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Documents\Administración\8 Semestre\Administración de Riesgos\"/>
    </mc:Choice>
  </mc:AlternateContent>
  <xr:revisionPtr revIDLastSave="0" documentId="8_{31BD7865-1416-5646-97CF-37672B773336}" xr6:coauthVersionLast="45" xr6:coauthVersionMax="45" xr10:uidLastSave="{00000000-0000-0000-0000-000000000000}"/>
  <bookViews>
    <workbookView xWindow="0" yWindow="0" windowWidth="20490" windowHeight="7755" firstSheet="1" activeTab="9" xr2:uid="{00000000-000D-0000-FFFF-FFFF00000000}"/>
  </bookViews>
  <sheets>
    <sheet name="1 Base de precios " sheetId="6" r:id="rId1"/>
    <sheet name="2 Precios" sheetId="9" r:id="rId2"/>
    <sheet name="3 Rendimientos " sheetId="10" r:id="rId3"/>
    <sheet name="Hoja2" sheetId="19" r:id="rId4"/>
    <sheet name="4 Estadisticos" sheetId="11" r:id="rId5"/>
    <sheet name="4.Matriz de Correlación" sheetId="13" r:id="rId6"/>
    <sheet name="4.Resultados" sheetId="14" r:id="rId7"/>
    <sheet name="Frontera Eficiente" sheetId="15" r:id="rId8"/>
    <sheet name="GLOSARIO" sheetId="16" r:id="rId9"/>
    <sheet name="Portafolio Optimo" sheetId="17" r:id="rId10"/>
  </sheets>
  <definedNames>
    <definedName name="_xlnm._FilterDatabase" localSheetId="1" hidden="1">'2 Precios'!$A$1:$K$254</definedName>
    <definedName name="_xlnm._FilterDatabase" localSheetId="5" hidden="1">'4.Matriz de Correlación'!$A$1:$J$10</definedName>
    <definedName name="_xlnm.Extract" localSheetId="5">'4.Matriz de Correlación'!$L$1:$U$1</definedName>
    <definedName name="RAMX">'3 Rendimientos '!$C$3:$C$254</definedName>
    <definedName name="RATT">'3 Rendimientos '!$E$3:$E$254</definedName>
    <definedName name="RCEMEX">'3 Rendimientos '!$J$3:$J$254</definedName>
    <definedName name="RIPC">'3 Rendimientos '!$B$3:$B$254</definedName>
    <definedName name="RKOFL">'3 Rendimientos '!$G$3:$G$254</definedName>
    <definedName name="RLIV">#REF!</definedName>
    <definedName name="RLIVERPOOL">'3 Rendimientos '!$D$3:$D$254</definedName>
    <definedName name="RPEPSI">'3 Rendimientos '!$I$3:$I$254</definedName>
    <definedName name="RSIMEC">'3 Rendimientos '!$H$3:$H$254</definedName>
    <definedName name="RWALMEX">'3 Rendimientos '!$F$3:$F$254</definedName>
    <definedName name="solver_adj" localSheetId="6" hidden="1">'4.Resultados'!$C$34:$J$34</definedName>
    <definedName name="solver_cvg" localSheetId="6" hidden="1">0.0001</definedName>
    <definedName name="solver_drv" localSheetId="6" hidden="1">1</definedName>
    <definedName name="solver_eng" localSheetId="5" hidden="1">1</definedName>
    <definedName name="solver_eng" localSheetId="6" hidden="1">1</definedName>
    <definedName name="solver_est" localSheetId="6" hidden="1">1</definedName>
    <definedName name="solver_itr" localSheetId="6" hidden="1">100000</definedName>
    <definedName name="solver_lhs1" localSheetId="6" hidden="1">'4.Resultados'!$C$34:$J$34</definedName>
    <definedName name="solver_lhs2" localSheetId="6" hidden="1">'4.Resultados'!$K$34</definedName>
    <definedName name="solver_lhs3" localSheetId="6" hidden="1">'4.Resultados'!$K$34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5" hidden="1">1</definedName>
    <definedName name="solver_neg" localSheetId="6" hidden="1">1</definedName>
    <definedName name="solver_nod" localSheetId="6" hidden="1">2147483647</definedName>
    <definedName name="solver_num" localSheetId="5" hidden="1">0</definedName>
    <definedName name="solver_num" localSheetId="6" hidden="1">2</definedName>
    <definedName name="solver_nwt" localSheetId="6" hidden="1">1</definedName>
    <definedName name="solver_opt" localSheetId="5" hidden="1">'4.Matriz de Correlación'!$A$13</definedName>
    <definedName name="solver_opt" localSheetId="6" hidden="1">'4.Resultados'!$K$14</definedName>
    <definedName name="solver_pre" localSheetId="6" hidden="1">0.000001</definedName>
    <definedName name="solver_rbv" localSheetId="6" hidden="1">1</definedName>
    <definedName name="solver_rel1" localSheetId="6" hidden="1">3</definedName>
    <definedName name="solver_rel2" localSheetId="6" hidden="1">2</definedName>
    <definedName name="solver_rel3" localSheetId="6" hidden="1">2</definedName>
    <definedName name="solver_rhs1" localSheetId="6" hidden="1">0</definedName>
    <definedName name="solver_rhs2" localSheetId="6" hidden="1">1</definedName>
    <definedName name="solver_rhs3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5" hidden="1">1</definedName>
    <definedName name="solver_typ" localSheetId="6" hidden="1">2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9" l="1"/>
  <c r="B3" i="9"/>
  <c r="B3" i="10"/>
  <c r="B4" i="9"/>
  <c r="B4" i="10"/>
  <c r="B5" i="9"/>
  <c r="B5" i="10"/>
  <c r="B6" i="9"/>
  <c r="B6" i="10"/>
  <c r="B7" i="9"/>
  <c r="B7" i="10"/>
  <c r="B8" i="9"/>
  <c r="B8" i="10"/>
  <c r="B9" i="9"/>
  <c r="B9" i="10"/>
  <c r="B10" i="9"/>
  <c r="B10" i="10"/>
  <c r="B11" i="9"/>
  <c r="B11" i="10"/>
  <c r="B12" i="9"/>
  <c r="B12" i="10"/>
  <c r="B13" i="9"/>
  <c r="B13" i="10"/>
  <c r="B14" i="9"/>
  <c r="B14" i="10"/>
  <c r="B15" i="9"/>
  <c r="B15" i="10"/>
  <c r="B16" i="9"/>
  <c r="B16" i="10"/>
  <c r="B17" i="9"/>
  <c r="B17" i="10"/>
  <c r="B18" i="9"/>
  <c r="B18" i="10"/>
  <c r="B19" i="9"/>
  <c r="B19" i="10"/>
  <c r="B20" i="9"/>
  <c r="B20" i="10"/>
  <c r="B21" i="9"/>
  <c r="B21" i="10"/>
  <c r="B22" i="9"/>
  <c r="B22" i="10"/>
  <c r="B23" i="9"/>
  <c r="B23" i="10"/>
  <c r="B24" i="9"/>
  <c r="B24" i="10"/>
  <c r="B25" i="9"/>
  <c r="B25" i="10"/>
  <c r="B26" i="9"/>
  <c r="B26" i="10"/>
  <c r="B27" i="9"/>
  <c r="B27" i="10"/>
  <c r="B28" i="9"/>
  <c r="B28" i="10"/>
  <c r="B29" i="9"/>
  <c r="B29" i="10"/>
  <c r="B30" i="9"/>
  <c r="B30" i="10"/>
  <c r="B31" i="9"/>
  <c r="B31" i="10"/>
  <c r="B32" i="9"/>
  <c r="B32" i="10"/>
  <c r="B33" i="9"/>
  <c r="B33" i="10"/>
  <c r="B34" i="9"/>
  <c r="B34" i="10"/>
  <c r="B35" i="9"/>
  <c r="B35" i="10"/>
  <c r="B36" i="9"/>
  <c r="B36" i="10"/>
  <c r="B37" i="9"/>
  <c r="B37" i="10"/>
  <c r="B38" i="9"/>
  <c r="B38" i="10"/>
  <c r="B39" i="9"/>
  <c r="B39" i="10"/>
  <c r="B40" i="9"/>
  <c r="B40" i="10"/>
  <c r="B41" i="9"/>
  <c r="B41" i="10"/>
  <c r="B42" i="9"/>
  <c r="B42" i="10"/>
  <c r="B43" i="9"/>
  <c r="B43" i="10"/>
  <c r="B44" i="9"/>
  <c r="B44" i="10"/>
  <c r="B45" i="9"/>
  <c r="B45" i="10"/>
  <c r="B46" i="9"/>
  <c r="B46" i="10"/>
  <c r="B47" i="9"/>
  <c r="B47" i="10"/>
  <c r="B48" i="9"/>
  <c r="B48" i="10"/>
  <c r="B49" i="9"/>
  <c r="B49" i="10"/>
  <c r="B50" i="9"/>
  <c r="B50" i="10"/>
  <c r="B51" i="9"/>
  <c r="B51" i="10"/>
  <c r="B52" i="9"/>
  <c r="B52" i="10"/>
  <c r="B53" i="9"/>
  <c r="B53" i="10"/>
  <c r="B54" i="9"/>
  <c r="B54" i="10"/>
  <c r="B55" i="9"/>
  <c r="B55" i="10"/>
  <c r="B56" i="9"/>
  <c r="B56" i="10"/>
  <c r="B57" i="9"/>
  <c r="B57" i="10"/>
  <c r="B58" i="9"/>
  <c r="B58" i="10"/>
  <c r="B59" i="9"/>
  <c r="B59" i="10"/>
  <c r="B60" i="9"/>
  <c r="B60" i="10"/>
  <c r="B61" i="9"/>
  <c r="B61" i="10"/>
  <c r="B62" i="9"/>
  <c r="B62" i="10"/>
  <c r="B63" i="9"/>
  <c r="B63" i="10"/>
  <c r="B64" i="9"/>
  <c r="B64" i="10"/>
  <c r="B65" i="9"/>
  <c r="B65" i="10"/>
  <c r="B66" i="9"/>
  <c r="B66" i="10"/>
  <c r="B67" i="9"/>
  <c r="B67" i="10"/>
  <c r="B68" i="9"/>
  <c r="B68" i="10"/>
  <c r="B69" i="9"/>
  <c r="B69" i="10"/>
  <c r="B70" i="9"/>
  <c r="B70" i="10"/>
  <c r="B71" i="9"/>
  <c r="B71" i="10"/>
  <c r="B72" i="9"/>
  <c r="B72" i="10"/>
  <c r="B73" i="9"/>
  <c r="B73" i="10"/>
  <c r="B74" i="9"/>
  <c r="B74" i="10"/>
  <c r="B75" i="9"/>
  <c r="B75" i="10"/>
  <c r="B76" i="9"/>
  <c r="B76" i="10"/>
  <c r="B77" i="9"/>
  <c r="B77" i="10"/>
  <c r="B78" i="9"/>
  <c r="B78" i="10"/>
  <c r="B79" i="9"/>
  <c r="B79" i="10"/>
  <c r="B80" i="9"/>
  <c r="B80" i="10"/>
  <c r="B81" i="9"/>
  <c r="B81" i="10"/>
  <c r="B82" i="9"/>
  <c r="B82" i="10"/>
  <c r="B83" i="9"/>
  <c r="B83" i="10"/>
  <c r="B84" i="9"/>
  <c r="B84" i="10"/>
  <c r="B85" i="9"/>
  <c r="B85" i="10"/>
  <c r="B86" i="9"/>
  <c r="B86" i="10"/>
  <c r="B87" i="9"/>
  <c r="B87" i="10"/>
  <c r="B88" i="9"/>
  <c r="B88" i="10"/>
  <c r="B89" i="9"/>
  <c r="B89" i="10"/>
  <c r="B90" i="9"/>
  <c r="B90" i="10"/>
  <c r="B91" i="9"/>
  <c r="B91" i="10"/>
  <c r="B92" i="9"/>
  <c r="B92" i="10"/>
  <c r="B93" i="9"/>
  <c r="B93" i="10"/>
  <c r="B94" i="9"/>
  <c r="B94" i="10"/>
  <c r="B95" i="9"/>
  <c r="B95" i="10"/>
  <c r="B96" i="9"/>
  <c r="B96" i="10"/>
  <c r="B97" i="9"/>
  <c r="B97" i="10"/>
  <c r="B98" i="9"/>
  <c r="B98" i="10"/>
  <c r="B99" i="9"/>
  <c r="B99" i="10"/>
  <c r="B100" i="9"/>
  <c r="B100" i="10"/>
  <c r="B101" i="9"/>
  <c r="B101" i="10"/>
  <c r="B102" i="9"/>
  <c r="B102" i="10"/>
  <c r="B103" i="9"/>
  <c r="B103" i="10"/>
  <c r="B104" i="9"/>
  <c r="B104" i="10"/>
  <c r="B105" i="9"/>
  <c r="B105" i="10"/>
  <c r="B106" i="9"/>
  <c r="B106" i="10"/>
  <c r="B107" i="9"/>
  <c r="B107" i="10"/>
  <c r="B108" i="9"/>
  <c r="B108" i="10"/>
  <c r="B109" i="9"/>
  <c r="B109" i="10"/>
  <c r="B110" i="9"/>
  <c r="B110" i="10"/>
  <c r="B111" i="9"/>
  <c r="B111" i="10"/>
  <c r="B112" i="9"/>
  <c r="B112" i="10"/>
  <c r="B113" i="9"/>
  <c r="B113" i="10"/>
  <c r="B114" i="9"/>
  <c r="B114" i="10"/>
  <c r="B115" i="9"/>
  <c r="B115" i="10"/>
  <c r="B116" i="9"/>
  <c r="B116" i="10"/>
  <c r="B117" i="9"/>
  <c r="B117" i="10"/>
  <c r="B118" i="9"/>
  <c r="B118" i="10"/>
  <c r="B119" i="9"/>
  <c r="B119" i="10"/>
  <c r="B120" i="9"/>
  <c r="B120" i="10"/>
  <c r="B121" i="9"/>
  <c r="B121" i="10"/>
  <c r="B122" i="9"/>
  <c r="B122" i="10"/>
  <c r="B123" i="9"/>
  <c r="B123" i="10"/>
  <c r="B124" i="9"/>
  <c r="B124" i="10"/>
  <c r="B125" i="9"/>
  <c r="B125" i="10"/>
  <c r="B126" i="9"/>
  <c r="B126" i="10"/>
  <c r="B127" i="9"/>
  <c r="B127" i="10"/>
  <c r="B128" i="9"/>
  <c r="B128" i="10"/>
  <c r="B129" i="9"/>
  <c r="B129" i="10"/>
  <c r="B130" i="9"/>
  <c r="B130" i="10"/>
  <c r="B131" i="9"/>
  <c r="B131" i="10"/>
  <c r="B132" i="9"/>
  <c r="B132" i="10"/>
  <c r="B133" i="9"/>
  <c r="B133" i="10"/>
  <c r="B134" i="9"/>
  <c r="B134" i="10"/>
  <c r="B135" i="9"/>
  <c r="B135" i="10"/>
  <c r="B136" i="9"/>
  <c r="B136" i="10"/>
  <c r="B137" i="9"/>
  <c r="B137" i="10"/>
  <c r="B138" i="9"/>
  <c r="B138" i="10"/>
  <c r="B139" i="9"/>
  <c r="B139" i="10"/>
  <c r="B140" i="9"/>
  <c r="B140" i="10"/>
  <c r="B141" i="9"/>
  <c r="B141" i="10"/>
  <c r="B142" i="9"/>
  <c r="B142" i="10"/>
  <c r="B143" i="9"/>
  <c r="B143" i="10"/>
  <c r="B144" i="9"/>
  <c r="B144" i="10"/>
  <c r="B145" i="9"/>
  <c r="B145" i="10"/>
  <c r="B146" i="9"/>
  <c r="B146" i="10"/>
  <c r="B147" i="9"/>
  <c r="B147" i="10"/>
  <c r="B148" i="9"/>
  <c r="B148" i="10"/>
  <c r="B149" i="9"/>
  <c r="B149" i="10"/>
  <c r="B150" i="9"/>
  <c r="B150" i="10"/>
  <c r="B151" i="9"/>
  <c r="B151" i="10"/>
  <c r="B152" i="9"/>
  <c r="B152" i="10"/>
  <c r="B153" i="9"/>
  <c r="B153" i="10"/>
  <c r="B154" i="9"/>
  <c r="B154" i="10"/>
  <c r="B155" i="9"/>
  <c r="B155" i="10"/>
  <c r="B156" i="9"/>
  <c r="B156" i="10"/>
  <c r="B157" i="9"/>
  <c r="B157" i="10"/>
  <c r="B158" i="9"/>
  <c r="B158" i="10"/>
  <c r="B159" i="9"/>
  <c r="B159" i="10"/>
  <c r="B160" i="9"/>
  <c r="B160" i="10"/>
  <c r="B161" i="9"/>
  <c r="B161" i="10"/>
  <c r="B162" i="9"/>
  <c r="B162" i="10"/>
  <c r="B163" i="9"/>
  <c r="B163" i="10"/>
  <c r="B164" i="9"/>
  <c r="B164" i="10"/>
  <c r="B165" i="9"/>
  <c r="B165" i="10"/>
  <c r="B166" i="9"/>
  <c r="B166" i="10"/>
  <c r="B167" i="9"/>
  <c r="B167" i="10"/>
  <c r="B168" i="9"/>
  <c r="B168" i="10"/>
  <c r="B169" i="9"/>
  <c r="B169" i="10"/>
  <c r="B170" i="9"/>
  <c r="B170" i="10"/>
  <c r="B171" i="9"/>
  <c r="B171" i="10"/>
  <c r="B172" i="9"/>
  <c r="B172" i="10"/>
  <c r="B173" i="9"/>
  <c r="B173" i="10"/>
  <c r="B174" i="9"/>
  <c r="B174" i="10"/>
  <c r="B175" i="9"/>
  <c r="B175" i="10"/>
  <c r="B176" i="9"/>
  <c r="B176" i="10"/>
  <c r="B177" i="9"/>
  <c r="B177" i="10"/>
  <c r="B178" i="9"/>
  <c r="B178" i="10"/>
  <c r="B179" i="9"/>
  <c r="B179" i="10"/>
  <c r="B180" i="9"/>
  <c r="B180" i="10"/>
  <c r="B181" i="9"/>
  <c r="B181" i="10"/>
  <c r="B182" i="9"/>
  <c r="B182" i="10"/>
  <c r="B183" i="9"/>
  <c r="B183" i="10"/>
  <c r="B184" i="9"/>
  <c r="B184" i="10"/>
  <c r="B185" i="9"/>
  <c r="B185" i="10"/>
  <c r="B186" i="9"/>
  <c r="B186" i="10"/>
  <c r="B187" i="9"/>
  <c r="B187" i="10"/>
  <c r="B188" i="9"/>
  <c r="B188" i="10"/>
  <c r="B189" i="9"/>
  <c r="B189" i="10"/>
  <c r="B190" i="9"/>
  <c r="B190" i="10"/>
  <c r="B191" i="9"/>
  <c r="B191" i="10"/>
  <c r="B192" i="9"/>
  <c r="B192" i="10"/>
  <c r="B193" i="9"/>
  <c r="B193" i="10"/>
  <c r="B194" i="9"/>
  <c r="B194" i="10"/>
  <c r="B195" i="9"/>
  <c r="B195" i="10"/>
  <c r="B196" i="9"/>
  <c r="B196" i="10"/>
  <c r="B197" i="9"/>
  <c r="B197" i="10"/>
  <c r="B198" i="9"/>
  <c r="B198" i="10"/>
  <c r="B199" i="9"/>
  <c r="B199" i="10"/>
  <c r="B200" i="9"/>
  <c r="B200" i="10"/>
  <c r="B201" i="9"/>
  <c r="B201" i="10"/>
  <c r="B202" i="9"/>
  <c r="B202" i="10"/>
  <c r="B203" i="9"/>
  <c r="B203" i="10"/>
  <c r="B204" i="9"/>
  <c r="B204" i="10"/>
  <c r="B205" i="9"/>
  <c r="B205" i="10"/>
  <c r="B206" i="9"/>
  <c r="B206" i="10"/>
  <c r="B207" i="9"/>
  <c r="B207" i="10"/>
  <c r="B208" i="9"/>
  <c r="B208" i="10"/>
  <c r="B209" i="9"/>
  <c r="B209" i="10"/>
  <c r="B210" i="9"/>
  <c r="B210" i="10"/>
  <c r="B211" i="9"/>
  <c r="B211" i="10"/>
  <c r="B212" i="9"/>
  <c r="B212" i="10"/>
  <c r="B213" i="9"/>
  <c r="B213" i="10"/>
  <c r="B214" i="9"/>
  <c r="B214" i="10"/>
  <c r="B215" i="9"/>
  <c r="B215" i="10"/>
  <c r="B216" i="9"/>
  <c r="B216" i="10"/>
  <c r="B217" i="9"/>
  <c r="B217" i="10"/>
  <c r="B218" i="9"/>
  <c r="B218" i="10"/>
  <c r="B219" i="9"/>
  <c r="B219" i="10"/>
  <c r="B220" i="9"/>
  <c r="B220" i="10"/>
  <c r="B221" i="9"/>
  <c r="B221" i="10"/>
  <c r="B222" i="9"/>
  <c r="B222" i="10"/>
  <c r="B223" i="9"/>
  <c r="B223" i="10"/>
  <c r="B224" i="9"/>
  <c r="B224" i="10"/>
  <c r="B225" i="9"/>
  <c r="B225" i="10"/>
  <c r="B226" i="9"/>
  <c r="B226" i="10"/>
  <c r="B227" i="9"/>
  <c r="B227" i="10"/>
  <c r="B228" i="9"/>
  <c r="B228" i="10"/>
  <c r="B229" i="9"/>
  <c r="B229" i="10"/>
  <c r="B230" i="9"/>
  <c r="B230" i="10"/>
  <c r="B231" i="9"/>
  <c r="B231" i="10"/>
  <c r="B232" i="9"/>
  <c r="B232" i="10"/>
  <c r="B233" i="9"/>
  <c r="B233" i="10"/>
  <c r="B234" i="9"/>
  <c r="B234" i="10"/>
  <c r="B235" i="9"/>
  <c r="B235" i="10"/>
  <c r="B236" i="9"/>
  <c r="B236" i="10"/>
  <c r="B237" i="9"/>
  <c r="B237" i="10"/>
  <c r="B238" i="9"/>
  <c r="B238" i="10"/>
  <c r="B239" i="9"/>
  <c r="B239" i="10"/>
  <c r="B240" i="9"/>
  <c r="B240" i="10"/>
  <c r="B241" i="9"/>
  <c r="B241" i="10"/>
  <c r="B242" i="9"/>
  <c r="B242" i="10"/>
  <c r="B243" i="9"/>
  <c r="B243" i="10"/>
  <c r="B244" i="9"/>
  <c r="B244" i="10"/>
  <c r="B245" i="9"/>
  <c r="B245" i="10"/>
  <c r="B246" i="9"/>
  <c r="B246" i="10"/>
  <c r="B247" i="9"/>
  <c r="B247" i="10"/>
  <c r="B248" i="9"/>
  <c r="B248" i="10"/>
  <c r="B249" i="9"/>
  <c r="B249" i="10"/>
  <c r="B250" i="9"/>
  <c r="B250" i="10"/>
  <c r="B251" i="9"/>
  <c r="B251" i="10"/>
  <c r="B252" i="9"/>
  <c r="B252" i="10"/>
  <c r="B253" i="9"/>
  <c r="B253" i="10"/>
  <c r="B254" i="9"/>
  <c r="B254" i="10"/>
  <c r="B255" i="9"/>
  <c r="B255" i="10"/>
  <c r="B256" i="9"/>
  <c r="B256" i="10"/>
  <c r="B257" i="9"/>
  <c r="B257" i="10"/>
  <c r="B258" i="9"/>
  <c r="B258" i="10"/>
  <c r="B259" i="9"/>
  <c r="B259" i="10"/>
  <c r="B260" i="9"/>
  <c r="B260" i="10"/>
  <c r="B261" i="9"/>
  <c r="B261" i="10"/>
  <c r="B262" i="9"/>
  <c r="B262" i="10"/>
  <c r="B263" i="9"/>
  <c r="B263" i="10"/>
  <c r="B264" i="9"/>
  <c r="B264" i="10"/>
  <c r="B265" i="9"/>
  <c r="B265" i="10"/>
  <c r="B266" i="9"/>
  <c r="B266" i="10"/>
  <c r="B267" i="9"/>
  <c r="B267" i="10"/>
  <c r="B268" i="9"/>
  <c r="B268" i="10"/>
  <c r="B269" i="9"/>
  <c r="B269" i="10"/>
  <c r="B270" i="9"/>
  <c r="B270" i="10"/>
  <c r="B271" i="9"/>
  <c r="B271" i="10"/>
  <c r="B272" i="9"/>
  <c r="B272" i="10"/>
  <c r="B273" i="9"/>
  <c r="B273" i="10"/>
  <c r="B274" i="9"/>
  <c r="B274" i="10"/>
  <c r="B275" i="9"/>
  <c r="B275" i="10"/>
  <c r="B276" i="9"/>
  <c r="B276" i="10"/>
  <c r="B277" i="9"/>
  <c r="B277" i="10"/>
  <c r="B278" i="9"/>
  <c r="B278" i="10"/>
  <c r="B279" i="9"/>
  <c r="B279" i="10"/>
  <c r="B280" i="9"/>
  <c r="B280" i="10"/>
  <c r="B281" i="9"/>
  <c r="B281" i="10"/>
  <c r="B282" i="9"/>
  <c r="B282" i="10"/>
  <c r="B283" i="9"/>
  <c r="B283" i="10"/>
  <c r="B284" i="9"/>
  <c r="B284" i="10"/>
  <c r="B285" i="9"/>
  <c r="B285" i="10"/>
  <c r="B286" i="9"/>
  <c r="B286" i="10"/>
  <c r="B287" i="9"/>
  <c r="B287" i="10"/>
  <c r="B288" i="9"/>
  <c r="B288" i="10"/>
  <c r="B289" i="9"/>
  <c r="B289" i="10"/>
  <c r="B290" i="9"/>
  <c r="B290" i="10"/>
  <c r="B291" i="9"/>
  <c r="B291" i="10"/>
  <c r="B292" i="9"/>
  <c r="B292" i="10"/>
  <c r="B293" i="9"/>
  <c r="B293" i="10"/>
  <c r="B294" i="9"/>
  <c r="B294" i="10"/>
  <c r="B295" i="9"/>
  <c r="B295" i="10"/>
  <c r="B296" i="9"/>
  <c r="B296" i="10"/>
  <c r="B297" i="9"/>
  <c r="B297" i="10"/>
  <c r="B298" i="9"/>
  <c r="B298" i="10"/>
  <c r="B299" i="9"/>
  <c r="B299" i="10"/>
  <c r="B300" i="9"/>
  <c r="B300" i="10"/>
  <c r="B301" i="9"/>
  <c r="B301" i="10"/>
  <c r="B302" i="9"/>
  <c r="B302" i="10"/>
  <c r="B303" i="9"/>
  <c r="B303" i="10"/>
  <c r="B304" i="9"/>
  <c r="B304" i="10"/>
  <c r="B305" i="9"/>
  <c r="B305" i="10"/>
  <c r="B306" i="9"/>
  <c r="B306" i="10"/>
  <c r="B307" i="9"/>
  <c r="B307" i="10"/>
  <c r="B308" i="9"/>
  <c r="B308" i="10"/>
  <c r="B309" i="9"/>
  <c r="B309" i="10"/>
  <c r="B310" i="9"/>
  <c r="B310" i="10"/>
  <c r="B311" i="9"/>
  <c r="B311" i="10"/>
  <c r="B312" i="9"/>
  <c r="B312" i="10"/>
  <c r="B313" i="9"/>
  <c r="B313" i="10"/>
  <c r="B314" i="9"/>
  <c r="B314" i="10"/>
  <c r="B315" i="9"/>
  <c r="B315" i="10"/>
  <c r="B316" i="9"/>
  <c r="B316" i="10"/>
  <c r="B317" i="9"/>
  <c r="B317" i="10"/>
  <c r="B318" i="9"/>
  <c r="B318" i="10"/>
  <c r="B319" i="9"/>
  <c r="B319" i="10"/>
  <c r="B320" i="9"/>
  <c r="B320" i="10"/>
  <c r="B321" i="9"/>
  <c r="B321" i="10"/>
  <c r="B322" i="9"/>
  <c r="B322" i="10"/>
  <c r="B323" i="9"/>
  <c r="B323" i="10"/>
  <c r="B324" i="9"/>
  <c r="B324" i="10"/>
  <c r="B325" i="9"/>
  <c r="B325" i="10"/>
  <c r="B326" i="9"/>
  <c r="B326" i="10"/>
  <c r="B327" i="9"/>
  <c r="B327" i="10"/>
  <c r="B328" i="9"/>
  <c r="B328" i="10"/>
  <c r="B329" i="9"/>
  <c r="B329" i="10"/>
  <c r="B330" i="9"/>
  <c r="B330" i="10"/>
  <c r="B331" i="9"/>
  <c r="B331" i="10"/>
  <c r="B332" i="9"/>
  <c r="B332" i="10"/>
  <c r="B333" i="9"/>
  <c r="B333" i="10"/>
  <c r="B334" i="9"/>
  <c r="B334" i="10"/>
  <c r="B335" i="9"/>
  <c r="B335" i="10"/>
  <c r="B336" i="9"/>
  <c r="B336" i="10"/>
  <c r="B337" i="9"/>
  <c r="B337" i="10"/>
  <c r="B338" i="9"/>
  <c r="B338" i="10"/>
  <c r="B339" i="9"/>
  <c r="B339" i="10"/>
  <c r="B340" i="9"/>
  <c r="B340" i="10"/>
  <c r="B341" i="9"/>
  <c r="B341" i="10"/>
  <c r="B342" i="9"/>
  <c r="B342" i="10"/>
  <c r="B343" i="9"/>
  <c r="B343" i="10"/>
  <c r="B344" i="9"/>
  <c r="B344" i="10"/>
  <c r="B345" i="9"/>
  <c r="B345" i="10"/>
  <c r="B346" i="9"/>
  <c r="B346" i="10"/>
  <c r="B347" i="9"/>
  <c r="B347" i="10"/>
  <c r="B348" i="9"/>
  <c r="B348" i="10"/>
  <c r="B349" i="9"/>
  <c r="B349" i="10"/>
  <c r="B350" i="9"/>
  <c r="B350" i="10"/>
  <c r="B351" i="9"/>
  <c r="B351" i="10"/>
  <c r="B352" i="9"/>
  <c r="B352" i="10"/>
  <c r="B353" i="9"/>
  <c r="B353" i="10"/>
  <c r="B354" i="9"/>
  <c r="B354" i="10"/>
  <c r="B355" i="9"/>
  <c r="B355" i="10"/>
  <c r="B356" i="9"/>
  <c r="B356" i="10"/>
  <c r="B357" i="9"/>
  <c r="B357" i="10"/>
  <c r="B358" i="9"/>
  <c r="B358" i="10"/>
  <c r="B359" i="9"/>
  <c r="B359" i="10"/>
  <c r="B360" i="9"/>
  <c r="B360" i="10"/>
  <c r="B361" i="9"/>
  <c r="B361" i="10"/>
  <c r="B362" i="9"/>
  <c r="B362" i="10"/>
  <c r="B363" i="9"/>
  <c r="B363" i="10"/>
  <c r="B364" i="9"/>
  <c r="B364" i="10"/>
  <c r="B365" i="9"/>
  <c r="B365" i="10"/>
  <c r="B366" i="9"/>
  <c r="B366" i="10"/>
  <c r="B367" i="9"/>
  <c r="B367" i="10"/>
  <c r="B368" i="9"/>
  <c r="B368" i="10"/>
  <c r="B369" i="9"/>
  <c r="B369" i="10"/>
  <c r="B370" i="9"/>
  <c r="B370" i="10"/>
  <c r="B371" i="9"/>
  <c r="B371" i="10"/>
  <c r="B372" i="9"/>
  <c r="B372" i="10"/>
  <c r="B373" i="9"/>
  <c r="B373" i="10"/>
  <c r="B374" i="9"/>
  <c r="B374" i="10"/>
  <c r="B375" i="9"/>
  <c r="B375" i="10"/>
  <c r="B376" i="9"/>
  <c r="B376" i="10"/>
  <c r="B377" i="9"/>
  <c r="B377" i="10"/>
  <c r="B378" i="9"/>
  <c r="B378" i="10"/>
  <c r="B379" i="9"/>
  <c r="B379" i="10"/>
  <c r="B380" i="9"/>
  <c r="B380" i="10"/>
  <c r="B381" i="9"/>
  <c r="B381" i="10"/>
  <c r="B382" i="9"/>
  <c r="B382" i="10"/>
  <c r="B383" i="9"/>
  <c r="B383" i="10"/>
  <c r="B384" i="9"/>
  <c r="B384" i="10"/>
  <c r="B385" i="9"/>
  <c r="B385" i="10"/>
  <c r="B386" i="9"/>
  <c r="B386" i="10"/>
  <c r="B387" i="9"/>
  <c r="B387" i="10"/>
  <c r="B388" i="9"/>
  <c r="B388" i="10"/>
  <c r="B389" i="9"/>
  <c r="B389" i="10"/>
  <c r="B390" i="9"/>
  <c r="B390" i="10"/>
  <c r="B391" i="9"/>
  <c r="B391" i="10"/>
  <c r="B392" i="9"/>
  <c r="B392" i="10"/>
  <c r="B393" i="9"/>
  <c r="B393" i="10"/>
  <c r="B394" i="9"/>
  <c r="B394" i="10"/>
  <c r="B395" i="9"/>
  <c r="B395" i="10"/>
  <c r="B396" i="9"/>
  <c r="B396" i="10"/>
  <c r="B397" i="9"/>
  <c r="B397" i="10"/>
  <c r="B398" i="9"/>
  <c r="B398" i="10"/>
  <c r="B399" i="9"/>
  <c r="B399" i="10"/>
  <c r="B400" i="9"/>
  <c r="B400" i="10"/>
  <c r="B401" i="9"/>
  <c r="B401" i="10"/>
  <c r="B402" i="9"/>
  <c r="B402" i="10"/>
  <c r="B403" i="9"/>
  <c r="B403" i="10"/>
  <c r="B404" i="9"/>
  <c r="B404" i="10"/>
  <c r="B405" i="9"/>
  <c r="B405" i="10"/>
  <c r="B406" i="9"/>
  <c r="B406" i="10"/>
  <c r="B407" i="9"/>
  <c r="B407" i="10"/>
  <c r="B408" i="9"/>
  <c r="B408" i="10"/>
  <c r="B409" i="9"/>
  <c r="B409" i="10"/>
  <c r="B410" i="9"/>
  <c r="B410" i="10"/>
  <c r="B411" i="9"/>
  <c r="B411" i="10"/>
  <c r="B412" i="9"/>
  <c r="B412" i="10"/>
  <c r="B413" i="9"/>
  <c r="B413" i="10"/>
  <c r="B414" i="9"/>
  <c r="B414" i="10"/>
  <c r="B415" i="9"/>
  <c r="B415" i="10"/>
  <c r="B416" i="9"/>
  <c r="B416" i="10"/>
  <c r="B417" i="9"/>
  <c r="B417" i="10"/>
  <c r="B418" i="9"/>
  <c r="B418" i="10"/>
  <c r="B419" i="9"/>
  <c r="B419" i="10"/>
  <c r="B420" i="9"/>
  <c r="B420" i="10"/>
  <c r="B421" i="9"/>
  <c r="B421" i="10"/>
  <c r="B422" i="9"/>
  <c r="B422" i="10"/>
  <c r="B423" i="9"/>
  <c r="B423" i="10"/>
  <c r="B424" i="9"/>
  <c r="B424" i="10"/>
  <c r="B425" i="9"/>
  <c r="B425" i="10"/>
  <c r="B426" i="9"/>
  <c r="B426" i="10"/>
  <c r="B427" i="9"/>
  <c r="B427" i="10"/>
  <c r="B428" i="9"/>
  <c r="B428" i="10"/>
  <c r="B429" i="9"/>
  <c r="B429" i="10"/>
  <c r="B430" i="9"/>
  <c r="B430" i="10"/>
  <c r="B431" i="9"/>
  <c r="B431" i="10"/>
  <c r="B432" i="9"/>
  <c r="B432" i="10"/>
  <c r="B433" i="9"/>
  <c r="B433" i="10"/>
  <c r="B434" i="9"/>
  <c r="B434" i="10"/>
  <c r="B435" i="9"/>
  <c r="B435" i="10"/>
  <c r="B436" i="9"/>
  <c r="B436" i="10"/>
  <c r="B437" i="9"/>
  <c r="B437" i="10"/>
  <c r="B438" i="9"/>
  <c r="B438" i="10"/>
  <c r="B439" i="9"/>
  <c r="B439" i="10"/>
  <c r="B440" i="9"/>
  <c r="B440" i="10"/>
  <c r="B441" i="9"/>
  <c r="B441" i="10"/>
  <c r="B442" i="9"/>
  <c r="B442" i="10"/>
  <c r="B443" i="9"/>
  <c r="B443" i="10"/>
  <c r="B444" i="9"/>
  <c r="B444" i="10"/>
  <c r="B445" i="9"/>
  <c r="B445" i="10"/>
  <c r="B446" i="9"/>
  <c r="B446" i="10"/>
  <c r="B447" i="9"/>
  <c r="B447" i="10"/>
  <c r="B448" i="9"/>
  <c r="B448" i="10"/>
  <c r="B449" i="9"/>
  <c r="B449" i="10"/>
  <c r="B450" i="9"/>
  <c r="B450" i="10"/>
  <c r="B451" i="9"/>
  <c r="B451" i="10"/>
  <c r="B452" i="9"/>
  <c r="B452" i="10"/>
  <c r="B453" i="9"/>
  <c r="B453" i="10"/>
  <c r="B454" i="9"/>
  <c r="B454" i="10"/>
  <c r="B455" i="9"/>
  <c r="B455" i="10"/>
  <c r="B456" i="9"/>
  <c r="B456" i="10"/>
  <c r="B457" i="9"/>
  <c r="B457" i="10"/>
  <c r="B458" i="9"/>
  <c r="B458" i="10"/>
  <c r="B459" i="9"/>
  <c r="B459" i="10"/>
  <c r="B460" i="9"/>
  <c r="B460" i="10"/>
  <c r="B461" i="9"/>
  <c r="B461" i="10"/>
  <c r="B462" i="9"/>
  <c r="B462" i="10"/>
  <c r="B463" i="9"/>
  <c r="B463" i="10"/>
  <c r="B464" i="9"/>
  <c r="B464" i="10"/>
  <c r="B465" i="9"/>
  <c r="B465" i="10"/>
  <c r="B466" i="9"/>
  <c r="B466" i="10"/>
  <c r="B467" i="9"/>
  <c r="B467" i="10"/>
  <c r="B468" i="9"/>
  <c r="B468" i="10"/>
  <c r="B469" i="9"/>
  <c r="B469" i="10"/>
  <c r="B470" i="9"/>
  <c r="B470" i="10"/>
  <c r="B471" i="9"/>
  <c r="B471" i="10"/>
  <c r="B472" i="9"/>
  <c r="B472" i="10"/>
  <c r="B473" i="9"/>
  <c r="B473" i="10"/>
  <c r="B474" i="9"/>
  <c r="B474" i="10"/>
  <c r="B475" i="9"/>
  <c r="B475" i="10"/>
  <c r="B476" i="9"/>
  <c r="B476" i="10"/>
  <c r="B477" i="9"/>
  <c r="B477" i="10"/>
  <c r="B478" i="9"/>
  <c r="B478" i="10"/>
  <c r="B479" i="9"/>
  <c r="B479" i="10"/>
  <c r="B480" i="9"/>
  <c r="B480" i="10"/>
  <c r="B481" i="9"/>
  <c r="B481" i="10"/>
  <c r="B482" i="9"/>
  <c r="B482" i="10"/>
  <c r="B483" i="9"/>
  <c r="B483" i="10"/>
  <c r="B484" i="9"/>
  <c r="B484" i="10"/>
  <c r="B485" i="9"/>
  <c r="B485" i="10"/>
  <c r="B486" i="9"/>
  <c r="B486" i="10"/>
  <c r="B487" i="9"/>
  <c r="B487" i="10"/>
  <c r="B488" i="9"/>
  <c r="B488" i="10"/>
  <c r="B489" i="9"/>
  <c r="B489" i="10"/>
  <c r="B490" i="9"/>
  <c r="B490" i="10"/>
  <c r="B491" i="9"/>
  <c r="B491" i="10"/>
  <c r="B492" i="9"/>
  <c r="B492" i="10"/>
  <c r="B493" i="9"/>
  <c r="B493" i="10"/>
  <c r="B494" i="9"/>
  <c r="B494" i="10"/>
  <c r="B495" i="9"/>
  <c r="B495" i="10"/>
  <c r="B496" i="9"/>
  <c r="B496" i="10"/>
  <c r="B497" i="9"/>
  <c r="B497" i="10"/>
  <c r="B498" i="9"/>
  <c r="B498" i="10"/>
  <c r="B499" i="9"/>
  <c r="B499" i="10"/>
  <c r="B500" i="9"/>
  <c r="B500" i="10"/>
  <c r="B501" i="9"/>
  <c r="B501" i="10"/>
  <c r="B502" i="9"/>
  <c r="B502" i="10"/>
  <c r="B503" i="9"/>
  <c r="B503" i="10"/>
  <c r="B504" i="9"/>
  <c r="B504" i="10"/>
  <c r="B505" i="9"/>
  <c r="B505" i="10"/>
  <c r="B506" i="9"/>
  <c r="B506" i="10"/>
  <c r="B507" i="9"/>
  <c r="B507" i="10"/>
  <c r="B508" i="9"/>
  <c r="B508" i="10"/>
  <c r="B509" i="9"/>
  <c r="B509" i="10"/>
  <c r="B510" i="9"/>
  <c r="B510" i="10"/>
  <c r="B511" i="9"/>
  <c r="B511" i="10"/>
  <c r="B512" i="9"/>
  <c r="B512" i="10"/>
  <c r="B513" i="9"/>
  <c r="B513" i="10"/>
  <c r="B514" i="9"/>
  <c r="B514" i="10"/>
  <c r="B515" i="9"/>
  <c r="B515" i="10"/>
  <c r="B516" i="9"/>
  <c r="B516" i="10"/>
  <c r="B517" i="9"/>
  <c r="B517" i="10"/>
  <c r="B518" i="9"/>
  <c r="B518" i="10"/>
  <c r="B519" i="9"/>
  <c r="B519" i="10"/>
  <c r="B520" i="9"/>
  <c r="B520" i="10"/>
  <c r="B521" i="9"/>
  <c r="B521" i="10"/>
  <c r="B522" i="9"/>
  <c r="B522" i="10"/>
  <c r="B523" i="9"/>
  <c r="B523" i="10"/>
  <c r="B524" i="9"/>
  <c r="B524" i="10"/>
  <c r="B525" i="9"/>
  <c r="B525" i="10"/>
  <c r="B526" i="9"/>
  <c r="B526" i="10"/>
  <c r="B527" i="9"/>
  <c r="B527" i="10"/>
  <c r="B528" i="9"/>
  <c r="B528" i="10"/>
  <c r="B529" i="9"/>
  <c r="B529" i="10"/>
  <c r="B530" i="9"/>
  <c r="B530" i="10"/>
  <c r="B531" i="9"/>
  <c r="B531" i="10"/>
  <c r="B532" i="9"/>
  <c r="B532" i="10"/>
  <c r="B533" i="9"/>
  <c r="B533" i="10"/>
  <c r="B534" i="9"/>
  <c r="B534" i="10"/>
  <c r="B535" i="9"/>
  <c r="B535" i="10"/>
  <c r="B536" i="9"/>
  <c r="B536" i="10"/>
  <c r="B537" i="9"/>
  <c r="B537" i="10"/>
  <c r="B538" i="9"/>
  <c r="B538" i="10"/>
  <c r="B539" i="9"/>
  <c r="B539" i="10"/>
  <c r="B540" i="9"/>
  <c r="B540" i="10"/>
  <c r="B541" i="9"/>
  <c r="B541" i="10"/>
  <c r="B542" i="9"/>
  <c r="B542" i="10"/>
  <c r="B543" i="9"/>
  <c r="B543" i="10"/>
  <c r="B544" i="9"/>
  <c r="B544" i="10"/>
  <c r="B545" i="9"/>
  <c r="B545" i="10"/>
  <c r="B546" i="9"/>
  <c r="B546" i="10"/>
  <c r="B547" i="9"/>
  <c r="B547" i="10"/>
  <c r="B548" i="9"/>
  <c r="B548" i="10"/>
  <c r="B549" i="9"/>
  <c r="B549" i="10"/>
  <c r="B550" i="9"/>
  <c r="B550" i="10"/>
  <c r="B551" i="9"/>
  <c r="B551" i="10"/>
  <c r="B552" i="9"/>
  <c r="B552" i="10"/>
  <c r="B553" i="9"/>
  <c r="B553" i="10"/>
  <c r="B554" i="9"/>
  <c r="B554" i="10"/>
  <c r="B555" i="9"/>
  <c r="B555" i="10"/>
  <c r="B556" i="9"/>
  <c r="B556" i="10"/>
  <c r="B557" i="9"/>
  <c r="B557" i="10"/>
  <c r="B558" i="9"/>
  <c r="B558" i="10"/>
  <c r="B559" i="9"/>
  <c r="B559" i="10"/>
  <c r="B560" i="9"/>
  <c r="B560" i="10"/>
  <c r="B561" i="9"/>
  <c r="B561" i="10"/>
  <c r="B562" i="9"/>
  <c r="B562" i="10"/>
  <c r="B563" i="9"/>
  <c r="B563" i="10"/>
  <c r="B564" i="9"/>
  <c r="B564" i="10"/>
  <c r="B565" i="9"/>
  <c r="B565" i="10"/>
  <c r="B566" i="9"/>
  <c r="B566" i="10"/>
  <c r="B567" i="9"/>
  <c r="B567" i="10"/>
  <c r="B568" i="9"/>
  <c r="B568" i="10"/>
  <c r="B569" i="9"/>
  <c r="B569" i="10"/>
  <c r="B570" i="9"/>
  <c r="B570" i="10"/>
  <c r="B571" i="9"/>
  <c r="B571" i="10"/>
  <c r="B572" i="9"/>
  <c r="B572" i="10"/>
  <c r="B573" i="9"/>
  <c r="B573" i="10"/>
  <c r="B574" i="9"/>
  <c r="B574" i="10"/>
  <c r="B575" i="9"/>
  <c r="B575" i="10"/>
  <c r="B576" i="9"/>
  <c r="B576" i="10"/>
  <c r="B577" i="9"/>
  <c r="B577" i="10"/>
  <c r="B578" i="9"/>
  <c r="B578" i="10"/>
  <c r="B579" i="9"/>
  <c r="B579" i="10"/>
  <c r="B580" i="9"/>
  <c r="B580" i="10"/>
  <c r="B581" i="9"/>
  <c r="B581" i="10"/>
  <c r="B582" i="9"/>
  <c r="B582" i="10"/>
  <c r="B583" i="9"/>
  <c r="B583" i="10"/>
  <c r="B584" i="9"/>
  <c r="B584" i="10"/>
  <c r="B585" i="9"/>
  <c r="B585" i="10"/>
  <c r="B586" i="9"/>
  <c r="B586" i="10"/>
  <c r="B587" i="9"/>
  <c r="B587" i="10"/>
  <c r="B588" i="9"/>
  <c r="B588" i="10"/>
  <c r="B589" i="9"/>
  <c r="B589" i="10"/>
  <c r="B590" i="9"/>
  <c r="B590" i="10"/>
  <c r="B591" i="9"/>
  <c r="B591" i="10"/>
  <c r="B592" i="9"/>
  <c r="B592" i="10"/>
  <c r="B593" i="9"/>
  <c r="B593" i="10"/>
  <c r="B594" i="9"/>
  <c r="B594" i="10"/>
  <c r="B595" i="9"/>
  <c r="B595" i="10"/>
  <c r="B596" i="9"/>
  <c r="B596" i="10"/>
  <c r="B597" i="9"/>
  <c r="B597" i="10"/>
  <c r="B598" i="9"/>
  <c r="B598" i="10"/>
  <c r="B599" i="9"/>
  <c r="B599" i="10"/>
  <c r="B600" i="9"/>
  <c r="B600" i="10"/>
  <c r="B601" i="9"/>
  <c r="B601" i="10"/>
  <c r="B602" i="9"/>
  <c r="B602" i="10"/>
  <c r="B603" i="9"/>
  <c r="B603" i="10"/>
  <c r="B604" i="9"/>
  <c r="B604" i="10"/>
  <c r="B605" i="9"/>
  <c r="B605" i="10"/>
  <c r="B606" i="9"/>
  <c r="B606" i="10"/>
  <c r="B607" i="9"/>
  <c r="B607" i="10"/>
  <c r="B608" i="9"/>
  <c r="B608" i="10"/>
  <c r="B609" i="9"/>
  <c r="B609" i="10"/>
  <c r="B610" i="9"/>
  <c r="B610" i="10"/>
  <c r="B611" i="9"/>
  <c r="B611" i="10"/>
  <c r="B612" i="9"/>
  <c r="B612" i="10"/>
  <c r="B613" i="9"/>
  <c r="B613" i="10"/>
  <c r="B614" i="9"/>
  <c r="B614" i="10"/>
  <c r="B615" i="9"/>
  <c r="B615" i="10"/>
  <c r="B616" i="9"/>
  <c r="B616" i="10"/>
  <c r="B617" i="9"/>
  <c r="B617" i="10"/>
  <c r="B618" i="9"/>
  <c r="B618" i="10"/>
  <c r="B619" i="9"/>
  <c r="B619" i="10"/>
  <c r="B620" i="9"/>
  <c r="B620" i="10"/>
  <c r="B621" i="9"/>
  <c r="B621" i="10"/>
  <c r="B622" i="9"/>
  <c r="B622" i="10"/>
  <c r="B623" i="9"/>
  <c r="B623" i="10"/>
  <c r="B624" i="9"/>
  <c r="B624" i="10"/>
  <c r="B625" i="9"/>
  <c r="B625" i="10"/>
  <c r="B626" i="9"/>
  <c r="B626" i="10"/>
  <c r="B627" i="9"/>
  <c r="B627" i="10"/>
  <c r="B628" i="9"/>
  <c r="B628" i="10"/>
  <c r="B629" i="9"/>
  <c r="B629" i="10"/>
  <c r="B630" i="9"/>
  <c r="B630" i="10"/>
  <c r="B631" i="9"/>
  <c r="B631" i="10"/>
  <c r="B632" i="9"/>
  <c r="B632" i="10"/>
  <c r="B633" i="9"/>
  <c r="B633" i="10"/>
  <c r="B634" i="9"/>
  <c r="B634" i="10"/>
  <c r="B635" i="9"/>
  <c r="B635" i="10"/>
  <c r="B636" i="9"/>
  <c r="B636" i="10"/>
  <c r="B637" i="9"/>
  <c r="B637" i="10"/>
  <c r="B638" i="9"/>
  <c r="B638" i="10"/>
  <c r="B639" i="9"/>
  <c r="B639" i="10"/>
  <c r="B640" i="9"/>
  <c r="B640" i="10"/>
  <c r="B641" i="9"/>
  <c r="B641" i="10"/>
  <c r="B642" i="9"/>
  <c r="B642" i="10"/>
  <c r="B643" i="9"/>
  <c r="B643" i="10"/>
  <c r="B644" i="9"/>
  <c r="B644" i="10"/>
  <c r="B645" i="9"/>
  <c r="B645" i="10"/>
  <c r="B646" i="9"/>
  <c r="B646" i="10"/>
  <c r="B647" i="9"/>
  <c r="B647" i="10"/>
  <c r="B648" i="9"/>
  <c r="B648" i="10"/>
  <c r="B649" i="9"/>
  <c r="B649" i="10"/>
  <c r="B650" i="9"/>
  <c r="B650" i="10"/>
  <c r="B651" i="9"/>
  <c r="B651" i="10"/>
  <c r="B652" i="9"/>
  <c r="B652" i="10"/>
  <c r="B653" i="9"/>
  <c r="B653" i="10"/>
  <c r="B654" i="9"/>
  <c r="B654" i="10"/>
  <c r="B655" i="9"/>
  <c r="B655" i="10"/>
  <c r="B656" i="9"/>
  <c r="B656" i="10"/>
  <c r="B657" i="9"/>
  <c r="B657" i="10"/>
  <c r="B658" i="9"/>
  <c r="B658" i="10"/>
  <c r="B659" i="9"/>
  <c r="B659" i="10"/>
  <c r="B660" i="9"/>
  <c r="B660" i="10"/>
  <c r="B661" i="9"/>
  <c r="B661" i="10"/>
  <c r="B662" i="9"/>
  <c r="B662" i="10"/>
  <c r="B663" i="9"/>
  <c r="B663" i="10"/>
  <c r="B664" i="9"/>
  <c r="B664" i="10"/>
  <c r="B665" i="9"/>
  <c r="B665" i="10"/>
  <c r="B666" i="9"/>
  <c r="B666" i="10"/>
  <c r="B667" i="9"/>
  <c r="B667" i="10"/>
  <c r="B668" i="9"/>
  <c r="B668" i="10"/>
  <c r="B669" i="9"/>
  <c r="B669" i="10"/>
  <c r="B670" i="9"/>
  <c r="B670" i="10"/>
  <c r="B671" i="9"/>
  <c r="B671" i="10"/>
  <c r="B672" i="9"/>
  <c r="B672" i="10"/>
  <c r="B673" i="9"/>
  <c r="B673" i="10"/>
  <c r="B674" i="9"/>
  <c r="B674" i="10"/>
  <c r="B675" i="9"/>
  <c r="B675" i="10"/>
  <c r="B676" i="9"/>
  <c r="B676" i="10"/>
  <c r="B677" i="9"/>
  <c r="B677" i="10"/>
  <c r="B678" i="9"/>
  <c r="B678" i="10"/>
  <c r="B679" i="9"/>
  <c r="B679" i="10"/>
  <c r="B680" i="9"/>
  <c r="B680" i="10"/>
  <c r="B681" i="9"/>
  <c r="B681" i="10"/>
  <c r="B682" i="9"/>
  <c r="B682" i="10"/>
  <c r="B683" i="9"/>
  <c r="B683" i="10"/>
  <c r="B684" i="9"/>
  <c r="B684" i="10"/>
  <c r="B685" i="9"/>
  <c r="B685" i="10"/>
  <c r="B686" i="9"/>
  <c r="B686" i="10"/>
  <c r="B687" i="9"/>
  <c r="B687" i="10"/>
  <c r="B688" i="9"/>
  <c r="B688" i="10"/>
  <c r="B689" i="9"/>
  <c r="B689" i="10"/>
  <c r="B690" i="9"/>
  <c r="B690" i="10"/>
  <c r="B691" i="9"/>
  <c r="B691" i="10"/>
  <c r="B692" i="9"/>
  <c r="B692" i="10"/>
  <c r="B693" i="9"/>
  <c r="B693" i="10"/>
  <c r="B694" i="9"/>
  <c r="B694" i="10"/>
  <c r="B695" i="9"/>
  <c r="B695" i="10"/>
  <c r="B696" i="9"/>
  <c r="B696" i="10"/>
  <c r="B697" i="9"/>
  <c r="B697" i="10"/>
  <c r="B698" i="9"/>
  <c r="B698" i="10"/>
  <c r="B699" i="9"/>
  <c r="B699" i="10"/>
  <c r="B700" i="9"/>
  <c r="B700" i="10"/>
  <c r="B701" i="9"/>
  <c r="B701" i="10"/>
  <c r="B702" i="9"/>
  <c r="B702" i="10"/>
  <c r="B703" i="9"/>
  <c r="B703" i="10"/>
  <c r="B704" i="9"/>
  <c r="B704" i="10"/>
  <c r="B705" i="9"/>
  <c r="B705" i="10"/>
  <c r="B706" i="9"/>
  <c r="B706" i="10"/>
  <c r="B707" i="9"/>
  <c r="B707" i="10"/>
  <c r="B708" i="9"/>
  <c r="B708" i="10"/>
  <c r="B709" i="9"/>
  <c r="B709" i="10"/>
  <c r="B710" i="9"/>
  <c r="B710" i="10"/>
  <c r="B711" i="9"/>
  <c r="B711" i="10"/>
  <c r="B712" i="9"/>
  <c r="B712" i="10"/>
  <c r="B713" i="9"/>
  <c r="B713" i="10"/>
  <c r="B714" i="9"/>
  <c r="B714" i="10"/>
  <c r="B715" i="9"/>
  <c r="B715" i="10"/>
  <c r="B716" i="9"/>
  <c r="B716" i="10"/>
  <c r="B717" i="9"/>
  <c r="B717" i="10"/>
  <c r="B718" i="9"/>
  <c r="B718" i="10"/>
  <c r="B719" i="9"/>
  <c r="B719" i="10"/>
  <c r="B720" i="9"/>
  <c r="B720" i="10"/>
  <c r="B721" i="9"/>
  <c r="B721" i="10"/>
  <c r="B722" i="9"/>
  <c r="B722" i="10"/>
  <c r="B723" i="9"/>
  <c r="B723" i="10"/>
  <c r="B724" i="9"/>
  <c r="B724" i="10"/>
  <c r="B725" i="9"/>
  <c r="B725" i="10"/>
  <c r="B726" i="9"/>
  <c r="B726" i="10"/>
  <c r="B727" i="9"/>
  <c r="B727" i="10"/>
  <c r="B728" i="9"/>
  <c r="B728" i="10"/>
  <c r="B729" i="9"/>
  <c r="B729" i="10"/>
  <c r="B730" i="9"/>
  <c r="B730" i="10"/>
  <c r="B731" i="9"/>
  <c r="B731" i="10"/>
  <c r="B732" i="9"/>
  <c r="B732" i="10"/>
  <c r="B733" i="9"/>
  <c r="B733" i="10"/>
  <c r="B734" i="9"/>
  <c r="B734" i="10"/>
  <c r="B735" i="9"/>
  <c r="B735" i="10"/>
  <c r="B736" i="9"/>
  <c r="B736" i="10"/>
  <c r="B737" i="9"/>
  <c r="B737" i="10"/>
  <c r="B738" i="9"/>
  <c r="B738" i="10"/>
  <c r="B739" i="9"/>
  <c r="B739" i="10"/>
  <c r="B740" i="9"/>
  <c r="B740" i="10"/>
  <c r="B741" i="9"/>
  <c r="B741" i="10"/>
  <c r="B742" i="9"/>
  <c r="B742" i="10"/>
  <c r="B743" i="9"/>
  <c r="B743" i="10"/>
  <c r="B744" i="9"/>
  <c r="B744" i="10"/>
  <c r="B745" i="9"/>
  <c r="B745" i="10"/>
  <c r="B746" i="9"/>
  <c r="B746" i="10"/>
  <c r="B747" i="9"/>
  <c r="B747" i="10"/>
  <c r="B748" i="9"/>
  <c r="B748" i="10"/>
  <c r="B749" i="9"/>
  <c r="B749" i="10"/>
  <c r="B750" i="9"/>
  <c r="B750" i="10"/>
  <c r="B751" i="9"/>
  <c r="B751" i="10"/>
  <c r="B752" i="9"/>
  <c r="B752" i="10"/>
  <c r="B753" i="9"/>
  <c r="B753" i="10"/>
  <c r="B754" i="9"/>
  <c r="B754" i="10"/>
  <c r="B755" i="9"/>
  <c r="B755" i="10"/>
  <c r="B756" i="9"/>
  <c r="B756" i="10"/>
  <c r="B757" i="9"/>
  <c r="B757" i="10"/>
  <c r="B758" i="9"/>
  <c r="B758" i="10"/>
  <c r="B759" i="9"/>
  <c r="B759" i="10"/>
  <c r="B760" i="9"/>
  <c r="B760" i="10"/>
  <c r="B761" i="9"/>
  <c r="B761" i="10"/>
  <c r="B762" i="9"/>
  <c r="B762" i="10"/>
  <c r="B763" i="9"/>
  <c r="B763" i="10"/>
  <c r="B764" i="9"/>
  <c r="B764" i="10"/>
  <c r="B765" i="9"/>
  <c r="B765" i="10"/>
  <c r="B766" i="9"/>
  <c r="B766" i="10"/>
  <c r="B767" i="9"/>
  <c r="B767" i="10"/>
  <c r="B768" i="9"/>
  <c r="B768" i="10"/>
  <c r="B769" i="9"/>
  <c r="B769" i="10"/>
  <c r="B770" i="9"/>
  <c r="B770" i="10"/>
  <c r="B771" i="9"/>
  <c r="B771" i="10"/>
  <c r="B772" i="9"/>
  <c r="B772" i="10"/>
  <c r="B773" i="9"/>
  <c r="B773" i="10"/>
  <c r="B774" i="9"/>
  <c r="B774" i="10"/>
  <c r="B775" i="9"/>
  <c r="B775" i="10"/>
  <c r="B776" i="9"/>
  <c r="B776" i="10"/>
  <c r="B777" i="9"/>
  <c r="B777" i="10"/>
  <c r="B778" i="9"/>
  <c r="B778" i="10"/>
  <c r="B779" i="9"/>
  <c r="B779" i="10"/>
  <c r="B780" i="9"/>
  <c r="B780" i="10"/>
  <c r="B781" i="9"/>
  <c r="B781" i="10"/>
  <c r="B782" i="9"/>
  <c r="B782" i="10"/>
  <c r="B783" i="9"/>
  <c r="B783" i="10"/>
  <c r="B784" i="9"/>
  <c r="B784" i="10"/>
  <c r="B785" i="9"/>
  <c r="B785" i="10"/>
  <c r="B786" i="9"/>
  <c r="B786" i="10"/>
  <c r="B787" i="9"/>
  <c r="B787" i="10"/>
  <c r="B788" i="9"/>
  <c r="B788" i="10"/>
  <c r="B789" i="9"/>
  <c r="B789" i="10"/>
  <c r="B790" i="9"/>
  <c r="B790" i="10"/>
  <c r="B791" i="9"/>
  <c r="B791" i="10"/>
  <c r="B792" i="9"/>
  <c r="B792" i="10"/>
  <c r="B793" i="9"/>
  <c r="B793" i="10"/>
  <c r="B794" i="9"/>
  <c r="B794" i="10"/>
  <c r="B795" i="9"/>
  <c r="B795" i="10"/>
  <c r="B796" i="9"/>
  <c r="B796" i="10"/>
  <c r="B797" i="9"/>
  <c r="B797" i="10"/>
  <c r="B798" i="9"/>
  <c r="B798" i="10"/>
  <c r="B799" i="9"/>
  <c r="B799" i="10"/>
  <c r="B800" i="9"/>
  <c r="B800" i="10"/>
  <c r="B801" i="9"/>
  <c r="B801" i="10"/>
  <c r="B802" i="9"/>
  <c r="B802" i="10"/>
  <c r="B803" i="9"/>
  <c r="B803" i="10"/>
  <c r="B804" i="9"/>
  <c r="B804" i="10"/>
  <c r="B805" i="9"/>
  <c r="B805" i="10"/>
  <c r="B806" i="9"/>
  <c r="B806" i="10"/>
  <c r="B807" i="9"/>
  <c r="B807" i="10"/>
  <c r="B808" i="9"/>
  <c r="B808" i="10"/>
  <c r="B809" i="9"/>
  <c r="B809" i="10"/>
  <c r="B810" i="9"/>
  <c r="B810" i="10"/>
  <c r="B811" i="9"/>
  <c r="B811" i="10"/>
  <c r="B812" i="9"/>
  <c r="B812" i="10"/>
  <c r="B813" i="9"/>
  <c r="B813" i="10"/>
  <c r="B814" i="9"/>
  <c r="B814" i="10"/>
  <c r="B815" i="9"/>
  <c r="B815" i="10"/>
  <c r="B816" i="9"/>
  <c r="B816" i="10"/>
  <c r="B817" i="9"/>
  <c r="B817" i="10"/>
  <c r="B818" i="9"/>
  <c r="B818" i="10"/>
  <c r="B819" i="9"/>
  <c r="B819" i="10"/>
  <c r="B820" i="9"/>
  <c r="B820" i="10"/>
  <c r="B821" i="9"/>
  <c r="B821" i="10"/>
  <c r="B822" i="9"/>
  <c r="B822" i="10"/>
  <c r="B823" i="9"/>
  <c r="B823" i="10"/>
  <c r="B824" i="9"/>
  <c r="B824" i="10"/>
  <c r="B825" i="9"/>
  <c r="B825" i="10"/>
  <c r="B826" i="9"/>
  <c r="B826" i="10"/>
  <c r="B827" i="9"/>
  <c r="B827" i="10"/>
  <c r="B828" i="9"/>
  <c r="B828" i="10"/>
  <c r="B829" i="9"/>
  <c r="B829" i="10"/>
  <c r="B830" i="9"/>
  <c r="B830" i="10"/>
  <c r="B831" i="9"/>
  <c r="B831" i="10"/>
  <c r="B832" i="9"/>
  <c r="B832" i="10"/>
  <c r="B833" i="9"/>
  <c r="B833" i="10"/>
  <c r="B834" i="9"/>
  <c r="B834" i="10"/>
  <c r="B835" i="9"/>
  <c r="B835" i="10"/>
  <c r="B836" i="9"/>
  <c r="B836" i="10"/>
  <c r="B837" i="9"/>
  <c r="B837" i="10"/>
  <c r="B838" i="9"/>
  <c r="B838" i="10"/>
  <c r="B839" i="9"/>
  <c r="B839" i="10"/>
  <c r="B840" i="9"/>
  <c r="B840" i="10"/>
  <c r="B841" i="9"/>
  <c r="B841" i="10"/>
  <c r="B842" i="9"/>
  <c r="B842" i="10"/>
  <c r="B843" i="9"/>
  <c r="B843" i="10"/>
  <c r="B844" i="9"/>
  <c r="B844" i="10"/>
  <c r="B845" i="9"/>
  <c r="B845" i="10"/>
  <c r="B846" i="9"/>
  <c r="B846" i="10"/>
  <c r="B847" i="9"/>
  <c r="B847" i="10"/>
  <c r="B848" i="9"/>
  <c r="B848" i="10"/>
  <c r="B849" i="9"/>
  <c r="B849" i="10"/>
  <c r="B850" i="9"/>
  <c r="B850" i="10"/>
  <c r="B851" i="9"/>
  <c r="B851" i="10"/>
  <c r="B852" i="9"/>
  <c r="B852" i="10"/>
  <c r="B853" i="9"/>
  <c r="B853" i="10"/>
  <c r="B854" i="9"/>
  <c r="B854" i="10"/>
  <c r="B855" i="9"/>
  <c r="B855" i="10"/>
  <c r="B856" i="9"/>
  <c r="B856" i="10"/>
  <c r="B857" i="9"/>
  <c r="B857" i="10"/>
  <c r="B858" i="9"/>
  <c r="B858" i="10"/>
  <c r="B859" i="9"/>
  <c r="B859" i="10"/>
  <c r="B860" i="9"/>
  <c r="B860" i="10"/>
  <c r="B861" i="9"/>
  <c r="B861" i="10"/>
  <c r="B862" i="9"/>
  <c r="B862" i="10"/>
  <c r="B863" i="9"/>
  <c r="B863" i="10"/>
  <c r="B864" i="9"/>
  <c r="B864" i="10"/>
  <c r="B865" i="9"/>
  <c r="B865" i="10"/>
  <c r="B866" i="9"/>
  <c r="B866" i="10"/>
  <c r="B867" i="9"/>
  <c r="B867" i="10"/>
  <c r="B868" i="9"/>
  <c r="B868" i="10"/>
  <c r="B869" i="9"/>
  <c r="B869" i="10"/>
  <c r="B870" i="9"/>
  <c r="B870" i="10"/>
  <c r="B871" i="9"/>
  <c r="B871" i="10"/>
  <c r="B872" i="9"/>
  <c r="B872" i="10"/>
  <c r="B873" i="9"/>
  <c r="B873" i="10"/>
  <c r="B874" i="9"/>
  <c r="B874" i="10"/>
  <c r="B875" i="9"/>
  <c r="B875" i="10"/>
  <c r="B876" i="9"/>
  <c r="B876" i="10"/>
  <c r="B877" i="9"/>
  <c r="B877" i="10"/>
  <c r="B878" i="9"/>
  <c r="B878" i="10"/>
  <c r="B879" i="9"/>
  <c r="B879" i="10"/>
  <c r="B880" i="9"/>
  <c r="B880" i="10"/>
  <c r="B881" i="9"/>
  <c r="B881" i="10"/>
  <c r="B882" i="9"/>
  <c r="B882" i="10"/>
  <c r="B883" i="9"/>
  <c r="B883" i="10"/>
  <c r="B884" i="9"/>
  <c r="B884" i="10"/>
  <c r="B885" i="9"/>
  <c r="B885" i="10"/>
  <c r="B886" i="9"/>
  <c r="B886" i="10"/>
  <c r="B887" i="9"/>
  <c r="B887" i="10"/>
  <c r="B888" i="9"/>
  <c r="B888" i="10"/>
  <c r="B889" i="9"/>
  <c r="B889" i="10"/>
  <c r="B890" i="9"/>
  <c r="B890" i="10"/>
  <c r="B891" i="9"/>
  <c r="B891" i="10"/>
  <c r="B892" i="9"/>
  <c r="B892" i="10"/>
  <c r="B893" i="9"/>
  <c r="B893" i="10"/>
  <c r="B894" i="9"/>
  <c r="B894" i="10"/>
  <c r="B895" i="9"/>
  <c r="B895" i="10"/>
  <c r="B896" i="9"/>
  <c r="B896" i="10"/>
  <c r="B897" i="9"/>
  <c r="B897" i="10"/>
  <c r="B898" i="9"/>
  <c r="B898" i="10"/>
  <c r="B899" i="9"/>
  <c r="B899" i="10"/>
  <c r="B900" i="9"/>
  <c r="B900" i="10"/>
  <c r="B901" i="9"/>
  <c r="B901" i="10"/>
  <c r="B902" i="9"/>
  <c r="B902" i="10"/>
  <c r="B903" i="9"/>
  <c r="B903" i="10"/>
  <c r="B904" i="9"/>
  <c r="B904" i="10"/>
  <c r="B905" i="9"/>
  <c r="B905" i="10"/>
  <c r="B906" i="9"/>
  <c r="B906" i="10"/>
  <c r="B907" i="9"/>
  <c r="B907" i="10"/>
  <c r="B908" i="9"/>
  <c r="B908" i="10"/>
  <c r="B909" i="9"/>
  <c r="B909" i="10"/>
  <c r="B910" i="9"/>
  <c r="B910" i="10"/>
  <c r="B911" i="9"/>
  <c r="B911" i="10"/>
  <c r="B912" i="9"/>
  <c r="B912" i="10"/>
  <c r="B913" i="9"/>
  <c r="B913" i="10"/>
  <c r="B914" i="9"/>
  <c r="B914" i="10"/>
  <c r="B915" i="9"/>
  <c r="B915" i="10"/>
  <c r="B916" i="9"/>
  <c r="B916" i="10"/>
  <c r="B917" i="9"/>
  <c r="B917" i="10"/>
  <c r="B918" i="9"/>
  <c r="B918" i="10"/>
  <c r="B919" i="9"/>
  <c r="B919" i="10"/>
  <c r="B920" i="9"/>
  <c r="B920" i="10"/>
  <c r="B921" i="9"/>
  <c r="B921" i="10"/>
  <c r="B922" i="9"/>
  <c r="B922" i="10"/>
  <c r="B923" i="9"/>
  <c r="B923" i="10"/>
  <c r="B924" i="9"/>
  <c r="B924" i="10"/>
  <c r="B925" i="9"/>
  <c r="B925" i="10"/>
  <c r="B926" i="9"/>
  <c r="B926" i="10"/>
  <c r="B927" i="9"/>
  <c r="B927" i="10"/>
  <c r="B928" i="9"/>
  <c r="B928" i="10"/>
  <c r="B929" i="9"/>
  <c r="B929" i="10"/>
  <c r="B930" i="9"/>
  <c r="B930" i="10"/>
  <c r="B931" i="9"/>
  <c r="B931" i="10"/>
  <c r="B932" i="9"/>
  <c r="B932" i="10"/>
  <c r="B933" i="9"/>
  <c r="B933" i="10"/>
  <c r="B934" i="9"/>
  <c r="B934" i="10"/>
  <c r="B935" i="9"/>
  <c r="B935" i="10"/>
  <c r="B936" i="9"/>
  <c r="B936" i="10"/>
  <c r="B937" i="9"/>
  <c r="B937" i="10"/>
  <c r="B938" i="9"/>
  <c r="B938" i="10"/>
  <c r="B939" i="9"/>
  <c r="B939" i="10"/>
  <c r="B940" i="9"/>
  <c r="B940" i="10"/>
  <c r="B941" i="9"/>
  <c r="B941" i="10"/>
  <c r="B942" i="9"/>
  <c r="B942" i="10"/>
  <c r="B943" i="9"/>
  <c r="B943" i="10"/>
  <c r="B944" i="9"/>
  <c r="B944" i="10"/>
  <c r="B945" i="9"/>
  <c r="B945" i="10"/>
  <c r="B946" i="9"/>
  <c r="B946" i="10"/>
  <c r="B947" i="9"/>
  <c r="B947" i="10"/>
  <c r="B948" i="9"/>
  <c r="B948" i="10"/>
  <c r="B949" i="9"/>
  <c r="B949" i="10"/>
  <c r="B950" i="9"/>
  <c r="B950" i="10"/>
  <c r="B951" i="9"/>
  <c r="B951" i="10"/>
  <c r="B952" i="9"/>
  <c r="B952" i="10"/>
  <c r="B953" i="9"/>
  <c r="B953" i="10"/>
  <c r="B954" i="9"/>
  <c r="B954" i="10"/>
  <c r="B955" i="9"/>
  <c r="B955" i="10"/>
  <c r="B956" i="9"/>
  <c r="B956" i="10"/>
  <c r="B957" i="9"/>
  <c r="B957" i="10"/>
  <c r="B958" i="9"/>
  <c r="B958" i="10"/>
  <c r="B959" i="9"/>
  <c r="B959" i="10"/>
  <c r="B960" i="9"/>
  <c r="B960" i="10"/>
  <c r="B961" i="9"/>
  <c r="B961" i="10"/>
  <c r="B962" i="9"/>
  <c r="B962" i="10"/>
  <c r="B963" i="9"/>
  <c r="B963" i="10"/>
  <c r="B964" i="9"/>
  <c r="B964" i="10"/>
  <c r="B965" i="9"/>
  <c r="B965" i="10"/>
  <c r="B966" i="9"/>
  <c r="B966" i="10"/>
  <c r="B967" i="9"/>
  <c r="B967" i="10"/>
  <c r="B968" i="9"/>
  <c r="B968" i="10"/>
  <c r="B969" i="9"/>
  <c r="B969" i="10"/>
  <c r="B970" i="9"/>
  <c r="B970" i="10"/>
  <c r="B971" i="9"/>
  <c r="B971" i="10"/>
  <c r="B972" i="9"/>
  <c r="B972" i="10"/>
  <c r="B973" i="9"/>
  <c r="B973" i="10"/>
  <c r="B974" i="9"/>
  <c r="B974" i="10"/>
  <c r="B975" i="9"/>
  <c r="B975" i="10"/>
  <c r="B976" i="9"/>
  <c r="B976" i="10"/>
  <c r="B977" i="9"/>
  <c r="B977" i="10"/>
  <c r="B978" i="9"/>
  <c r="B978" i="10"/>
  <c r="B979" i="9"/>
  <c r="B979" i="10"/>
  <c r="B980" i="9"/>
  <c r="B980" i="10"/>
  <c r="B981" i="9"/>
  <c r="B981" i="10"/>
  <c r="B982" i="9"/>
  <c r="B982" i="10"/>
  <c r="B983" i="9"/>
  <c r="B983" i="10"/>
  <c r="B984" i="9"/>
  <c r="B984" i="10"/>
  <c r="B985" i="9"/>
  <c r="B985" i="10"/>
  <c r="B986" i="9"/>
  <c r="B986" i="10"/>
  <c r="B987" i="9"/>
  <c r="B987" i="10"/>
  <c r="B988" i="9"/>
  <c r="B988" i="10"/>
  <c r="B989" i="9"/>
  <c r="B989" i="10"/>
  <c r="B990" i="9"/>
  <c r="B990" i="10"/>
  <c r="B991" i="9"/>
  <c r="B991" i="10"/>
  <c r="B992" i="9"/>
  <c r="B992" i="10"/>
  <c r="B993" i="9"/>
  <c r="B993" i="10"/>
  <c r="B994" i="9"/>
  <c r="B994" i="10"/>
  <c r="B995" i="9"/>
  <c r="B995" i="10"/>
  <c r="B996" i="9"/>
  <c r="B996" i="10"/>
  <c r="B997" i="9"/>
  <c r="B997" i="10"/>
  <c r="B998" i="9"/>
  <c r="B998" i="10"/>
  <c r="B999" i="9"/>
  <c r="B999" i="10"/>
  <c r="B1000" i="9"/>
  <c r="B1000" i="10"/>
  <c r="B1001" i="9"/>
  <c r="B1001" i="10"/>
  <c r="B1002" i="9"/>
  <c r="B1002" i="10"/>
  <c r="B1003" i="9"/>
  <c r="B1003" i="10"/>
  <c r="B1004" i="9"/>
  <c r="B1004" i="10"/>
  <c r="B1005" i="9"/>
  <c r="B1005" i="10"/>
  <c r="B1006" i="9"/>
  <c r="B1006" i="10"/>
  <c r="B1007" i="9"/>
  <c r="B1007" i="10"/>
  <c r="B3" i="14"/>
  <c r="B4" i="14"/>
  <c r="B5" i="14"/>
  <c r="A2" i="9"/>
  <c r="C2" i="9"/>
  <c r="C3" i="9"/>
  <c r="C3" i="10"/>
  <c r="C4" i="9"/>
  <c r="C4" i="10"/>
  <c r="C5" i="9"/>
  <c r="C5" i="10"/>
  <c r="C6" i="9"/>
  <c r="C6" i="10"/>
  <c r="C7" i="9"/>
  <c r="C7" i="10"/>
  <c r="C8" i="9"/>
  <c r="C8" i="10"/>
  <c r="C9" i="9"/>
  <c r="C9" i="10"/>
  <c r="C10" i="9"/>
  <c r="C10" i="10"/>
  <c r="C11" i="9"/>
  <c r="C11" i="10"/>
  <c r="C12" i="9"/>
  <c r="C12" i="10"/>
  <c r="C13" i="9"/>
  <c r="C13" i="10"/>
  <c r="C14" i="9"/>
  <c r="C14" i="10"/>
  <c r="C15" i="9"/>
  <c r="C15" i="10"/>
  <c r="C16" i="9"/>
  <c r="C16" i="10"/>
  <c r="C17" i="9"/>
  <c r="C17" i="10"/>
  <c r="C18" i="9"/>
  <c r="C18" i="10"/>
  <c r="C19" i="9"/>
  <c r="C19" i="10"/>
  <c r="C20" i="9"/>
  <c r="C20" i="10"/>
  <c r="C21" i="9"/>
  <c r="C21" i="10"/>
  <c r="C22" i="9"/>
  <c r="C22" i="10"/>
  <c r="C23" i="9"/>
  <c r="C23" i="10"/>
  <c r="C24" i="9"/>
  <c r="C24" i="10"/>
  <c r="C25" i="9"/>
  <c r="C25" i="10"/>
  <c r="C26" i="9"/>
  <c r="C26" i="10"/>
  <c r="C27" i="9"/>
  <c r="C27" i="10"/>
  <c r="C28" i="9"/>
  <c r="C28" i="10"/>
  <c r="C29" i="9"/>
  <c r="C29" i="10"/>
  <c r="C30" i="9"/>
  <c r="C30" i="10"/>
  <c r="C31" i="9"/>
  <c r="C31" i="10"/>
  <c r="C32" i="9"/>
  <c r="C32" i="10"/>
  <c r="C33" i="9"/>
  <c r="C33" i="10"/>
  <c r="C34" i="9"/>
  <c r="C34" i="10"/>
  <c r="C35" i="9"/>
  <c r="C35" i="10"/>
  <c r="C36" i="9"/>
  <c r="C36" i="10"/>
  <c r="C37" i="9"/>
  <c r="C37" i="10"/>
  <c r="C38" i="9"/>
  <c r="C38" i="10"/>
  <c r="C39" i="9"/>
  <c r="C39" i="10"/>
  <c r="C40" i="9"/>
  <c r="C40" i="10"/>
  <c r="C41" i="9"/>
  <c r="C41" i="10"/>
  <c r="C42" i="9"/>
  <c r="C42" i="10"/>
  <c r="C43" i="9"/>
  <c r="C43" i="10"/>
  <c r="C44" i="9"/>
  <c r="C44" i="10"/>
  <c r="C45" i="9"/>
  <c r="C45" i="10"/>
  <c r="C46" i="9"/>
  <c r="C46" i="10"/>
  <c r="C47" i="9"/>
  <c r="C47" i="10"/>
  <c r="C48" i="9"/>
  <c r="C48" i="10"/>
  <c r="C49" i="9"/>
  <c r="C49" i="10"/>
  <c r="C50" i="9"/>
  <c r="C50" i="10"/>
  <c r="C51" i="9"/>
  <c r="C51" i="10"/>
  <c r="C52" i="9"/>
  <c r="C52" i="10"/>
  <c r="C53" i="9"/>
  <c r="C53" i="10"/>
  <c r="C54" i="9"/>
  <c r="C54" i="10"/>
  <c r="C55" i="9"/>
  <c r="C55" i="10"/>
  <c r="C56" i="9"/>
  <c r="C56" i="10"/>
  <c r="C57" i="9"/>
  <c r="C57" i="10"/>
  <c r="C58" i="9"/>
  <c r="C58" i="10"/>
  <c r="C59" i="9"/>
  <c r="C59" i="10"/>
  <c r="C60" i="9"/>
  <c r="C60" i="10"/>
  <c r="C61" i="9"/>
  <c r="C61" i="10"/>
  <c r="C62" i="9"/>
  <c r="C62" i="10"/>
  <c r="C63" i="9"/>
  <c r="C63" i="10"/>
  <c r="C64" i="9"/>
  <c r="C64" i="10"/>
  <c r="C65" i="9"/>
  <c r="C65" i="10"/>
  <c r="C66" i="9"/>
  <c r="C66" i="10"/>
  <c r="C67" i="9"/>
  <c r="C67" i="10"/>
  <c r="C68" i="9"/>
  <c r="C68" i="10"/>
  <c r="C69" i="9"/>
  <c r="C69" i="10"/>
  <c r="C70" i="9"/>
  <c r="C70" i="10"/>
  <c r="C71" i="9"/>
  <c r="C71" i="10"/>
  <c r="C72" i="9"/>
  <c r="C72" i="10"/>
  <c r="C73" i="9"/>
  <c r="C73" i="10"/>
  <c r="C74" i="9"/>
  <c r="C74" i="10"/>
  <c r="C75" i="9"/>
  <c r="C75" i="10"/>
  <c r="C76" i="9"/>
  <c r="C76" i="10"/>
  <c r="C77" i="9"/>
  <c r="C77" i="10"/>
  <c r="C78" i="9"/>
  <c r="C78" i="10"/>
  <c r="C79" i="9"/>
  <c r="C79" i="10"/>
  <c r="C80" i="9"/>
  <c r="C80" i="10"/>
  <c r="C81" i="9"/>
  <c r="C81" i="10"/>
  <c r="C82" i="9"/>
  <c r="C82" i="10"/>
  <c r="C83" i="9"/>
  <c r="C83" i="10"/>
  <c r="C84" i="9"/>
  <c r="C84" i="10"/>
  <c r="C85" i="9"/>
  <c r="C85" i="10"/>
  <c r="C86" i="9"/>
  <c r="C86" i="10"/>
  <c r="C87" i="9"/>
  <c r="C87" i="10"/>
  <c r="C88" i="9"/>
  <c r="C88" i="10"/>
  <c r="C89" i="9"/>
  <c r="C89" i="10"/>
  <c r="C90" i="9"/>
  <c r="C90" i="10"/>
  <c r="C91" i="9"/>
  <c r="C91" i="10"/>
  <c r="C92" i="9"/>
  <c r="C92" i="10"/>
  <c r="C93" i="9"/>
  <c r="C93" i="10"/>
  <c r="C94" i="9"/>
  <c r="C94" i="10"/>
  <c r="C95" i="9"/>
  <c r="C95" i="10"/>
  <c r="C96" i="9"/>
  <c r="C96" i="10"/>
  <c r="C97" i="9"/>
  <c r="C97" i="10"/>
  <c r="C98" i="9"/>
  <c r="C98" i="10"/>
  <c r="C99" i="9"/>
  <c r="C99" i="10"/>
  <c r="C100" i="9"/>
  <c r="C100" i="10"/>
  <c r="C101" i="9"/>
  <c r="C101" i="10"/>
  <c r="C102" i="9"/>
  <c r="C102" i="10"/>
  <c r="C103" i="9"/>
  <c r="C103" i="10"/>
  <c r="C104" i="9"/>
  <c r="C104" i="10"/>
  <c r="C105" i="9"/>
  <c r="C105" i="10"/>
  <c r="C106" i="9"/>
  <c r="C106" i="10"/>
  <c r="C107" i="9"/>
  <c r="C107" i="10"/>
  <c r="C108" i="9"/>
  <c r="C108" i="10"/>
  <c r="C109" i="9"/>
  <c r="C109" i="10"/>
  <c r="C110" i="9"/>
  <c r="C110" i="10"/>
  <c r="C111" i="9"/>
  <c r="C111" i="10"/>
  <c r="C112" i="9"/>
  <c r="C112" i="10"/>
  <c r="C113" i="9"/>
  <c r="C113" i="10"/>
  <c r="C114" i="9"/>
  <c r="C114" i="10"/>
  <c r="C115" i="9"/>
  <c r="C115" i="10"/>
  <c r="C116" i="9"/>
  <c r="C116" i="10"/>
  <c r="C117" i="9"/>
  <c r="C117" i="10"/>
  <c r="C118" i="9"/>
  <c r="C118" i="10"/>
  <c r="C119" i="9"/>
  <c r="C119" i="10"/>
  <c r="C120" i="9"/>
  <c r="C120" i="10"/>
  <c r="C121" i="9"/>
  <c r="C121" i="10"/>
  <c r="C122" i="9"/>
  <c r="C122" i="10"/>
  <c r="C123" i="9"/>
  <c r="C123" i="10"/>
  <c r="C124" i="9"/>
  <c r="C124" i="10"/>
  <c r="C125" i="9"/>
  <c r="C125" i="10"/>
  <c r="C126" i="9"/>
  <c r="C126" i="10"/>
  <c r="C127" i="9"/>
  <c r="C127" i="10"/>
  <c r="C128" i="9"/>
  <c r="C128" i="10"/>
  <c r="C129" i="9"/>
  <c r="C129" i="10"/>
  <c r="C130" i="9"/>
  <c r="C130" i="10"/>
  <c r="C131" i="9"/>
  <c r="C131" i="10"/>
  <c r="C132" i="9"/>
  <c r="C132" i="10"/>
  <c r="C133" i="9"/>
  <c r="C133" i="10"/>
  <c r="C134" i="9"/>
  <c r="C134" i="10"/>
  <c r="C135" i="9"/>
  <c r="C135" i="10"/>
  <c r="C136" i="9"/>
  <c r="C136" i="10"/>
  <c r="C137" i="9"/>
  <c r="C137" i="10"/>
  <c r="C138" i="9"/>
  <c r="C138" i="10"/>
  <c r="C139" i="9"/>
  <c r="C139" i="10"/>
  <c r="C140" i="9"/>
  <c r="C140" i="10"/>
  <c r="C141" i="9"/>
  <c r="C141" i="10"/>
  <c r="C142" i="9"/>
  <c r="C142" i="10"/>
  <c r="C143" i="9"/>
  <c r="C143" i="10"/>
  <c r="C144" i="9"/>
  <c r="C144" i="10"/>
  <c r="C145" i="9"/>
  <c r="C145" i="10"/>
  <c r="C146" i="9"/>
  <c r="C146" i="10"/>
  <c r="C147" i="9"/>
  <c r="C147" i="10"/>
  <c r="C148" i="9"/>
  <c r="C148" i="10"/>
  <c r="C149" i="9"/>
  <c r="C149" i="10"/>
  <c r="C150" i="9"/>
  <c r="C150" i="10"/>
  <c r="C151" i="9"/>
  <c r="C151" i="10"/>
  <c r="C152" i="9"/>
  <c r="C152" i="10"/>
  <c r="C153" i="9"/>
  <c r="C153" i="10"/>
  <c r="C154" i="9"/>
  <c r="C154" i="10"/>
  <c r="C155" i="9"/>
  <c r="C155" i="10"/>
  <c r="C156" i="9"/>
  <c r="C156" i="10"/>
  <c r="C157" i="9"/>
  <c r="C157" i="10"/>
  <c r="C158" i="9"/>
  <c r="C158" i="10"/>
  <c r="C159" i="9"/>
  <c r="C159" i="10"/>
  <c r="C160" i="9"/>
  <c r="C160" i="10"/>
  <c r="C161" i="9"/>
  <c r="C161" i="10"/>
  <c r="C162" i="9"/>
  <c r="C162" i="10"/>
  <c r="C163" i="9"/>
  <c r="C163" i="10"/>
  <c r="C164" i="9"/>
  <c r="C164" i="10"/>
  <c r="C165" i="9"/>
  <c r="C165" i="10"/>
  <c r="C166" i="9"/>
  <c r="C166" i="10"/>
  <c r="C167" i="9"/>
  <c r="C167" i="10"/>
  <c r="C168" i="9"/>
  <c r="C168" i="10"/>
  <c r="C169" i="9"/>
  <c r="C169" i="10"/>
  <c r="C170" i="9"/>
  <c r="C170" i="10"/>
  <c r="C171" i="9"/>
  <c r="C171" i="10"/>
  <c r="C172" i="9"/>
  <c r="C172" i="10"/>
  <c r="C173" i="9"/>
  <c r="C173" i="10"/>
  <c r="C174" i="9"/>
  <c r="C174" i="10"/>
  <c r="C175" i="9"/>
  <c r="C175" i="10"/>
  <c r="C176" i="9"/>
  <c r="C176" i="10"/>
  <c r="C177" i="9"/>
  <c r="C177" i="10"/>
  <c r="C178" i="9"/>
  <c r="C178" i="10"/>
  <c r="C179" i="9"/>
  <c r="C179" i="10"/>
  <c r="C180" i="9"/>
  <c r="C180" i="10"/>
  <c r="C181" i="9"/>
  <c r="C181" i="10"/>
  <c r="C182" i="9"/>
  <c r="C182" i="10"/>
  <c r="C183" i="9"/>
  <c r="C183" i="10"/>
  <c r="C184" i="9"/>
  <c r="C184" i="10"/>
  <c r="C185" i="9"/>
  <c r="C185" i="10"/>
  <c r="C186" i="9"/>
  <c r="C186" i="10"/>
  <c r="C187" i="9"/>
  <c r="C187" i="10"/>
  <c r="C188" i="9"/>
  <c r="C188" i="10"/>
  <c r="C189" i="9"/>
  <c r="C189" i="10"/>
  <c r="C190" i="9"/>
  <c r="C190" i="10"/>
  <c r="C191" i="9"/>
  <c r="C191" i="10"/>
  <c r="C192" i="9"/>
  <c r="C192" i="10"/>
  <c r="C193" i="9"/>
  <c r="C193" i="10"/>
  <c r="C194" i="9"/>
  <c r="C194" i="10"/>
  <c r="C195" i="9"/>
  <c r="C195" i="10"/>
  <c r="C196" i="9"/>
  <c r="C196" i="10"/>
  <c r="C197" i="9"/>
  <c r="C197" i="10"/>
  <c r="C198" i="9"/>
  <c r="C198" i="10"/>
  <c r="C199" i="9"/>
  <c r="C199" i="10"/>
  <c r="C200" i="9"/>
  <c r="C200" i="10"/>
  <c r="C201" i="9"/>
  <c r="C201" i="10"/>
  <c r="C202" i="9"/>
  <c r="C202" i="10"/>
  <c r="C203" i="9"/>
  <c r="C203" i="10"/>
  <c r="C204" i="9"/>
  <c r="C204" i="10"/>
  <c r="C205" i="9"/>
  <c r="C205" i="10"/>
  <c r="C206" i="9"/>
  <c r="C206" i="10"/>
  <c r="C207" i="9"/>
  <c r="C207" i="10"/>
  <c r="C208" i="9"/>
  <c r="C208" i="10"/>
  <c r="C209" i="9"/>
  <c r="C209" i="10"/>
  <c r="C210" i="9"/>
  <c r="C210" i="10"/>
  <c r="C211" i="9"/>
  <c r="C211" i="10"/>
  <c r="C212" i="9"/>
  <c r="C212" i="10"/>
  <c r="C213" i="9"/>
  <c r="C213" i="10"/>
  <c r="C214" i="9"/>
  <c r="C214" i="10"/>
  <c r="C215" i="9"/>
  <c r="C215" i="10"/>
  <c r="C216" i="9"/>
  <c r="C216" i="10"/>
  <c r="C217" i="9"/>
  <c r="C217" i="10"/>
  <c r="C218" i="9"/>
  <c r="C218" i="10"/>
  <c r="C219" i="9"/>
  <c r="C219" i="10"/>
  <c r="C220" i="9"/>
  <c r="C220" i="10"/>
  <c r="C221" i="9"/>
  <c r="C221" i="10"/>
  <c r="C222" i="9"/>
  <c r="C222" i="10"/>
  <c r="C223" i="9"/>
  <c r="C223" i="10"/>
  <c r="C224" i="9"/>
  <c r="C224" i="10"/>
  <c r="C225" i="9"/>
  <c r="C225" i="10"/>
  <c r="C226" i="9"/>
  <c r="C226" i="10"/>
  <c r="C227" i="9"/>
  <c r="C227" i="10"/>
  <c r="C228" i="9"/>
  <c r="C228" i="10"/>
  <c r="C229" i="9"/>
  <c r="C229" i="10"/>
  <c r="C230" i="9"/>
  <c r="C230" i="10"/>
  <c r="C231" i="9"/>
  <c r="C231" i="10"/>
  <c r="C232" i="9"/>
  <c r="C232" i="10"/>
  <c r="C233" i="9"/>
  <c r="C233" i="10"/>
  <c r="C234" i="9"/>
  <c r="C234" i="10"/>
  <c r="C235" i="9"/>
  <c r="C235" i="10"/>
  <c r="C236" i="9"/>
  <c r="C236" i="10"/>
  <c r="C237" i="9"/>
  <c r="C237" i="10"/>
  <c r="C238" i="9"/>
  <c r="C238" i="10"/>
  <c r="C239" i="9"/>
  <c r="C239" i="10"/>
  <c r="C240" i="9"/>
  <c r="C240" i="10"/>
  <c r="C241" i="9"/>
  <c r="C241" i="10"/>
  <c r="C242" i="9"/>
  <c r="C242" i="10"/>
  <c r="C243" i="9"/>
  <c r="C243" i="10"/>
  <c r="C244" i="9"/>
  <c r="C244" i="10"/>
  <c r="C245" i="9"/>
  <c r="C245" i="10"/>
  <c r="C246" i="9"/>
  <c r="C246" i="10"/>
  <c r="C247" i="9"/>
  <c r="C247" i="10"/>
  <c r="C248" i="9"/>
  <c r="C248" i="10"/>
  <c r="C249" i="9"/>
  <c r="C249" i="10"/>
  <c r="C250" i="9"/>
  <c r="C250" i="10"/>
  <c r="C251" i="9"/>
  <c r="C251" i="10"/>
  <c r="C252" i="9"/>
  <c r="C252" i="10"/>
  <c r="C253" i="9"/>
  <c r="C253" i="10"/>
  <c r="C254" i="9"/>
  <c r="C254" i="10"/>
  <c r="C255" i="9"/>
  <c r="C255" i="10"/>
  <c r="C256" i="9"/>
  <c r="C256" i="10"/>
  <c r="C257" i="9"/>
  <c r="C257" i="10"/>
  <c r="C258" i="9"/>
  <c r="C258" i="10"/>
  <c r="C259" i="9"/>
  <c r="C259" i="10"/>
  <c r="C260" i="9"/>
  <c r="C260" i="10"/>
  <c r="C261" i="9"/>
  <c r="C261" i="10"/>
  <c r="C262" i="9"/>
  <c r="C262" i="10"/>
  <c r="C263" i="9"/>
  <c r="C263" i="10"/>
  <c r="C264" i="9"/>
  <c r="C264" i="10"/>
  <c r="C265" i="9"/>
  <c r="C265" i="10"/>
  <c r="C266" i="9"/>
  <c r="C266" i="10"/>
  <c r="C267" i="9"/>
  <c r="C267" i="10"/>
  <c r="C268" i="9"/>
  <c r="C268" i="10"/>
  <c r="C269" i="9"/>
  <c r="C269" i="10"/>
  <c r="C270" i="9"/>
  <c r="C270" i="10"/>
  <c r="C271" i="9"/>
  <c r="C271" i="10"/>
  <c r="C272" i="9"/>
  <c r="C272" i="10"/>
  <c r="C273" i="9"/>
  <c r="C273" i="10"/>
  <c r="C274" i="9"/>
  <c r="C274" i="10"/>
  <c r="C275" i="9"/>
  <c r="C275" i="10"/>
  <c r="C276" i="9"/>
  <c r="C276" i="10"/>
  <c r="C277" i="9"/>
  <c r="C277" i="10"/>
  <c r="C278" i="9"/>
  <c r="C278" i="10"/>
  <c r="C279" i="9"/>
  <c r="C279" i="10"/>
  <c r="C280" i="9"/>
  <c r="C280" i="10"/>
  <c r="C281" i="9"/>
  <c r="C281" i="10"/>
  <c r="C282" i="9"/>
  <c r="C282" i="10"/>
  <c r="C283" i="9"/>
  <c r="C283" i="10"/>
  <c r="C284" i="9"/>
  <c r="C284" i="10"/>
  <c r="C285" i="9"/>
  <c r="C285" i="10"/>
  <c r="C286" i="9"/>
  <c r="C286" i="10"/>
  <c r="C287" i="9"/>
  <c r="C287" i="10"/>
  <c r="C288" i="9"/>
  <c r="C288" i="10"/>
  <c r="C289" i="9"/>
  <c r="C289" i="10"/>
  <c r="C290" i="9"/>
  <c r="C290" i="10"/>
  <c r="C291" i="9"/>
  <c r="C291" i="10"/>
  <c r="C292" i="9"/>
  <c r="C292" i="10"/>
  <c r="C293" i="9"/>
  <c r="C293" i="10"/>
  <c r="C294" i="9"/>
  <c r="C294" i="10"/>
  <c r="C295" i="9"/>
  <c r="C295" i="10"/>
  <c r="C296" i="9"/>
  <c r="C296" i="10"/>
  <c r="C297" i="9"/>
  <c r="C297" i="10"/>
  <c r="C298" i="9"/>
  <c r="C298" i="10"/>
  <c r="C299" i="9"/>
  <c r="C299" i="10"/>
  <c r="C300" i="9"/>
  <c r="C300" i="10"/>
  <c r="C301" i="9"/>
  <c r="C301" i="10"/>
  <c r="C302" i="9"/>
  <c r="C302" i="10"/>
  <c r="C303" i="9"/>
  <c r="C303" i="10"/>
  <c r="C304" i="9"/>
  <c r="C304" i="10"/>
  <c r="C305" i="9"/>
  <c r="C305" i="10"/>
  <c r="C306" i="9"/>
  <c r="C306" i="10"/>
  <c r="C307" i="9"/>
  <c r="C307" i="10"/>
  <c r="C308" i="9"/>
  <c r="C308" i="10"/>
  <c r="C309" i="9"/>
  <c r="C309" i="10"/>
  <c r="C310" i="9"/>
  <c r="C310" i="10"/>
  <c r="C311" i="9"/>
  <c r="C311" i="10"/>
  <c r="C312" i="9"/>
  <c r="C312" i="10"/>
  <c r="C313" i="9"/>
  <c r="C313" i="10"/>
  <c r="C314" i="9"/>
  <c r="C314" i="10"/>
  <c r="C315" i="9"/>
  <c r="C315" i="10"/>
  <c r="C316" i="9"/>
  <c r="C316" i="10"/>
  <c r="C317" i="9"/>
  <c r="C317" i="10"/>
  <c r="C318" i="9"/>
  <c r="C318" i="10"/>
  <c r="C319" i="9"/>
  <c r="C319" i="10"/>
  <c r="C320" i="9"/>
  <c r="C320" i="10"/>
  <c r="C321" i="9"/>
  <c r="C321" i="10"/>
  <c r="C322" i="9"/>
  <c r="C322" i="10"/>
  <c r="C323" i="9"/>
  <c r="C323" i="10"/>
  <c r="C324" i="9"/>
  <c r="C324" i="10"/>
  <c r="C325" i="9"/>
  <c r="C325" i="10"/>
  <c r="C326" i="9"/>
  <c r="C326" i="10"/>
  <c r="C327" i="9"/>
  <c r="C327" i="10"/>
  <c r="C328" i="9"/>
  <c r="C328" i="10"/>
  <c r="C329" i="9"/>
  <c r="C329" i="10"/>
  <c r="C330" i="9"/>
  <c r="C330" i="10"/>
  <c r="C331" i="9"/>
  <c r="C331" i="10"/>
  <c r="C332" i="9"/>
  <c r="C332" i="10"/>
  <c r="C333" i="9"/>
  <c r="C333" i="10"/>
  <c r="C334" i="9"/>
  <c r="C334" i="10"/>
  <c r="C335" i="9"/>
  <c r="C335" i="10"/>
  <c r="C336" i="9"/>
  <c r="C336" i="10"/>
  <c r="C337" i="9"/>
  <c r="C337" i="10"/>
  <c r="C338" i="9"/>
  <c r="C338" i="10"/>
  <c r="C339" i="9"/>
  <c r="C339" i="10"/>
  <c r="C340" i="9"/>
  <c r="C340" i="10"/>
  <c r="C341" i="9"/>
  <c r="C341" i="10"/>
  <c r="C342" i="9"/>
  <c r="C342" i="10"/>
  <c r="C343" i="9"/>
  <c r="C343" i="10"/>
  <c r="C344" i="9"/>
  <c r="C344" i="10"/>
  <c r="C345" i="9"/>
  <c r="C345" i="10"/>
  <c r="C346" i="9"/>
  <c r="C346" i="10"/>
  <c r="C347" i="9"/>
  <c r="C347" i="10"/>
  <c r="C348" i="9"/>
  <c r="C348" i="10"/>
  <c r="C349" i="9"/>
  <c r="C349" i="10"/>
  <c r="C350" i="9"/>
  <c r="C350" i="10"/>
  <c r="C351" i="9"/>
  <c r="C351" i="10"/>
  <c r="C352" i="9"/>
  <c r="C352" i="10"/>
  <c r="C353" i="9"/>
  <c r="C353" i="10"/>
  <c r="C354" i="9"/>
  <c r="C354" i="10"/>
  <c r="C355" i="9"/>
  <c r="C355" i="10"/>
  <c r="C356" i="9"/>
  <c r="C356" i="10"/>
  <c r="C357" i="9"/>
  <c r="C357" i="10"/>
  <c r="C358" i="9"/>
  <c r="C358" i="10"/>
  <c r="C359" i="9"/>
  <c r="C359" i="10"/>
  <c r="C360" i="9"/>
  <c r="C360" i="10"/>
  <c r="C361" i="9"/>
  <c r="C361" i="10"/>
  <c r="C362" i="9"/>
  <c r="C362" i="10"/>
  <c r="C363" i="9"/>
  <c r="C363" i="10"/>
  <c r="C364" i="9"/>
  <c r="C364" i="10"/>
  <c r="C365" i="9"/>
  <c r="C365" i="10"/>
  <c r="C366" i="9"/>
  <c r="C366" i="10"/>
  <c r="C367" i="9"/>
  <c r="C367" i="10"/>
  <c r="C368" i="9"/>
  <c r="C368" i="10"/>
  <c r="C369" i="9"/>
  <c r="C369" i="10"/>
  <c r="C370" i="9"/>
  <c r="C370" i="10"/>
  <c r="C371" i="9"/>
  <c r="C371" i="10"/>
  <c r="C372" i="9"/>
  <c r="C372" i="10"/>
  <c r="C373" i="9"/>
  <c r="C373" i="10"/>
  <c r="C374" i="9"/>
  <c r="C374" i="10"/>
  <c r="C375" i="9"/>
  <c r="C375" i="10"/>
  <c r="C376" i="9"/>
  <c r="C376" i="10"/>
  <c r="C377" i="9"/>
  <c r="C377" i="10"/>
  <c r="C378" i="9"/>
  <c r="C378" i="10"/>
  <c r="C379" i="9"/>
  <c r="C379" i="10"/>
  <c r="C380" i="9"/>
  <c r="C380" i="10"/>
  <c r="C381" i="9"/>
  <c r="C381" i="10"/>
  <c r="C382" i="9"/>
  <c r="C382" i="10"/>
  <c r="C383" i="9"/>
  <c r="C383" i="10"/>
  <c r="C384" i="9"/>
  <c r="C384" i="10"/>
  <c r="C385" i="9"/>
  <c r="C385" i="10"/>
  <c r="C386" i="9"/>
  <c r="C386" i="10"/>
  <c r="C387" i="9"/>
  <c r="C387" i="10"/>
  <c r="C388" i="9"/>
  <c r="C388" i="10"/>
  <c r="C389" i="9"/>
  <c r="C389" i="10"/>
  <c r="C390" i="9"/>
  <c r="C390" i="10"/>
  <c r="C391" i="9"/>
  <c r="C391" i="10"/>
  <c r="C392" i="9"/>
  <c r="C392" i="10"/>
  <c r="C393" i="9"/>
  <c r="C393" i="10"/>
  <c r="C394" i="9"/>
  <c r="C394" i="10"/>
  <c r="C395" i="9"/>
  <c r="C395" i="10"/>
  <c r="C396" i="9"/>
  <c r="C396" i="10"/>
  <c r="C397" i="9"/>
  <c r="C397" i="10"/>
  <c r="C398" i="9"/>
  <c r="C398" i="10"/>
  <c r="C399" i="9"/>
  <c r="C399" i="10"/>
  <c r="C400" i="9"/>
  <c r="C400" i="10"/>
  <c r="C401" i="9"/>
  <c r="C401" i="10"/>
  <c r="C402" i="9"/>
  <c r="C402" i="10"/>
  <c r="C403" i="9"/>
  <c r="C403" i="10"/>
  <c r="C404" i="9"/>
  <c r="C404" i="10"/>
  <c r="C405" i="9"/>
  <c r="C405" i="10"/>
  <c r="C406" i="9"/>
  <c r="C406" i="10"/>
  <c r="C407" i="9"/>
  <c r="C407" i="10"/>
  <c r="C408" i="9"/>
  <c r="C408" i="10"/>
  <c r="C409" i="9"/>
  <c r="C409" i="10"/>
  <c r="C410" i="9"/>
  <c r="C410" i="10"/>
  <c r="C411" i="9"/>
  <c r="C411" i="10"/>
  <c r="C412" i="9"/>
  <c r="C412" i="10"/>
  <c r="C413" i="9"/>
  <c r="C413" i="10"/>
  <c r="C414" i="9"/>
  <c r="C414" i="10"/>
  <c r="C415" i="9"/>
  <c r="C415" i="10"/>
  <c r="C416" i="9"/>
  <c r="C416" i="10"/>
  <c r="C417" i="9"/>
  <c r="C417" i="10"/>
  <c r="C418" i="9"/>
  <c r="C418" i="10"/>
  <c r="C419" i="9"/>
  <c r="C419" i="10"/>
  <c r="C420" i="9"/>
  <c r="C420" i="10"/>
  <c r="C421" i="9"/>
  <c r="C421" i="10"/>
  <c r="C422" i="9"/>
  <c r="C422" i="10"/>
  <c r="C423" i="9"/>
  <c r="C423" i="10"/>
  <c r="C424" i="9"/>
  <c r="C424" i="10"/>
  <c r="C425" i="9"/>
  <c r="C425" i="10"/>
  <c r="C426" i="9"/>
  <c r="C426" i="10"/>
  <c r="C427" i="9"/>
  <c r="C427" i="10"/>
  <c r="C428" i="9"/>
  <c r="C428" i="10"/>
  <c r="C429" i="9"/>
  <c r="C429" i="10"/>
  <c r="C430" i="9"/>
  <c r="C430" i="10"/>
  <c r="C431" i="9"/>
  <c r="C431" i="10"/>
  <c r="C432" i="9"/>
  <c r="C432" i="10"/>
  <c r="C433" i="9"/>
  <c r="C433" i="10"/>
  <c r="C434" i="9"/>
  <c r="C434" i="10"/>
  <c r="C435" i="9"/>
  <c r="C435" i="10"/>
  <c r="C436" i="9"/>
  <c r="C436" i="10"/>
  <c r="C437" i="9"/>
  <c r="C437" i="10"/>
  <c r="C438" i="9"/>
  <c r="C438" i="10"/>
  <c r="C439" i="9"/>
  <c r="C439" i="10"/>
  <c r="C440" i="9"/>
  <c r="C440" i="10"/>
  <c r="C441" i="9"/>
  <c r="C441" i="10"/>
  <c r="C442" i="9"/>
  <c r="C442" i="10"/>
  <c r="C443" i="9"/>
  <c r="C443" i="10"/>
  <c r="C444" i="9"/>
  <c r="C444" i="10"/>
  <c r="C445" i="9"/>
  <c r="C445" i="10"/>
  <c r="C446" i="9"/>
  <c r="C446" i="10"/>
  <c r="C447" i="9"/>
  <c r="C447" i="10"/>
  <c r="C448" i="9"/>
  <c r="C448" i="10"/>
  <c r="C449" i="9"/>
  <c r="C449" i="10"/>
  <c r="C450" i="9"/>
  <c r="C450" i="10"/>
  <c r="C451" i="9"/>
  <c r="C451" i="10"/>
  <c r="C452" i="9"/>
  <c r="C452" i="10"/>
  <c r="C453" i="9"/>
  <c r="C453" i="10"/>
  <c r="C454" i="9"/>
  <c r="C454" i="10"/>
  <c r="C455" i="9"/>
  <c r="C455" i="10"/>
  <c r="C456" i="9"/>
  <c r="C456" i="10"/>
  <c r="C457" i="9"/>
  <c r="C457" i="10"/>
  <c r="C458" i="9"/>
  <c r="C458" i="10"/>
  <c r="C459" i="9"/>
  <c r="C459" i="10"/>
  <c r="C460" i="9"/>
  <c r="C460" i="10"/>
  <c r="C461" i="9"/>
  <c r="C461" i="10"/>
  <c r="C462" i="9"/>
  <c r="C462" i="10"/>
  <c r="C463" i="9"/>
  <c r="C463" i="10"/>
  <c r="C464" i="9"/>
  <c r="C464" i="10"/>
  <c r="C465" i="9"/>
  <c r="C465" i="10"/>
  <c r="C466" i="9"/>
  <c r="C466" i="10"/>
  <c r="C467" i="9"/>
  <c r="C467" i="10"/>
  <c r="C468" i="9"/>
  <c r="C468" i="10"/>
  <c r="C469" i="9"/>
  <c r="C469" i="10"/>
  <c r="C470" i="9"/>
  <c r="C470" i="10"/>
  <c r="C471" i="9"/>
  <c r="C471" i="10"/>
  <c r="C472" i="9"/>
  <c r="C472" i="10"/>
  <c r="C473" i="9"/>
  <c r="C473" i="10"/>
  <c r="C474" i="9"/>
  <c r="C474" i="10"/>
  <c r="C475" i="9"/>
  <c r="C475" i="10"/>
  <c r="C476" i="9"/>
  <c r="C476" i="10"/>
  <c r="C477" i="9"/>
  <c r="C477" i="10"/>
  <c r="C478" i="9"/>
  <c r="C478" i="10"/>
  <c r="C479" i="9"/>
  <c r="C479" i="10"/>
  <c r="C480" i="9"/>
  <c r="C480" i="10"/>
  <c r="C481" i="9"/>
  <c r="C481" i="10"/>
  <c r="C482" i="9"/>
  <c r="C482" i="10"/>
  <c r="C483" i="9"/>
  <c r="C483" i="10"/>
  <c r="C484" i="9"/>
  <c r="C484" i="10"/>
  <c r="C485" i="9"/>
  <c r="C485" i="10"/>
  <c r="C486" i="9"/>
  <c r="C486" i="10"/>
  <c r="C487" i="9"/>
  <c r="C487" i="10"/>
  <c r="C488" i="9"/>
  <c r="C488" i="10"/>
  <c r="C489" i="9"/>
  <c r="C489" i="10"/>
  <c r="C490" i="9"/>
  <c r="C490" i="10"/>
  <c r="C491" i="9"/>
  <c r="C491" i="10"/>
  <c r="C492" i="9"/>
  <c r="C492" i="10"/>
  <c r="C493" i="9"/>
  <c r="C493" i="10"/>
  <c r="C494" i="9"/>
  <c r="C494" i="10"/>
  <c r="C495" i="9"/>
  <c r="C495" i="10"/>
  <c r="C496" i="9"/>
  <c r="C496" i="10"/>
  <c r="C497" i="9"/>
  <c r="C497" i="10"/>
  <c r="C498" i="9"/>
  <c r="C498" i="10"/>
  <c r="C499" i="9"/>
  <c r="C499" i="10"/>
  <c r="C500" i="9"/>
  <c r="C500" i="10"/>
  <c r="C501" i="9"/>
  <c r="C501" i="10"/>
  <c r="C502" i="9"/>
  <c r="C502" i="10"/>
  <c r="C503" i="9"/>
  <c r="C503" i="10"/>
  <c r="C504" i="9"/>
  <c r="C504" i="10"/>
  <c r="C505" i="9"/>
  <c r="C505" i="10"/>
  <c r="C506" i="9"/>
  <c r="C506" i="10"/>
  <c r="C507" i="9"/>
  <c r="C507" i="10"/>
  <c r="C508" i="9"/>
  <c r="C508" i="10"/>
  <c r="C509" i="9"/>
  <c r="C509" i="10"/>
  <c r="C510" i="9"/>
  <c r="C510" i="10"/>
  <c r="C511" i="9"/>
  <c r="C511" i="10"/>
  <c r="C512" i="9"/>
  <c r="C512" i="10"/>
  <c r="C513" i="9"/>
  <c r="C513" i="10"/>
  <c r="C514" i="9"/>
  <c r="C514" i="10"/>
  <c r="C515" i="9"/>
  <c r="C515" i="10"/>
  <c r="C516" i="9"/>
  <c r="C516" i="10"/>
  <c r="C517" i="9"/>
  <c r="C517" i="10"/>
  <c r="C518" i="9"/>
  <c r="C518" i="10"/>
  <c r="C519" i="9"/>
  <c r="C519" i="10"/>
  <c r="C520" i="9"/>
  <c r="C520" i="10"/>
  <c r="C521" i="9"/>
  <c r="C521" i="10"/>
  <c r="C522" i="9"/>
  <c r="C522" i="10"/>
  <c r="C523" i="9"/>
  <c r="C523" i="10"/>
  <c r="C524" i="9"/>
  <c r="C524" i="10"/>
  <c r="C525" i="9"/>
  <c r="C525" i="10"/>
  <c r="C526" i="9"/>
  <c r="C526" i="10"/>
  <c r="C527" i="9"/>
  <c r="C527" i="10"/>
  <c r="C528" i="9"/>
  <c r="C528" i="10"/>
  <c r="C529" i="9"/>
  <c r="C529" i="10"/>
  <c r="C530" i="9"/>
  <c r="C530" i="10"/>
  <c r="C531" i="9"/>
  <c r="C531" i="10"/>
  <c r="C532" i="9"/>
  <c r="C532" i="10"/>
  <c r="C533" i="9"/>
  <c r="C533" i="10"/>
  <c r="C534" i="9"/>
  <c r="C534" i="10"/>
  <c r="C535" i="9"/>
  <c r="C535" i="10"/>
  <c r="C536" i="9"/>
  <c r="C536" i="10"/>
  <c r="C537" i="9"/>
  <c r="C537" i="10"/>
  <c r="C538" i="9"/>
  <c r="C538" i="10"/>
  <c r="C539" i="9"/>
  <c r="C539" i="10"/>
  <c r="C540" i="9"/>
  <c r="C540" i="10"/>
  <c r="C541" i="9"/>
  <c r="C541" i="10"/>
  <c r="C542" i="9"/>
  <c r="C542" i="10"/>
  <c r="C543" i="9"/>
  <c r="C543" i="10"/>
  <c r="C544" i="9"/>
  <c r="C544" i="10"/>
  <c r="C545" i="9"/>
  <c r="C545" i="10"/>
  <c r="C546" i="9"/>
  <c r="C546" i="10"/>
  <c r="C547" i="9"/>
  <c r="C547" i="10"/>
  <c r="C548" i="9"/>
  <c r="C548" i="10"/>
  <c r="C549" i="9"/>
  <c r="C549" i="10"/>
  <c r="C550" i="9"/>
  <c r="C550" i="10"/>
  <c r="C551" i="9"/>
  <c r="C551" i="10"/>
  <c r="C552" i="9"/>
  <c r="C552" i="10"/>
  <c r="C553" i="9"/>
  <c r="C553" i="10"/>
  <c r="C554" i="9"/>
  <c r="C554" i="10"/>
  <c r="C555" i="9"/>
  <c r="C555" i="10"/>
  <c r="C556" i="9"/>
  <c r="C556" i="10"/>
  <c r="C557" i="9"/>
  <c r="C557" i="10"/>
  <c r="C558" i="9"/>
  <c r="C558" i="10"/>
  <c r="C559" i="9"/>
  <c r="C559" i="10"/>
  <c r="C560" i="9"/>
  <c r="C560" i="10"/>
  <c r="C561" i="9"/>
  <c r="C561" i="10"/>
  <c r="C562" i="9"/>
  <c r="C562" i="10"/>
  <c r="C563" i="9"/>
  <c r="C563" i="10"/>
  <c r="C564" i="9"/>
  <c r="C564" i="10"/>
  <c r="C565" i="9"/>
  <c r="C565" i="10"/>
  <c r="C566" i="9"/>
  <c r="C566" i="10"/>
  <c r="C567" i="9"/>
  <c r="C567" i="10"/>
  <c r="C568" i="9"/>
  <c r="C568" i="10"/>
  <c r="C569" i="9"/>
  <c r="C569" i="10"/>
  <c r="C570" i="9"/>
  <c r="C570" i="10"/>
  <c r="C571" i="9"/>
  <c r="C571" i="10"/>
  <c r="C572" i="9"/>
  <c r="C572" i="10"/>
  <c r="C573" i="9"/>
  <c r="C573" i="10"/>
  <c r="C574" i="9"/>
  <c r="C574" i="10"/>
  <c r="C575" i="9"/>
  <c r="C575" i="10"/>
  <c r="C576" i="9"/>
  <c r="C576" i="10"/>
  <c r="C577" i="9"/>
  <c r="C577" i="10"/>
  <c r="C578" i="9"/>
  <c r="C578" i="10"/>
  <c r="C579" i="9"/>
  <c r="C579" i="10"/>
  <c r="C580" i="9"/>
  <c r="C580" i="10"/>
  <c r="C581" i="9"/>
  <c r="C581" i="10"/>
  <c r="C582" i="9"/>
  <c r="C582" i="10"/>
  <c r="C583" i="9"/>
  <c r="C583" i="10"/>
  <c r="C584" i="9"/>
  <c r="C584" i="10"/>
  <c r="C585" i="9"/>
  <c r="C585" i="10"/>
  <c r="C586" i="9"/>
  <c r="C586" i="10"/>
  <c r="C587" i="9"/>
  <c r="C587" i="10"/>
  <c r="C588" i="9"/>
  <c r="C588" i="10"/>
  <c r="C589" i="9"/>
  <c r="C589" i="10"/>
  <c r="C590" i="9"/>
  <c r="C590" i="10"/>
  <c r="C591" i="9"/>
  <c r="C591" i="10"/>
  <c r="C592" i="9"/>
  <c r="C592" i="10"/>
  <c r="C593" i="9"/>
  <c r="C593" i="10"/>
  <c r="C594" i="9"/>
  <c r="C594" i="10"/>
  <c r="C595" i="9"/>
  <c r="C595" i="10"/>
  <c r="C596" i="9"/>
  <c r="C596" i="10"/>
  <c r="C597" i="9"/>
  <c r="C597" i="10"/>
  <c r="C598" i="9"/>
  <c r="C598" i="10"/>
  <c r="C599" i="9"/>
  <c r="C599" i="10"/>
  <c r="C600" i="9"/>
  <c r="C600" i="10"/>
  <c r="C601" i="9"/>
  <c r="C601" i="10"/>
  <c r="C602" i="9"/>
  <c r="C602" i="10"/>
  <c r="C603" i="9"/>
  <c r="C603" i="10"/>
  <c r="C604" i="9"/>
  <c r="C604" i="10"/>
  <c r="C605" i="9"/>
  <c r="C605" i="10"/>
  <c r="C606" i="9"/>
  <c r="C606" i="10"/>
  <c r="C607" i="9"/>
  <c r="C607" i="10"/>
  <c r="C608" i="9"/>
  <c r="C608" i="10"/>
  <c r="C609" i="9"/>
  <c r="C609" i="10"/>
  <c r="C610" i="9"/>
  <c r="C610" i="10"/>
  <c r="C611" i="9"/>
  <c r="C611" i="10"/>
  <c r="C612" i="9"/>
  <c r="C612" i="10"/>
  <c r="C613" i="9"/>
  <c r="C613" i="10"/>
  <c r="C614" i="9"/>
  <c r="C614" i="10"/>
  <c r="C615" i="9"/>
  <c r="C615" i="10"/>
  <c r="C616" i="9"/>
  <c r="C616" i="10"/>
  <c r="C617" i="9"/>
  <c r="C617" i="10"/>
  <c r="C618" i="9"/>
  <c r="C618" i="10"/>
  <c r="C619" i="9"/>
  <c r="C619" i="10"/>
  <c r="C620" i="9"/>
  <c r="C620" i="10"/>
  <c r="C621" i="9"/>
  <c r="C621" i="10"/>
  <c r="C622" i="9"/>
  <c r="C622" i="10"/>
  <c r="C623" i="9"/>
  <c r="C623" i="10"/>
  <c r="C624" i="9"/>
  <c r="C624" i="10"/>
  <c r="C625" i="9"/>
  <c r="C625" i="10"/>
  <c r="C626" i="9"/>
  <c r="C626" i="10"/>
  <c r="C627" i="9"/>
  <c r="C627" i="10"/>
  <c r="C628" i="9"/>
  <c r="C628" i="10"/>
  <c r="C629" i="9"/>
  <c r="C629" i="10"/>
  <c r="C630" i="9"/>
  <c r="C630" i="10"/>
  <c r="C631" i="9"/>
  <c r="C631" i="10"/>
  <c r="C632" i="9"/>
  <c r="C632" i="10"/>
  <c r="C633" i="9"/>
  <c r="C633" i="10"/>
  <c r="C634" i="9"/>
  <c r="C634" i="10"/>
  <c r="C635" i="9"/>
  <c r="C635" i="10"/>
  <c r="C636" i="9"/>
  <c r="C636" i="10"/>
  <c r="C637" i="9"/>
  <c r="C637" i="10"/>
  <c r="C638" i="9"/>
  <c r="C638" i="10"/>
  <c r="C639" i="9"/>
  <c r="C639" i="10"/>
  <c r="C640" i="9"/>
  <c r="C640" i="10"/>
  <c r="C641" i="9"/>
  <c r="C641" i="10"/>
  <c r="C642" i="9"/>
  <c r="C642" i="10"/>
  <c r="C643" i="9"/>
  <c r="C643" i="10"/>
  <c r="C644" i="9"/>
  <c r="C644" i="10"/>
  <c r="C645" i="9"/>
  <c r="C645" i="10"/>
  <c r="C646" i="9"/>
  <c r="C646" i="10"/>
  <c r="C647" i="9"/>
  <c r="C647" i="10"/>
  <c r="C648" i="9"/>
  <c r="C648" i="10"/>
  <c r="C649" i="9"/>
  <c r="C649" i="10"/>
  <c r="C650" i="9"/>
  <c r="C650" i="10"/>
  <c r="C651" i="9"/>
  <c r="C651" i="10"/>
  <c r="C652" i="9"/>
  <c r="C652" i="10"/>
  <c r="C653" i="9"/>
  <c r="C653" i="10"/>
  <c r="C654" i="9"/>
  <c r="C654" i="10"/>
  <c r="C655" i="9"/>
  <c r="C655" i="10"/>
  <c r="C656" i="9"/>
  <c r="C656" i="10"/>
  <c r="C657" i="9"/>
  <c r="C657" i="10"/>
  <c r="C658" i="9"/>
  <c r="C658" i="10"/>
  <c r="C659" i="9"/>
  <c r="C659" i="10"/>
  <c r="C660" i="9"/>
  <c r="C660" i="10"/>
  <c r="C661" i="9"/>
  <c r="C661" i="10"/>
  <c r="C662" i="9"/>
  <c r="C662" i="10"/>
  <c r="C663" i="9"/>
  <c r="C663" i="10"/>
  <c r="C664" i="9"/>
  <c r="C664" i="10"/>
  <c r="C665" i="9"/>
  <c r="C665" i="10"/>
  <c r="C666" i="9"/>
  <c r="C666" i="10"/>
  <c r="C667" i="9"/>
  <c r="C667" i="10"/>
  <c r="C668" i="9"/>
  <c r="C668" i="10"/>
  <c r="C669" i="9"/>
  <c r="C669" i="10"/>
  <c r="C670" i="9"/>
  <c r="C670" i="10"/>
  <c r="C671" i="9"/>
  <c r="C671" i="10"/>
  <c r="C672" i="9"/>
  <c r="C672" i="10"/>
  <c r="C673" i="9"/>
  <c r="C673" i="10"/>
  <c r="C674" i="9"/>
  <c r="C674" i="10"/>
  <c r="C675" i="9"/>
  <c r="C675" i="10"/>
  <c r="C676" i="9"/>
  <c r="C676" i="10"/>
  <c r="C677" i="9"/>
  <c r="C677" i="10"/>
  <c r="C678" i="9"/>
  <c r="C678" i="10"/>
  <c r="C679" i="9"/>
  <c r="C679" i="10"/>
  <c r="C680" i="9"/>
  <c r="C680" i="10"/>
  <c r="C681" i="9"/>
  <c r="C681" i="10"/>
  <c r="C682" i="9"/>
  <c r="C682" i="10"/>
  <c r="C683" i="9"/>
  <c r="C683" i="10"/>
  <c r="C684" i="9"/>
  <c r="C684" i="10"/>
  <c r="C685" i="9"/>
  <c r="C685" i="10"/>
  <c r="C686" i="9"/>
  <c r="C686" i="10"/>
  <c r="C687" i="9"/>
  <c r="C687" i="10"/>
  <c r="C688" i="9"/>
  <c r="C688" i="10"/>
  <c r="C689" i="9"/>
  <c r="C689" i="10"/>
  <c r="C690" i="9"/>
  <c r="C690" i="10"/>
  <c r="C691" i="9"/>
  <c r="C691" i="10"/>
  <c r="C692" i="9"/>
  <c r="C692" i="10"/>
  <c r="C693" i="9"/>
  <c r="C693" i="10"/>
  <c r="C694" i="9"/>
  <c r="C694" i="10"/>
  <c r="C695" i="9"/>
  <c r="C695" i="10"/>
  <c r="C696" i="9"/>
  <c r="C696" i="10"/>
  <c r="C697" i="9"/>
  <c r="C697" i="10"/>
  <c r="C698" i="9"/>
  <c r="C698" i="10"/>
  <c r="C699" i="9"/>
  <c r="C699" i="10"/>
  <c r="C700" i="9"/>
  <c r="C700" i="10"/>
  <c r="C701" i="9"/>
  <c r="C701" i="10"/>
  <c r="C702" i="9"/>
  <c r="C702" i="10"/>
  <c r="C703" i="9"/>
  <c r="C703" i="10"/>
  <c r="C704" i="9"/>
  <c r="C704" i="10"/>
  <c r="C705" i="9"/>
  <c r="C705" i="10"/>
  <c r="C706" i="9"/>
  <c r="C706" i="10"/>
  <c r="C707" i="9"/>
  <c r="C707" i="10"/>
  <c r="C708" i="9"/>
  <c r="C708" i="10"/>
  <c r="C709" i="9"/>
  <c r="C709" i="10"/>
  <c r="C710" i="9"/>
  <c r="C710" i="10"/>
  <c r="C711" i="9"/>
  <c r="C711" i="10"/>
  <c r="C712" i="9"/>
  <c r="C712" i="10"/>
  <c r="C713" i="9"/>
  <c r="C713" i="10"/>
  <c r="C714" i="9"/>
  <c r="C714" i="10"/>
  <c r="C715" i="9"/>
  <c r="C715" i="10"/>
  <c r="C716" i="9"/>
  <c r="C716" i="10"/>
  <c r="C717" i="9"/>
  <c r="C717" i="10"/>
  <c r="C718" i="9"/>
  <c r="C718" i="10"/>
  <c r="C719" i="9"/>
  <c r="C719" i="10"/>
  <c r="C720" i="9"/>
  <c r="C720" i="10"/>
  <c r="C721" i="9"/>
  <c r="C721" i="10"/>
  <c r="C722" i="9"/>
  <c r="C722" i="10"/>
  <c r="C723" i="9"/>
  <c r="C723" i="10"/>
  <c r="C724" i="9"/>
  <c r="C724" i="10"/>
  <c r="C725" i="9"/>
  <c r="C725" i="10"/>
  <c r="C726" i="9"/>
  <c r="C726" i="10"/>
  <c r="C727" i="9"/>
  <c r="C727" i="10"/>
  <c r="C728" i="9"/>
  <c r="C728" i="10"/>
  <c r="C729" i="9"/>
  <c r="C729" i="10"/>
  <c r="C730" i="9"/>
  <c r="C730" i="10"/>
  <c r="C731" i="9"/>
  <c r="C731" i="10"/>
  <c r="C732" i="9"/>
  <c r="C732" i="10"/>
  <c r="C733" i="9"/>
  <c r="C733" i="10"/>
  <c r="C734" i="9"/>
  <c r="C734" i="10"/>
  <c r="C735" i="9"/>
  <c r="C735" i="10"/>
  <c r="C736" i="9"/>
  <c r="C736" i="10"/>
  <c r="C737" i="9"/>
  <c r="C737" i="10"/>
  <c r="C738" i="9"/>
  <c r="C738" i="10"/>
  <c r="C739" i="9"/>
  <c r="C739" i="10"/>
  <c r="C740" i="9"/>
  <c r="C740" i="10"/>
  <c r="C741" i="9"/>
  <c r="C741" i="10"/>
  <c r="C742" i="9"/>
  <c r="C742" i="10"/>
  <c r="C743" i="9"/>
  <c r="C743" i="10"/>
  <c r="C744" i="9"/>
  <c r="C744" i="10"/>
  <c r="C745" i="9"/>
  <c r="C745" i="10"/>
  <c r="C746" i="9"/>
  <c r="C746" i="10"/>
  <c r="C747" i="9"/>
  <c r="C747" i="10"/>
  <c r="C748" i="9"/>
  <c r="C748" i="10"/>
  <c r="C749" i="9"/>
  <c r="C749" i="10"/>
  <c r="C750" i="9"/>
  <c r="C750" i="10"/>
  <c r="C751" i="9"/>
  <c r="C751" i="10"/>
  <c r="C752" i="9"/>
  <c r="C752" i="10"/>
  <c r="C753" i="9"/>
  <c r="C753" i="10"/>
  <c r="C754" i="9"/>
  <c r="C754" i="10"/>
  <c r="C755" i="9"/>
  <c r="C755" i="10"/>
  <c r="C756" i="9"/>
  <c r="C756" i="10"/>
  <c r="C757" i="9"/>
  <c r="C757" i="10"/>
  <c r="C758" i="9"/>
  <c r="C758" i="10"/>
  <c r="C759" i="9"/>
  <c r="C759" i="10"/>
  <c r="C760" i="9"/>
  <c r="C760" i="10"/>
  <c r="C761" i="9"/>
  <c r="C761" i="10"/>
  <c r="C762" i="9"/>
  <c r="C762" i="10"/>
  <c r="C763" i="9"/>
  <c r="C763" i="10"/>
  <c r="C764" i="9"/>
  <c r="C764" i="10"/>
  <c r="C765" i="9"/>
  <c r="C765" i="10"/>
  <c r="C766" i="9"/>
  <c r="C766" i="10"/>
  <c r="C767" i="9"/>
  <c r="C767" i="10"/>
  <c r="C768" i="9"/>
  <c r="C768" i="10"/>
  <c r="C769" i="9"/>
  <c r="C769" i="10"/>
  <c r="C770" i="9"/>
  <c r="C770" i="10"/>
  <c r="C771" i="9"/>
  <c r="C771" i="10"/>
  <c r="C772" i="9"/>
  <c r="C772" i="10"/>
  <c r="C773" i="9"/>
  <c r="C773" i="10"/>
  <c r="C774" i="9"/>
  <c r="C774" i="10"/>
  <c r="C775" i="9"/>
  <c r="C775" i="10"/>
  <c r="C776" i="9"/>
  <c r="C776" i="10"/>
  <c r="C777" i="9"/>
  <c r="C777" i="10"/>
  <c r="C778" i="9"/>
  <c r="C778" i="10"/>
  <c r="C779" i="9"/>
  <c r="C779" i="10"/>
  <c r="C780" i="9"/>
  <c r="C780" i="10"/>
  <c r="C781" i="9"/>
  <c r="C781" i="10"/>
  <c r="C782" i="9"/>
  <c r="C782" i="10"/>
  <c r="C783" i="9"/>
  <c r="C783" i="10"/>
  <c r="C784" i="9"/>
  <c r="C784" i="10"/>
  <c r="C785" i="9"/>
  <c r="C785" i="10"/>
  <c r="C786" i="9"/>
  <c r="C786" i="10"/>
  <c r="C787" i="9"/>
  <c r="C787" i="10"/>
  <c r="C788" i="9"/>
  <c r="C788" i="10"/>
  <c r="C789" i="9"/>
  <c r="C789" i="10"/>
  <c r="C790" i="9"/>
  <c r="C790" i="10"/>
  <c r="C791" i="9"/>
  <c r="C791" i="10"/>
  <c r="C792" i="9"/>
  <c r="C792" i="10"/>
  <c r="C793" i="9"/>
  <c r="C793" i="10"/>
  <c r="C794" i="9"/>
  <c r="C794" i="10"/>
  <c r="C795" i="9"/>
  <c r="C795" i="10"/>
  <c r="C796" i="9"/>
  <c r="C796" i="10"/>
  <c r="C797" i="9"/>
  <c r="C797" i="10"/>
  <c r="C798" i="9"/>
  <c r="C798" i="10"/>
  <c r="C799" i="9"/>
  <c r="C799" i="10"/>
  <c r="C800" i="9"/>
  <c r="C800" i="10"/>
  <c r="C801" i="9"/>
  <c r="C801" i="10"/>
  <c r="C802" i="9"/>
  <c r="C802" i="10"/>
  <c r="C803" i="9"/>
  <c r="C803" i="10"/>
  <c r="C804" i="9"/>
  <c r="C804" i="10"/>
  <c r="C805" i="9"/>
  <c r="C805" i="10"/>
  <c r="C806" i="9"/>
  <c r="C806" i="10"/>
  <c r="C807" i="9"/>
  <c r="C807" i="10"/>
  <c r="C808" i="9"/>
  <c r="C808" i="10"/>
  <c r="C809" i="9"/>
  <c r="C809" i="10"/>
  <c r="C810" i="9"/>
  <c r="C810" i="10"/>
  <c r="C811" i="9"/>
  <c r="C811" i="10"/>
  <c r="C812" i="9"/>
  <c r="C812" i="10"/>
  <c r="C813" i="9"/>
  <c r="C813" i="10"/>
  <c r="C814" i="9"/>
  <c r="C814" i="10"/>
  <c r="C815" i="9"/>
  <c r="C815" i="10"/>
  <c r="C816" i="9"/>
  <c r="C816" i="10"/>
  <c r="C817" i="9"/>
  <c r="C817" i="10"/>
  <c r="C818" i="9"/>
  <c r="C818" i="10"/>
  <c r="C819" i="9"/>
  <c r="C819" i="10"/>
  <c r="C820" i="9"/>
  <c r="C820" i="10"/>
  <c r="C821" i="9"/>
  <c r="C821" i="10"/>
  <c r="C822" i="9"/>
  <c r="C822" i="10"/>
  <c r="C823" i="9"/>
  <c r="C823" i="10"/>
  <c r="C824" i="9"/>
  <c r="C824" i="10"/>
  <c r="C825" i="9"/>
  <c r="C825" i="10"/>
  <c r="C826" i="9"/>
  <c r="C826" i="10"/>
  <c r="C827" i="9"/>
  <c r="C827" i="10"/>
  <c r="C828" i="9"/>
  <c r="C828" i="10"/>
  <c r="C829" i="9"/>
  <c r="C829" i="10"/>
  <c r="C830" i="9"/>
  <c r="C830" i="10"/>
  <c r="C831" i="9"/>
  <c r="C831" i="10"/>
  <c r="C832" i="9"/>
  <c r="C832" i="10"/>
  <c r="C833" i="9"/>
  <c r="C833" i="10"/>
  <c r="C834" i="9"/>
  <c r="C834" i="10"/>
  <c r="C835" i="9"/>
  <c r="C835" i="10"/>
  <c r="C836" i="9"/>
  <c r="C836" i="10"/>
  <c r="C837" i="9"/>
  <c r="C837" i="10"/>
  <c r="C838" i="9"/>
  <c r="C838" i="10"/>
  <c r="C839" i="9"/>
  <c r="C839" i="10"/>
  <c r="C840" i="9"/>
  <c r="C840" i="10"/>
  <c r="C841" i="9"/>
  <c r="C841" i="10"/>
  <c r="C842" i="9"/>
  <c r="C842" i="10"/>
  <c r="C843" i="9"/>
  <c r="C843" i="10"/>
  <c r="C844" i="9"/>
  <c r="C844" i="10"/>
  <c r="C845" i="9"/>
  <c r="C845" i="10"/>
  <c r="C846" i="9"/>
  <c r="C846" i="10"/>
  <c r="C847" i="9"/>
  <c r="C847" i="10"/>
  <c r="C848" i="9"/>
  <c r="C848" i="10"/>
  <c r="C849" i="9"/>
  <c r="C849" i="10"/>
  <c r="C850" i="9"/>
  <c r="C850" i="10"/>
  <c r="C851" i="9"/>
  <c r="C851" i="10"/>
  <c r="C852" i="9"/>
  <c r="C852" i="10"/>
  <c r="C853" i="9"/>
  <c r="C853" i="10"/>
  <c r="C854" i="9"/>
  <c r="C854" i="10"/>
  <c r="C855" i="9"/>
  <c r="C855" i="10"/>
  <c r="C856" i="9"/>
  <c r="C856" i="10"/>
  <c r="C857" i="9"/>
  <c r="C857" i="10"/>
  <c r="C858" i="9"/>
  <c r="C858" i="10"/>
  <c r="C859" i="9"/>
  <c r="C859" i="10"/>
  <c r="C860" i="9"/>
  <c r="C860" i="10"/>
  <c r="C861" i="9"/>
  <c r="C861" i="10"/>
  <c r="C862" i="9"/>
  <c r="C862" i="10"/>
  <c r="C863" i="9"/>
  <c r="C863" i="10"/>
  <c r="C864" i="9"/>
  <c r="C864" i="10"/>
  <c r="C865" i="9"/>
  <c r="C865" i="10"/>
  <c r="C866" i="9"/>
  <c r="C866" i="10"/>
  <c r="C867" i="9"/>
  <c r="C867" i="10"/>
  <c r="C868" i="9"/>
  <c r="C868" i="10"/>
  <c r="C869" i="9"/>
  <c r="C869" i="10"/>
  <c r="C870" i="9"/>
  <c r="C870" i="10"/>
  <c r="C871" i="9"/>
  <c r="C871" i="10"/>
  <c r="C872" i="9"/>
  <c r="C872" i="10"/>
  <c r="C873" i="9"/>
  <c r="C873" i="10"/>
  <c r="C874" i="9"/>
  <c r="C874" i="10"/>
  <c r="C875" i="9"/>
  <c r="C875" i="10"/>
  <c r="C876" i="9"/>
  <c r="C876" i="10"/>
  <c r="C877" i="9"/>
  <c r="C877" i="10"/>
  <c r="C878" i="9"/>
  <c r="C878" i="10"/>
  <c r="C879" i="9"/>
  <c r="C879" i="10"/>
  <c r="C880" i="9"/>
  <c r="C880" i="10"/>
  <c r="C881" i="9"/>
  <c r="C881" i="10"/>
  <c r="C882" i="9"/>
  <c r="C882" i="10"/>
  <c r="C883" i="9"/>
  <c r="C883" i="10"/>
  <c r="C884" i="9"/>
  <c r="C884" i="10"/>
  <c r="C885" i="9"/>
  <c r="C885" i="10"/>
  <c r="C886" i="9"/>
  <c r="C886" i="10"/>
  <c r="C887" i="9"/>
  <c r="C887" i="10"/>
  <c r="C888" i="9"/>
  <c r="C888" i="10"/>
  <c r="C889" i="9"/>
  <c r="C889" i="10"/>
  <c r="C890" i="9"/>
  <c r="C890" i="10"/>
  <c r="C891" i="9"/>
  <c r="C891" i="10"/>
  <c r="C892" i="9"/>
  <c r="C892" i="10"/>
  <c r="C893" i="9"/>
  <c r="C893" i="10"/>
  <c r="C894" i="9"/>
  <c r="C894" i="10"/>
  <c r="C895" i="9"/>
  <c r="C895" i="10"/>
  <c r="C896" i="9"/>
  <c r="C896" i="10"/>
  <c r="C897" i="9"/>
  <c r="C897" i="10"/>
  <c r="C898" i="9"/>
  <c r="C898" i="10"/>
  <c r="C899" i="9"/>
  <c r="C899" i="10"/>
  <c r="C900" i="9"/>
  <c r="C900" i="10"/>
  <c r="C901" i="9"/>
  <c r="C901" i="10"/>
  <c r="C902" i="9"/>
  <c r="C902" i="10"/>
  <c r="C903" i="9"/>
  <c r="C903" i="10"/>
  <c r="C904" i="9"/>
  <c r="C904" i="10"/>
  <c r="C905" i="9"/>
  <c r="C905" i="10"/>
  <c r="C906" i="9"/>
  <c r="C906" i="10"/>
  <c r="C907" i="9"/>
  <c r="C907" i="10"/>
  <c r="C908" i="9"/>
  <c r="C908" i="10"/>
  <c r="C909" i="9"/>
  <c r="C909" i="10"/>
  <c r="C910" i="9"/>
  <c r="C910" i="10"/>
  <c r="C911" i="9"/>
  <c r="C911" i="10"/>
  <c r="C912" i="9"/>
  <c r="C912" i="10"/>
  <c r="C913" i="9"/>
  <c r="C913" i="10"/>
  <c r="C914" i="9"/>
  <c r="C914" i="10"/>
  <c r="C915" i="9"/>
  <c r="C915" i="10"/>
  <c r="C916" i="9"/>
  <c r="C916" i="10"/>
  <c r="C917" i="9"/>
  <c r="C917" i="10"/>
  <c r="C918" i="9"/>
  <c r="C918" i="10"/>
  <c r="C919" i="9"/>
  <c r="C919" i="10"/>
  <c r="C920" i="9"/>
  <c r="C920" i="10"/>
  <c r="C921" i="9"/>
  <c r="C921" i="10"/>
  <c r="C922" i="9"/>
  <c r="C922" i="10"/>
  <c r="C923" i="9"/>
  <c r="C923" i="10"/>
  <c r="C924" i="9"/>
  <c r="C924" i="10"/>
  <c r="C925" i="9"/>
  <c r="C925" i="10"/>
  <c r="C926" i="9"/>
  <c r="C926" i="10"/>
  <c r="C927" i="9"/>
  <c r="C927" i="10"/>
  <c r="C928" i="9"/>
  <c r="C928" i="10"/>
  <c r="C929" i="9"/>
  <c r="C929" i="10"/>
  <c r="C930" i="9"/>
  <c r="C930" i="10"/>
  <c r="C931" i="9"/>
  <c r="C931" i="10"/>
  <c r="C932" i="9"/>
  <c r="C932" i="10"/>
  <c r="C933" i="9"/>
  <c r="C933" i="10"/>
  <c r="C934" i="9"/>
  <c r="C934" i="10"/>
  <c r="C935" i="9"/>
  <c r="C935" i="10"/>
  <c r="C936" i="9"/>
  <c r="C936" i="10"/>
  <c r="C937" i="9"/>
  <c r="C937" i="10"/>
  <c r="C938" i="9"/>
  <c r="C938" i="10"/>
  <c r="C939" i="9"/>
  <c r="C939" i="10"/>
  <c r="C940" i="9"/>
  <c r="C940" i="10"/>
  <c r="C941" i="9"/>
  <c r="C941" i="10"/>
  <c r="C942" i="9"/>
  <c r="C942" i="10"/>
  <c r="C943" i="9"/>
  <c r="C943" i="10"/>
  <c r="C944" i="9"/>
  <c r="C944" i="10"/>
  <c r="C945" i="9"/>
  <c r="C945" i="10"/>
  <c r="C946" i="9"/>
  <c r="C946" i="10"/>
  <c r="C947" i="9"/>
  <c r="C947" i="10"/>
  <c r="C948" i="9"/>
  <c r="C948" i="10"/>
  <c r="C949" i="9"/>
  <c r="C949" i="10"/>
  <c r="C950" i="9"/>
  <c r="C950" i="10"/>
  <c r="C951" i="9"/>
  <c r="C951" i="10"/>
  <c r="C952" i="9"/>
  <c r="C952" i="10"/>
  <c r="C953" i="9"/>
  <c r="C953" i="10"/>
  <c r="C954" i="9"/>
  <c r="C954" i="10"/>
  <c r="C955" i="9"/>
  <c r="C955" i="10"/>
  <c r="C956" i="9"/>
  <c r="C956" i="10"/>
  <c r="C957" i="9"/>
  <c r="C957" i="10"/>
  <c r="C958" i="9"/>
  <c r="C958" i="10"/>
  <c r="C959" i="9"/>
  <c r="C959" i="10"/>
  <c r="C960" i="9"/>
  <c r="C960" i="10"/>
  <c r="C961" i="9"/>
  <c r="C961" i="10"/>
  <c r="C962" i="9"/>
  <c r="C962" i="10"/>
  <c r="C963" i="9"/>
  <c r="C963" i="10"/>
  <c r="C964" i="9"/>
  <c r="C964" i="10"/>
  <c r="C965" i="9"/>
  <c r="C965" i="10"/>
  <c r="C966" i="9"/>
  <c r="C966" i="10"/>
  <c r="C967" i="9"/>
  <c r="C967" i="10"/>
  <c r="C968" i="9"/>
  <c r="C968" i="10"/>
  <c r="C969" i="9"/>
  <c r="C969" i="10"/>
  <c r="C970" i="9"/>
  <c r="C970" i="10"/>
  <c r="C971" i="9"/>
  <c r="C971" i="10"/>
  <c r="C972" i="9"/>
  <c r="C972" i="10"/>
  <c r="C973" i="9"/>
  <c r="C973" i="10"/>
  <c r="C974" i="9"/>
  <c r="C974" i="10"/>
  <c r="C975" i="9"/>
  <c r="C975" i="10"/>
  <c r="C976" i="9"/>
  <c r="C976" i="10"/>
  <c r="C977" i="9"/>
  <c r="C977" i="10"/>
  <c r="C978" i="9"/>
  <c r="C978" i="10"/>
  <c r="C979" i="9"/>
  <c r="C979" i="10"/>
  <c r="C980" i="9"/>
  <c r="C980" i="10"/>
  <c r="C981" i="9"/>
  <c r="C981" i="10"/>
  <c r="C982" i="9"/>
  <c r="C982" i="10"/>
  <c r="C983" i="9"/>
  <c r="C983" i="10"/>
  <c r="C984" i="9"/>
  <c r="C984" i="10"/>
  <c r="C985" i="9"/>
  <c r="C985" i="10"/>
  <c r="C986" i="9"/>
  <c r="C986" i="10"/>
  <c r="C987" i="9"/>
  <c r="C987" i="10"/>
  <c r="C988" i="9"/>
  <c r="C988" i="10"/>
  <c r="C989" i="9"/>
  <c r="C989" i="10"/>
  <c r="C990" i="9"/>
  <c r="C990" i="10"/>
  <c r="C991" i="9"/>
  <c r="C991" i="10"/>
  <c r="C992" i="9"/>
  <c r="C992" i="10"/>
  <c r="C993" i="9"/>
  <c r="C993" i="10"/>
  <c r="C994" i="9"/>
  <c r="C994" i="10"/>
  <c r="C995" i="9"/>
  <c r="C995" i="10"/>
  <c r="C996" i="9"/>
  <c r="C996" i="10"/>
  <c r="C997" i="9"/>
  <c r="C997" i="10"/>
  <c r="C998" i="9"/>
  <c r="C998" i="10"/>
  <c r="C999" i="9"/>
  <c r="C999" i="10"/>
  <c r="C1000" i="9"/>
  <c r="C1000" i="10"/>
  <c r="C1001" i="9"/>
  <c r="C1001" i="10"/>
  <c r="C1002" i="9"/>
  <c r="C1002" i="10"/>
  <c r="C1003" i="9"/>
  <c r="C1003" i="10"/>
  <c r="C1004" i="9"/>
  <c r="C1004" i="10"/>
  <c r="C1005" i="9"/>
  <c r="C1005" i="10"/>
  <c r="C1006" i="9"/>
  <c r="C1006" i="10"/>
  <c r="C1007" i="9"/>
  <c r="C1007" i="10"/>
  <c r="C3" i="14"/>
  <c r="D2" i="9"/>
  <c r="D3" i="9"/>
  <c r="D3" i="10"/>
  <c r="D4" i="9"/>
  <c r="D4" i="10"/>
  <c r="D5" i="9"/>
  <c r="D5" i="10"/>
  <c r="D6" i="9"/>
  <c r="D6" i="10"/>
  <c r="D7" i="9"/>
  <c r="D7" i="10"/>
  <c r="D8" i="9"/>
  <c r="D8" i="10"/>
  <c r="D9" i="9"/>
  <c r="D9" i="10"/>
  <c r="D10" i="9"/>
  <c r="D10" i="10"/>
  <c r="D11" i="9"/>
  <c r="D11" i="10"/>
  <c r="D12" i="9"/>
  <c r="D12" i="10"/>
  <c r="D13" i="9"/>
  <c r="D13" i="10"/>
  <c r="D14" i="9"/>
  <c r="D14" i="10"/>
  <c r="D15" i="9"/>
  <c r="D15" i="10"/>
  <c r="D16" i="9"/>
  <c r="D16" i="10"/>
  <c r="D17" i="9"/>
  <c r="D17" i="10"/>
  <c r="D18" i="9"/>
  <c r="D18" i="10"/>
  <c r="D19" i="9"/>
  <c r="D19" i="10"/>
  <c r="D20" i="9"/>
  <c r="D20" i="10"/>
  <c r="D21" i="9"/>
  <c r="D21" i="10"/>
  <c r="D22" i="9"/>
  <c r="D22" i="10"/>
  <c r="D23" i="9"/>
  <c r="D23" i="10"/>
  <c r="D24" i="9"/>
  <c r="D24" i="10"/>
  <c r="D25" i="9"/>
  <c r="D25" i="10"/>
  <c r="D26" i="9"/>
  <c r="D26" i="10"/>
  <c r="D27" i="9"/>
  <c r="D27" i="10"/>
  <c r="D28" i="9"/>
  <c r="D28" i="10"/>
  <c r="D29" i="9"/>
  <c r="D29" i="10"/>
  <c r="D30" i="9"/>
  <c r="D30" i="10"/>
  <c r="D31" i="9"/>
  <c r="D31" i="10"/>
  <c r="D32" i="9"/>
  <c r="D32" i="10"/>
  <c r="D33" i="9"/>
  <c r="D33" i="10"/>
  <c r="D34" i="9"/>
  <c r="D34" i="10"/>
  <c r="D35" i="9"/>
  <c r="D35" i="10"/>
  <c r="D36" i="9"/>
  <c r="D36" i="10"/>
  <c r="D37" i="9"/>
  <c r="D37" i="10"/>
  <c r="D38" i="9"/>
  <c r="D38" i="10"/>
  <c r="D39" i="9"/>
  <c r="D39" i="10"/>
  <c r="D40" i="9"/>
  <c r="D40" i="10"/>
  <c r="D41" i="9"/>
  <c r="D41" i="10"/>
  <c r="D42" i="9"/>
  <c r="D42" i="10"/>
  <c r="D43" i="9"/>
  <c r="D43" i="10"/>
  <c r="D44" i="9"/>
  <c r="D44" i="10"/>
  <c r="D45" i="9"/>
  <c r="D45" i="10"/>
  <c r="D46" i="9"/>
  <c r="D46" i="10"/>
  <c r="D47" i="9"/>
  <c r="D47" i="10"/>
  <c r="D48" i="9"/>
  <c r="D48" i="10"/>
  <c r="D49" i="9"/>
  <c r="D49" i="10"/>
  <c r="D50" i="9"/>
  <c r="D50" i="10"/>
  <c r="D51" i="9"/>
  <c r="D51" i="10"/>
  <c r="D52" i="9"/>
  <c r="D52" i="10"/>
  <c r="D53" i="9"/>
  <c r="D53" i="10"/>
  <c r="D54" i="9"/>
  <c r="D54" i="10"/>
  <c r="D55" i="9"/>
  <c r="D55" i="10"/>
  <c r="D56" i="9"/>
  <c r="D56" i="10"/>
  <c r="D57" i="9"/>
  <c r="D57" i="10"/>
  <c r="D58" i="9"/>
  <c r="D58" i="10"/>
  <c r="D59" i="9"/>
  <c r="D59" i="10"/>
  <c r="D60" i="9"/>
  <c r="D60" i="10"/>
  <c r="D61" i="9"/>
  <c r="D61" i="10"/>
  <c r="D62" i="9"/>
  <c r="D62" i="10"/>
  <c r="D63" i="9"/>
  <c r="D63" i="10"/>
  <c r="D64" i="9"/>
  <c r="D64" i="10"/>
  <c r="D65" i="9"/>
  <c r="D65" i="10"/>
  <c r="D66" i="9"/>
  <c r="D66" i="10"/>
  <c r="D67" i="9"/>
  <c r="D67" i="10"/>
  <c r="D68" i="9"/>
  <c r="D68" i="10"/>
  <c r="D69" i="9"/>
  <c r="D69" i="10"/>
  <c r="D70" i="9"/>
  <c r="D70" i="10"/>
  <c r="D71" i="9"/>
  <c r="D71" i="10"/>
  <c r="D72" i="9"/>
  <c r="D72" i="10"/>
  <c r="D73" i="9"/>
  <c r="D73" i="10"/>
  <c r="D74" i="9"/>
  <c r="D74" i="10"/>
  <c r="D75" i="9"/>
  <c r="D75" i="10"/>
  <c r="D76" i="9"/>
  <c r="D76" i="10"/>
  <c r="D77" i="9"/>
  <c r="D77" i="10"/>
  <c r="D78" i="9"/>
  <c r="D78" i="10"/>
  <c r="D79" i="9"/>
  <c r="D79" i="10"/>
  <c r="D80" i="9"/>
  <c r="D80" i="10"/>
  <c r="D81" i="9"/>
  <c r="D81" i="10"/>
  <c r="D82" i="9"/>
  <c r="D82" i="10"/>
  <c r="D83" i="9"/>
  <c r="D83" i="10"/>
  <c r="D84" i="9"/>
  <c r="D84" i="10"/>
  <c r="D85" i="9"/>
  <c r="D85" i="10"/>
  <c r="D86" i="9"/>
  <c r="D86" i="10"/>
  <c r="D87" i="9"/>
  <c r="D87" i="10"/>
  <c r="D88" i="9"/>
  <c r="D88" i="10"/>
  <c r="D89" i="9"/>
  <c r="D89" i="10"/>
  <c r="D90" i="9"/>
  <c r="D90" i="10"/>
  <c r="D91" i="9"/>
  <c r="D91" i="10"/>
  <c r="D92" i="9"/>
  <c r="D92" i="10"/>
  <c r="D93" i="9"/>
  <c r="D93" i="10"/>
  <c r="D94" i="9"/>
  <c r="D94" i="10"/>
  <c r="D95" i="9"/>
  <c r="D95" i="10"/>
  <c r="D96" i="9"/>
  <c r="D96" i="10"/>
  <c r="D97" i="9"/>
  <c r="D97" i="10"/>
  <c r="D98" i="9"/>
  <c r="D98" i="10"/>
  <c r="D99" i="9"/>
  <c r="D99" i="10"/>
  <c r="D100" i="9"/>
  <c r="D100" i="10"/>
  <c r="D101" i="9"/>
  <c r="D101" i="10"/>
  <c r="D102" i="9"/>
  <c r="D102" i="10"/>
  <c r="D103" i="9"/>
  <c r="D103" i="10"/>
  <c r="D104" i="9"/>
  <c r="D104" i="10"/>
  <c r="D105" i="9"/>
  <c r="D105" i="10"/>
  <c r="D106" i="9"/>
  <c r="D106" i="10"/>
  <c r="D107" i="9"/>
  <c r="D107" i="10"/>
  <c r="D108" i="9"/>
  <c r="D108" i="10"/>
  <c r="D109" i="9"/>
  <c r="D109" i="10"/>
  <c r="D110" i="9"/>
  <c r="D110" i="10"/>
  <c r="D111" i="9"/>
  <c r="D111" i="10"/>
  <c r="D112" i="9"/>
  <c r="D112" i="10"/>
  <c r="D113" i="9"/>
  <c r="D113" i="10"/>
  <c r="D114" i="9"/>
  <c r="D114" i="10"/>
  <c r="D115" i="9"/>
  <c r="D115" i="10"/>
  <c r="D116" i="9"/>
  <c r="D116" i="10"/>
  <c r="D117" i="9"/>
  <c r="D117" i="10"/>
  <c r="D118" i="9"/>
  <c r="D118" i="10"/>
  <c r="D119" i="9"/>
  <c r="D119" i="10"/>
  <c r="D120" i="9"/>
  <c r="D120" i="10"/>
  <c r="D121" i="9"/>
  <c r="D121" i="10"/>
  <c r="D122" i="9"/>
  <c r="D122" i="10"/>
  <c r="D123" i="9"/>
  <c r="D123" i="10"/>
  <c r="D124" i="9"/>
  <c r="D124" i="10"/>
  <c r="D125" i="9"/>
  <c r="D125" i="10"/>
  <c r="D126" i="9"/>
  <c r="D126" i="10"/>
  <c r="D127" i="9"/>
  <c r="D127" i="10"/>
  <c r="D128" i="9"/>
  <c r="D128" i="10"/>
  <c r="D129" i="9"/>
  <c r="D129" i="10"/>
  <c r="D130" i="9"/>
  <c r="D130" i="10"/>
  <c r="D131" i="9"/>
  <c r="D131" i="10"/>
  <c r="D132" i="9"/>
  <c r="D132" i="10"/>
  <c r="D133" i="9"/>
  <c r="D133" i="10"/>
  <c r="D134" i="9"/>
  <c r="D134" i="10"/>
  <c r="D135" i="9"/>
  <c r="D135" i="10"/>
  <c r="D136" i="9"/>
  <c r="D136" i="10"/>
  <c r="D137" i="9"/>
  <c r="D137" i="10"/>
  <c r="D138" i="9"/>
  <c r="D138" i="10"/>
  <c r="D139" i="9"/>
  <c r="D139" i="10"/>
  <c r="D140" i="9"/>
  <c r="D140" i="10"/>
  <c r="D141" i="9"/>
  <c r="D141" i="10"/>
  <c r="D142" i="9"/>
  <c r="D142" i="10"/>
  <c r="D143" i="9"/>
  <c r="D143" i="10"/>
  <c r="D144" i="9"/>
  <c r="D144" i="10"/>
  <c r="D145" i="9"/>
  <c r="D145" i="10"/>
  <c r="D146" i="9"/>
  <c r="D146" i="10"/>
  <c r="D147" i="9"/>
  <c r="D147" i="10"/>
  <c r="D148" i="9"/>
  <c r="D148" i="10"/>
  <c r="D149" i="9"/>
  <c r="D149" i="10"/>
  <c r="D150" i="9"/>
  <c r="D150" i="10"/>
  <c r="D151" i="9"/>
  <c r="D151" i="10"/>
  <c r="D152" i="9"/>
  <c r="D152" i="10"/>
  <c r="D153" i="9"/>
  <c r="D153" i="10"/>
  <c r="D154" i="9"/>
  <c r="D154" i="10"/>
  <c r="D155" i="9"/>
  <c r="D155" i="10"/>
  <c r="D156" i="9"/>
  <c r="D156" i="10"/>
  <c r="D157" i="9"/>
  <c r="D157" i="10"/>
  <c r="D158" i="9"/>
  <c r="D158" i="10"/>
  <c r="D159" i="9"/>
  <c r="D159" i="10"/>
  <c r="D160" i="9"/>
  <c r="D160" i="10"/>
  <c r="D161" i="9"/>
  <c r="D161" i="10"/>
  <c r="D162" i="9"/>
  <c r="D162" i="10"/>
  <c r="D163" i="9"/>
  <c r="D163" i="10"/>
  <c r="D164" i="9"/>
  <c r="D164" i="10"/>
  <c r="D165" i="9"/>
  <c r="D165" i="10"/>
  <c r="D166" i="9"/>
  <c r="D166" i="10"/>
  <c r="D167" i="9"/>
  <c r="D167" i="10"/>
  <c r="D168" i="9"/>
  <c r="D168" i="10"/>
  <c r="D169" i="9"/>
  <c r="D169" i="10"/>
  <c r="D170" i="9"/>
  <c r="D170" i="10"/>
  <c r="D171" i="9"/>
  <c r="D171" i="10"/>
  <c r="D172" i="9"/>
  <c r="D172" i="10"/>
  <c r="D173" i="9"/>
  <c r="D173" i="10"/>
  <c r="D174" i="9"/>
  <c r="D174" i="10"/>
  <c r="D175" i="9"/>
  <c r="D175" i="10"/>
  <c r="D176" i="9"/>
  <c r="D176" i="10"/>
  <c r="D177" i="9"/>
  <c r="D177" i="10"/>
  <c r="D178" i="9"/>
  <c r="D178" i="10"/>
  <c r="D179" i="9"/>
  <c r="D179" i="10"/>
  <c r="D180" i="9"/>
  <c r="D180" i="10"/>
  <c r="D181" i="9"/>
  <c r="D181" i="10"/>
  <c r="D182" i="9"/>
  <c r="D182" i="10"/>
  <c r="D183" i="9"/>
  <c r="D183" i="10"/>
  <c r="D184" i="9"/>
  <c r="D184" i="10"/>
  <c r="D185" i="9"/>
  <c r="D185" i="10"/>
  <c r="D186" i="9"/>
  <c r="D186" i="10"/>
  <c r="D187" i="9"/>
  <c r="D187" i="10"/>
  <c r="D188" i="9"/>
  <c r="D188" i="10"/>
  <c r="D189" i="9"/>
  <c r="D189" i="10"/>
  <c r="D190" i="9"/>
  <c r="D190" i="10"/>
  <c r="D191" i="9"/>
  <c r="D191" i="10"/>
  <c r="D192" i="9"/>
  <c r="D192" i="10"/>
  <c r="D193" i="9"/>
  <c r="D193" i="10"/>
  <c r="D194" i="9"/>
  <c r="D194" i="10"/>
  <c r="D195" i="9"/>
  <c r="D195" i="10"/>
  <c r="D196" i="9"/>
  <c r="D196" i="10"/>
  <c r="D197" i="9"/>
  <c r="D197" i="10"/>
  <c r="D198" i="9"/>
  <c r="D198" i="10"/>
  <c r="D199" i="9"/>
  <c r="D199" i="10"/>
  <c r="D200" i="9"/>
  <c r="D200" i="10"/>
  <c r="D201" i="9"/>
  <c r="D201" i="10"/>
  <c r="D202" i="9"/>
  <c r="D202" i="10"/>
  <c r="D203" i="9"/>
  <c r="D203" i="10"/>
  <c r="D204" i="9"/>
  <c r="D204" i="10"/>
  <c r="D205" i="9"/>
  <c r="D205" i="10"/>
  <c r="D206" i="9"/>
  <c r="D206" i="10"/>
  <c r="D207" i="9"/>
  <c r="D207" i="10"/>
  <c r="D208" i="9"/>
  <c r="D208" i="10"/>
  <c r="D209" i="9"/>
  <c r="D209" i="10"/>
  <c r="D210" i="9"/>
  <c r="D210" i="10"/>
  <c r="D211" i="9"/>
  <c r="D211" i="10"/>
  <c r="D212" i="9"/>
  <c r="D212" i="10"/>
  <c r="D213" i="9"/>
  <c r="D213" i="10"/>
  <c r="D214" i="9"/>
  <c r="D214" i="10"/>
  <c r="D215" i="9"/>
  <c r="D215" i="10"/>
  <c r="D216" i="9"/>
  <c r="D216" i="10"/>
  <c r="D217" i="9"/>
  <c r="D217" i="10"/>
  <c r="D218" i="9"/>
  <c r="D218" i="10"/>
  <c r="D219" i="9"/>
  <c r="D219" i="10"/>
  <c r="D220" i="9"/>
  <c r="D220" i="10"/>
  <c r="D221" i="9"/>
  <c r="D221" i="10"/>
  <c r="D222" i="9"/>
  <c r="D222" i="10"/>
  <c r="D223" i="9"/>
  <c r="D223" i="10"/>
  <c r="D224" i="9"/>
  <c r="D224" i="10"/>
  <c r="D225" i="9"/>
  <c r="D225" i="10"/>
  <c r="D226" i="9"/>
  <c r="D226" i="10"/>
  <c r="D227" i="9"/>
  <c r="D227" i="10"/>
  <c r="D228" i="9"/>
  <c r="D228" i="10"/>
  <c r="D229" i="9"/>
  <c r="D229" i="10"/>
  <c r="D230" i="9"/>
  <c r="D230" i="10"/>
  <c r="D231" i="9"/>
  <c r="D231" i="10"/>
  <c r="D232" i="9"/>
  <c r="D232" i="10"/>
  <c r="D233" i="9"/>
  <c r="D233" i="10"/>
  <c r="D234" i="9"/>
  <c r="D234" i="10"/>
  <c r="D235" i="9"/>
  <c r="D235" i="10"/>
  <c r="D236" i="9"/>
  <c r="D236" i="10"/>
  <c r="D237" i="9"/>
  <c r="D237" i="10"/>
  <c r="D238" i="9"/>
  <c r="D238" i="10"/>
  <c r="D239" i="9"/>
  <c r="D239" i="10"/>
  <c r="D240" i="9"/>
  <c r="D240" i="10"/>
  <c r="D241" i="9"/>
  <c r="D241" i="10"/>
  <c r="D242" i="9"/>
  <c r="D242" i="10"/>
  <c r="D243" i="9"/>
  <c r="D243" i="10"/>
  <c r="D244" i="9"/>
  <c r="D244" i="10"/>
  <c r="D245" i="9"/>
  <c r="D245" i="10"/>
  <c r="D246" i="9"/>
  <c r="D246" i="10"/>
  <c r="D247" i="9"/>
  <c r="D247" i="10"/>
  <c r="D248" i="9"/>
  <c r="D248" i="10"/>
  <c r="D249" i="9"/>
  <c r="D249" i="10"/>
  <c r="D250" i="9"/>
  <c r="D250" i="10"/>
  <c r="D251" i="9"/>
  <c r="D251" i="10"/>
  <c r="D252" i="9"/>
  <c r="D252" i="10"/>
  <c r="D253" i="9"/>
  <c r="D253" i="10"/>
  <c r="D254" i="9"/>
  <c r="D254" i="10"/>
  <c r="D255" i="9"/>
  <c r="D255" i="10"/>
  <c r="D256" i="9"/>
  <c r="D256" i="10"/>
  <c r="D257" i="9"/>
  <c r="D257" i="10"/>
  <c r="D258" i="9"/>
  <c r="D258" i="10"/>
  <c r="D259" i="9"/>
  <c r="D259" i="10"/>
  <c r="D260" i="9"/>
  <c r="D260" i="10"/>
  <c r="D261" i="9"/>
  <c r="D261" i="10"/>
  <c r="D262" i="9"/>
  <c r="D262" i="10"/>
  <c r="D263" i="9"/>
  <c r="D263" i="10"/>
  <c r="D264" i="9"/>
  <c r="D264" i="10"/>
  <c r="D265" i="9"/>
  <c r="D265" i="10"/>
  <c r="D266" i="9"/>
  <c r="D266" i="10"/>
  <c r="D267" i="9"/>
  <c r="D267" i="10"/>
  <c r="D268" i="9"/>
  <c r="D268" i="10"/>
  <c r="D269" i="9"/>
  <c r="D269" i="10"/>
  <c r="D270" i="9"/>
  <c r="D270" i="10"/>
  <c r="D271" i="9"/>
  <c r="D271" i="10"/>
  <c r="D272" i="9"/>
  <c r="D272" i="10"/>
  <c r="D273" i="9"/>
  <c r="D273" i="10"/>
  <c r="D274" i="9"/>
  <c r="D274" i="10"/>
  <c r="D275" i="9"/>
  <c r="D275" i="10"/>
  <c r="D276" i="9"/>
  <c r="D276" i="10"/>
  <c r="D277" i="9"/>
  <c r="D277" i="10"/>
  <c r="D278" i="9"/>
  <c r="D278" i="10"/>
  <c r="D279" i="9"/>
  <c r="D279" i="10"/>
  <c r="D280" i="9"/>
  <c r="D280" i="10"/>
  <c r="D281" i="9"/>
  <c r="D281" i="10"/>
  <c r="D282" i="9"/>
  <c r="D282" i="10"/>
  <c r="D283" i="9"/>
  <c r="D283" i="10"/>
  <c r="D284" i="9"/>
  <c r="D284" i="10"/>
  <c r="D285" i="9"/>
  <c r="D285" i="10"/>
  <c r="D286" i="9"/>
  <c r="D286" i="10"/>
  <c r="D287" i="9"/>
  <c r="D287" i="10"/>
  <c r="D288" i="9"/>
  <c r="D288" i="10"/>
  <c r="D289" i="9"/>
  <c r="D289" i="10"/>
  <c r="D290" i="9"/>
  <c r="D290" i="10"/>
  <c r="D291" i="9"/>
  <c r="D291" i="10"/>
  <c r="D292" i="9"/>
  <c r="D292" i="10"/>
  <c r="D293" i="9"/>
  <c r="D293" i="10"/>
  <c r="D294" i="9"/>
  <c r="D294" i="10"/>
  <c r="D295" i="9"/>
  <c r="D295" i="10"/>
  <c r="D296" i="9"/>
  <c r="D296" i="10"/>
  <c r="D297" i="9"/>
  <c r="D297" i="10"/>
  <c r="D298" i="9"/>
  <c r="D298" i="10"/>
  <c r="D299" i="9"/>
  <c r="D299" i="10"/>
  <c r="D300" i="9"/>
  <c r="D300" i="10"/>
  <c r="D301" i="9"/>
  <c r="D301" i="10"/>
  <c r="D302" i="9"/>
  <c r="D302" i="10"/>
  <c r="D303" i="9"/>
  <c r="D303" i="10"/>
  <c r="D304" i="9"/>
  <c r="D304" i="10"/>
  <c r="D305" i="9"/>
  <c r="D305" i="10"/>
  <c r="D306" i="9"/>
  <c r="D306" i="10"/>
  <c r="D307" i="9"/>
  <c r="D307" i="10"/>
  <c r="D308" i="9"/>
  <c r="D308" i="10"/>
  <c r="D309" i="9"/>
  <c r="D309" i="10"/>
  <c r="D310" i="9"/>
  <c r="D310" i="10"/>
  <c r="D311" i="9"/>
  <c r="D311" i="10"/>
  <c r="D312" i="9"/>
  <c r="D312" i="10"/>
  <c r="D313" i="9"/>
  <c r="D313" i="10"/>
  <c r="D314" i="9"/>
  <c r="D314" i="10"/>
  <c r="D315" i="9"/>
  <c r="D315" i="10"/>
  <c r="D316" i="9"/>
  <c r="D316" i="10"/>
  <c r="D317" i="9"/>
  <c r="D317" i="10"/>
  <c r="D318" i="9"/>
  <c r="D318" i="10"/>
  <c r="D319" i="9"/>
  <c r="D319" i="10"/>
  <c r="D320" i="9"/>
  <c r="D320" i="10"/>
  <c r="D321" i="9"/>
  <c r="D321" i="10"/>
  <c r="D322" i="9"/>
  <c r="D322" i="10"/>
  <c r="D323" i="9"/>
  <c r="D323" i="10"/>
  <c r="D324" i="9"/>
  <c r="D324" i="10"/>
  <c r="D325" i="9"/>
  <c r="D325" i="10"/>
  <c r="D326" i="9"/>
  <c r="D326" i="10"/>
  <c r="D327" i="9"/>
  <c r="D327" i="10"/>
  <c r="D328" i="9"/>
  <c r="D328" i="10"/>
  <c r="D329" i="9"/>
  <c r="D329" i="10"/>
  <c r="D330" i="9"/>
  <c r="D330" i="10"/>
  <c r="D331" i="9"/>
  <c r="D331" i="10"/>
  <c r="D332" i="9"/>
  <c r="D332" i="10"/>
  <c r="D333" i="9"/>
  <c r="D333" i="10"/>
  <c r="D334" i="9"/>
  <c r="D334" i="10"/>
  <c r="D335" i="9"/>
  <c r="D335" i="10"/>
  <c r="D336" i="9"/>
  <c r="D336" i="10"/>
  <c r="D337" i="9"/>
  <c r="D337" i="10"/>
  <c r="D338" i="9"/>
  <c r="D338" i="10"/>
  <c r="D339" i="9"/>
  <c r="D339" i="10"/>
  <c r="D340" i="9"/>
  <c r="D340" i="10"/>
  <c r="D341" i="9"/>
  <c r="D341" i="10"/>
  <c r="D342" i="9"/>
  <c r="D342" i="10"/>
  <c r="D343" i="9"/>
  <c r="D343" i="10"/>
  <c r="D344" i="9"/>
  <c r="D344" i="10"/>
  <c r="D345" i="9"/>
  <c r="D345" i="10"/>
  <c r="D346" i="9"/>
  <c r="D346" i="10"/>
  <c r="D347" i="9"/>
  <c r="D347" i="10"/>
  <c r="D348" i="9"/>
  <c r="D348" i="10"/>
  <c r="D349" i="9"/>
  <c r="D349" i="10"/>
  <c r="D350" i="9"/>
  <c r="D350" i="10"/>
  <c r="D351" i="9"/>
  <c r="D351" i="10"/>
  <c r="D352" i="9"/>
  <c r="D352" i="10"/>
  <c r="D353" i="9"/>
  <c r="D353" i="10"/>
  <c r="D354" i="9"/>
  <c r="D354" i="10"/>
  <c r="D355" i="9"/>
  <c r="D355" i="10"/>
  <c r="D356" i="9"/>
  <c r="D356" i="10"/>
  <c r="D357" i="9"/>
  <c r="D357" i="10"/>
  <c r="D358" i="9"/>
  <c r="D358" i="10"/>
  <c r="D359" i="9"/>
  <c r="D359" i="10"/>
  <c r="D360" i="9"/>
  <c r="D360" i="10"/>
  <c r="D361" i="9"/>
  <c r="D361" i="10"/>
  <c r="D362" i="9"/>
  <c r="D362" i="10"/>
  <c r="D363" i="9"/>
  <c r="D363" i="10"/>
  <c r="D364" i="9"/>
  <c r="D364" i="10"/>
  <c r="D365" i="9"/>
  <c r="D365" i="10"/>
  <c r="D366" i="9"/>
  <c r="D366" i="10"/>
  <c r="D367" i="9"/>
  <c r="D367" i="10"/>
  <c r="D368" i="9"/>
  <c r="D368" i="10"/>
  <c r="D369" i="9"/>
  <c r="D369" i="10"/>
  <c r="D370" i="9"/>
  <c r="D370" i="10"/>
  <c r="D371" i="9"/>
  <c r="D371" i="10"/>
  <c r="D372" i="9"/>
  <c r="D372" i="10"/>
  <c r="D373" i="9"/>
  <c r="D373" i="10"/>
  <c r="D374" i="9"/>
  <c r="D374" i="10"/>
  <c r="D375" i="9"/>
  <c r="D375" i="10"/>
  <c r="D376" i="9"/>
  <c r="D376" i="10"/>
  <c r="D377" i="9"/>
  <c r="D377" i="10"/>
  <c r="D378" i="9"/>
  <c r="D378" i="10"/>
  <c r="D379" i="9"/>
  <c r="D379" i="10"/>
  <c r="D380" i="9"/>
  <c r="D380" i="10"/>
  <c r="D381" i="9"/>
  <c r="D381" i="10"/>
  <c r="D382" i="9"/>
  <c r="D382" i="10"/>
  <c r="D383" i="9"/>
  <c r="D383" i="10"/>
  <c r="D384" i="9"/>
  <c r="D384" i="10"/>
  <c r="D385" i="9"/>
  <c r="D385" i="10"/>
  <c r="D386" i="9"/>
  <c r="D386" i="10"/>
  <c r="D387" i="9"/>
  <c r="D387" i="10"/>
  <c r="D388" i="9"/>
  <c r="D388" i="10"/>
  <c r="D389" i="9"/>
  <c r="D389" i="10"/>
  <c r="D390" i="9"/>
  <c r="D390" i="10"/>
  <c r="D391" i="9"/>
  <c r="D391" i="10"/>
  <c r="D392" i="9"/>
  <c r="D392" i="10"/>
  <c r="D393" i="9"/>
  <c r="D393" i="10"/>
  <c r="D394" i="9"/>
  <c r="D394" i="10"/>
  <c r="D395" i="9"/>
  <c r="D395" i="10"/>
  <c r="D396" i="9"/>
  <c r="D396" i="10"/>
  <c r="D397" i="9"/>
  <c r="D397" i="10"/>
  <c r="D398" i="9"/>
  <c r="D398" i="10"/>
  <c r="D399" i="9"/>
  <c r="D399" i="10"/>
  <c r="D400" i="9"/>
  <c r="D400" i="10"/>
  <c r="D401" i="9"/>
  <c r="D401" i="10"/>
  <c r="D402" i="9"/>
  <c r="D402" i="10"/>
  <c r="D403" i="9"/>
  <c r="D403" i="10"/>
  <c r="D404" i="9"/>
  <c r="D404" i="10"/>
  <c r="D405" i="9"/>
  <c r="D405" i="10"/>
  <c r="D406" i="9"/>
  <c r="D406" i="10"/>
  <c r="D407" i="9"/>
  <c r="D407" i="10"/>
  <c r="D408" i="9"/>
  <c r="D408" i="10"/>
  <c r="D409" i="9"/>
  <c r="D409" i="10"/>
  <c r="D410" i="9"/>
  <c r="D410" i="10"/>
  <c r="D411" i="9"/>
  <c r="D411" i="10"/>
  <c r="D412" i="9"/>
  <c r="D412" i="10"/>
  <c r="D413" i="9"/>
  <c r="D413" i="10"/>
  <c r="D414" i="9"/>
  <c r="D414" i="10"/>
  <c r="D415" i="9"/>
  <c r="D415" i="10"/>
  <c r="D416" i="9"/>
  <c r="D416" i="10"/>
  <c r="D417" i="9"/>
  <c r="D417" i="10"/>
  <c r="D418" i="9"/>
  <c r="D418" i="10"/>
  <c r="D419" i="9"/>
  <c r="D419" i="10"/>
  <c r="D420" i="9"/>
  <c r="D420" i="10"/>
  <c r="D421" i="9"/>
  <c r="D421" i="10"/>
  <c r="D422" i="9"/>
  <c r="D422" i="10"/>
  <c r="D423" i="9"/>
  <c r="D423" i="10"/>
  <c r="D424" i="9"/>
  <c r="D424" i="10"/>
  <c r="D425" i="9"/>
  <c r="D425" i="10"/>
  <c r="D426" i="9"/>
  <c r="D426" i="10"/>
  <c r="D427" i="9"/>
  <c r="D427" i="10"/>
  <c r="D428" i="9"/>
  <c r="D428" i="10"/>
  <c r="D429" i="9"/>
  <c r="D429" i="10"/>
  <c r="D430" i="9"/>
  <c r="D430" i="10"/>
  <c r="D431" i="9"/>
  <c r="D431" i="10"/>
  <c r="D432" i="9"/>
  <c r="D432" i="10"/>
  <c r="D433" i="9"/>
  <c r="D433" i="10"/>
  <c r="D434" i="9"/>
  <c r="D434" i="10"/>
  <c r="D435" i="9"/>
  <c r="D435" i="10"/>
  <c r="D436" i="9"/>
  <c r="D436" i="10"/>
  <c r="D437" i="9"/>
  <c r="D437" i="10"/>
  <c r="D438" i="9"/>
  <c r="D438" i="10"/>
  <c r="D439" i="9"/>
  <c r="D439" i="10"/>
  <c r="D440" i="9"/>
  <c r="D440" i="10"/>
  <c r="D441" i="9"/>
  <c r="D441" i="10"/>
  <c r="D442" i="9"/>
  <c r="D442" i="10"/>
  <c r="D443" i="9"/>
  <c r="D443" i="10"/>
  <c r="D444" i="9"/>
  <c r="D444" i="10"/>
  <c r="D445" i="9"/>
  <c r="D445" i="10"/>
  <c r="D446" i="9"/>
  <c r="D446" i="10"/>
  <c r="D447" i="9"/>
  <c r="D447" i="10"/>
  <c r="D448" i="9"/>
  <c r="D448" i="10"/>
  <c r="D449" i="9"/>
  <c r="D449" i="10"/>
  <c r="D450" i="9"/>
  <c r="D450" i="10"/>
  <c r="D451" i="9"/>
  <c r="D451" i="10"/>
  <c r="D452" i="9"/>
  <c r="D452" i="10"/>
  <c r="D453" i="9"/>
  <c r="D453" i="10"/>
  <c r="D454" i="9"/>
  <c r="D454" i="10"/>
  <c r="D455" i="9"/>
  <c r="D455" i="10"/>
  <c r="D456" i="9"/>
  <c r="D456" i="10"/>
  <c r="D457" i="9"/>
  <c r="D457" i="10"/>
  <c r="D458" i="9"/>
  <c r="D458" i="10"/>
  <c r="D459" i="9"/>
  <c r="D459" i="10"/>
  <c r="D460" i="9"/>
  <c r="D460" i="10"/>
  <c r="D461" i="9"/>
  <c r="D461" i="10"/>
  <c r="D462" i="9"/>
  <c r="D462" i="10"/>
  <c r="D463" i="9"/>
  <c r="D463" i="10"/>
  <c r="D464" i="9"/>
  <c r="D464" i="10"/>
  <c r="D465" i="9"/>
  <c r="D465" i="10"/>
  <c r="D466" i="9"/>
  <c r="D466" i="10"/>
  <c r="D467" i="9"/>
  <c r="D467" i="10"/>
  <c r="D468" i="9"/>
  <c r="D468" i="10"/>
  <c r="D469" i="9"/>
  <c r="D469" i="10"/>
  <c r="D470" i="9"/>
  <c r="D470" i="10"/>
  <c r="D471" i="9"/>
  <c r="D471" i="10"/>
  <c r="D472" i="9"/>
  <c r="D472" i="10"/>
  <c r="D473" i="9"/>
  <c r="D473" i="10"/>
  <c r="D474" i="9"/>
  <c r="D474" i="10"/>
  <c r="D475" i="9"/>
  <c r="D475" i="10"/>
  <c r="D476" i="9"/>
  <c r="D476" i="10"/>
  <c r="D477" i="9"/>
  <c r="D477" i="10"/>
  <c r="D478" i="9"/>
  <c r="D478" i="10"/>
  <c r="D479" i="9"/>
  <c r="D479" i="10"/>
  <c r="D480" i="9"/>
  <c r="D480" i="10"/>
  <c r="D481" i="9"/>
  <c r="D481" i="10"/>
  <c r="D482" i="9"/>
  <c r="D482" i="10"/>
  <c r="D483" i="9"/>
  <c r="D483" i="10"/>
  <c r="D484" i="9"/>
  <c r="D484" i="10"/>
  <c r="D485" i="9"/>
  <c r="D485" i="10"/>
  <c r="D486" i="9"/>
  <c r="D486" i="10"/>
  <c r="D487" i="9"/>
  <c r="D487" i="10"/>
  <c r="D488" i="9"/>
  <c r="D488" i="10"/>
  <c r="D489" i="9"/>
  <c r="D489" i="10"/>
  <c r="D490" i="9"/>
  <c r="D490" i="10"/>
  <c r="D491" i="9"/>
  <c r="D491" i="10"/>
  <c r="D492" i="9"/>
  <c r="D492" i="10"/>
  <c r="D493" i="9"/>
  <c r="D493" i="10"/>
  <c r="D494" i="9"/>
  <c r="D494" i="10"/>
  <c r="D495" i="9"/>
  <c r="D495" i="10"/>
  <c r="D496" i="9"/>
  <c r="D496" i="10"/>
  <c r="D497" i="9"/>
  <c r="D497" i="10"/>
  <c r="D498" i="9"/>
  <c r="D498" i="10"/>
  <c r="D499" i="9"/>
  <c r="D499" i="10"/>
  <c r="D500" i="9"/>
  <c r="D500" i="10"/>
  <c r="D501" i="9"/>
  <c r="D501" i="10"/>
  <c r="D502" i="9"/>
  <c r="D502" i="10"/>
  <c r="D503" i="9"/>
  <c r="D503" i="10"/>
  <c r="D504" i="9"/>
  <c r="D504" i="10"/>
  <c r="D505" i="9"/>
  <c r="D505" i="10"/>
  <c r="D506" i="9"/>
  <c r="D506" i="10"/>
  <c r="D507" i="9"/>
  <c r="D507" i="10"/>
  <c r="D508" i="9"/>
  <c r="D508" i="10"/>
  <c r="D509" i="9"/>
  <c r="D509" i="10"/>
  <c r="D510" i="9"/>
  <c r="D510" i="10"/>
  <c r="D511" i="9"/>
  <c r="D511" i="10"/>
  <c r="D512" i="9"/>
  <c r="D512" i="10"/>
  <c r="D513" i="9"/>
  <c r="D513" i="10"/>
  <c r="D514" i="9"/>
  <c r="D514" i="10"/>
  <c r="D515" i="9"/>
  <c r="D515" i="10"/>
  <c r="D516" i="9"/>
  <c r="D516" i="10"/>
  <c r="D517" i="9"/>
  <c r="D517" i="10"/>
  <c r="D518" i="9"/>
  <c r="D518" i="10"/>
  <c r="D519" i="9"/>
  <c r="D519" i="10"/>
  <c r="D520" i="9"/>
  <c r="D520" i="10"/>
  <c r="D521" i="9"/>
  <c r="D521" i="10"/>
  <c r="D522" i="9"/>
  <c r="D522" i="10"/>
  <c r="D523" i="9"/>
  <c r="D523" i="10"/>
  <c r="D524" i="9"/>
  <c r="D524" i="10"/>
  <c r="D525" i="9"/>
  <c r="D525" i="10"/>
  <c r="D526" i="9"/>
  <c r="D526" i="10"/>
  <c r="D527" i="9"/>
  <c r="D527" i="10"/>
  <c r="D528" i="9"/>
  <c r="D528" i="10"/>
  <c r="D529" i="9"/>
  <c r="D529" i="10"/>
  <c r="D530" i="9"/>
  <c r="D530" i="10"/>
  <c r="D531" i="9"/>
  <c r="D531" i="10"/>
  <c r="D532" i="9"/>
  <c r="D532" i="10"/>
  <c r="D533" i="9"/>
  <c r="D533" i="10"/>
  <c r="D534" i="9"/>
  <c r="D534" i="10"/>
  <c r="D535" i="9"/>
  <c r="D535" i="10"/>
  <c r="D536" i="9"/>
  <c r="D536" i="10"/>
  <c r="D537" i="9"/>
  <c r="D537" i="10"/>
  <c r="D538" i="9"/>
  <c r="D538" i="10"/>
  <c r="D539" i="9"/>
  <c r="D539" i="10"/>
  <c r="D540" i="9"/>
  <c r="D540" i="10"/>
  <c r="D541" i="9"/>
  <c r="D541" i="10"/>
  <c r="D542" i="9"/>
  <c r="D542" i="10"/>
  <c r="D543" i="9"/>
  <c r="D543" i="10"/>
  <c r="D544" i="9"/>
  <c r="D544" i="10"/>
  <c r="D545" i="9"/>
  <c r="D545" i="10"/>
  <c r="D546" i="9"/>
  <c r="D546" i="10"/>
  <c r="D547" i="9"/>
  <c r="D547" i="10"/>
  <c r="D548" i="9"/>
  <c r="D548" i="10"/>
  <c r="D549" i="9"/>
  <c r="D549" i="10"/>
  <c r="D550" i="9"/>
  <c r="D550" i="10"/>
  <c r="D551" i="9"/>
  <c r="D551" i="10"/>
  <c r="D552" i="9"/>
  <c r="D552" i="10"/>
  <c r="D553" i="9"/>
  <c r="D553" i="10"/>
  <c r="D554" i="9"/>
  <c r="D554" i="10"/>
  <c r="D555" i="9"/>
  <c r="D555" i="10"/>
  <c r="D556" i="9"/>
  <c r="D556" i="10"/>
  <c r="D557" i="9"/>
  <c r="D557" i="10"/>
  <c r="D558" i="9"/>
  <c r="D558" i="10"/>
  <c r="D559" i="9"/>
  <c r="D559" i="10"/>
  <c r="D560" i="9"/>
  <c r="D560" i="10"/>
  <c r="D561" i="9"/>
  <c r="D561" i="10"/>
  <c r="D562" i="9"/>
  <c r="D562" i="10"/>
  <c r="D563" i="9"/>
  <c r="D563" i="10"/>
  <c r="D564" i="9"/>
  <c r="D564" i="10"/>
  <c r="D565" i="9"/>
  <c r="D565" i="10"/>
  <c r="D566" i="9"/>
  <c r="D566" i="10"/>
  <c r="D567" i="9"/>
  <c r="D567" i="10"/>
  <c r="D568" i="9"/>
  <c r="D568" i="10"/>
  <c r="D569" i="9"/>
  <c r="D569" i="10"/>
  <c r="D570" i="9"/>
  <c r="D570" i="10"/>
  <c r="D571" i="9"/>
  <c r="D571" i="10"/>
  <c r="D572" i="9"/>
  <c r="D572" i="10"/>
  <c r="D573" i="9"/>
  <c r="D573" i="10"/>
  <c r="D574" i="9"/>
  <c r="D574" i="10"/>
  <c r="D575" i="9"/>
  <c r="D575" i="10"/>
  <c r="D576" i="9"/>
  <c r="D576" i="10"/>
  <c r="D577" i="9"/>
  <c r="D577" i="10"/>
  <c r="D578" i="9"/>
  <c r="D578" i="10"/>
  <c r="D579" i="9"/>
  <c r="D579" i="10"/>
  <c r="D580" i="9"/>
  <c r="D580" i="10"/>
  <c r="D581" i="9"/>
  <c r="D581" i="10"/>
  <c r="D582" i="9"/>
  <c r="D582" i="10"/>
  <c r="D583" i="9"/>
  <c r="D583" i="10"/>
  <c r="D584" i="9"/>
  <c r="D584" i="10"/>
  <c r="D585" i="9"/>
  <c r="D585" i="10"/>
  <c r="D586" i="9"/>
  <c r="D586" i="10"/>
  <c r="D587" i="9"/>
  <c r="D587" i="10"/>
  <c r="D588" i="9"/>
  <c r="D588" i="10"/>
  <c r="D589" i="9"/>
  <c r="D589" i="10"/>
  <c r="D590" i="9"/>
  <c r="D590" i="10"/>
  <c r="D591" i="9"/>
  <c r="D591" i="10"/>
  <c r="D592" i="9"/>
  <c r="D592" i="10"/>
  <c r="D593" i="9"/>
  <c r="D593" i="10"/>
  <c r="D594" i="9"/>
  <c r="D594" i="10"/>
  <c r="D595" i="9"/>
  <c r="D595" i="10"/>
  <c r="D596" i="9"/>
  <c r="D596" i="10"/>
  <c r="D597" i="9"/>
  <c r="D597" i="10"/>
  <c r="D598" i="9"/>
  <c r="D598" i="10"/>
  <c r="D599" i="9"/>
  <c r="D599" i="10"/>
  <c r="D600" i="9"/>
  <c r="D600" i="10"/>
  <c r="D601" i="9"/>
  <c r="D601" i="10"/>
  <c r="D602" i="9"/>
  <c r="D602" i="10"/>
  <c r="D603" i="9"/>
  <c r="D603" i="10"/>
  <c r="D604" i="9"/>
  <c r="D604" i="10"/>
  <c r="D605" i="9"/>
  <c r="D605" i="10"/>
  <c r="D606" i="9"/>
  <c r="D606" i="10"/>
  <c r="D607" i="9"/>
  <c r="D607" i="10"/>
  <c r="D608" i="9"/>
  <c r="D608" i="10"/>
  <c r="D609" i="9"/>
  <c r="D609" i="10"/>
  <c r="D610" i="9"/>
  <c r="D610" i="10"/>
  <c r="D611" i="9"/>
  <c r="D611" i="10"/>
  <c r="D612" i="9"/>
  <c r="D612" i="10"/>
  <c r="D613" i="9"/>
  <c r="D613" i="10"/>
  <c r="D614" i="9"/>
  <c r="D614" i="10"/>
  <c r="D615" i="9"/>
  <c r="D615" i="10"/>
  <c r="D616" i="9"/>
  <c r="D616" i="10"/>
  <c r="D617" i="9"/>
  <c r="D617" i="10"/>
  <c r="D618" i="9"/>
  <c r="D618" i="10"/>
  <c r="D619" i="9"/>
  <c r="D619" i="10"/>
  <c r="D620" i="9"/>
  <c r="D620" i="10"/>
  <c r="D621" i="9"/>
  <c r="D621" i="10"/>
  <c r="D622" i="9"/>
  <c r="D622" i="10"/>
  <c r="D623" i="9"/>
  <c r="D623" i="10"/>
  <c r="D624" i="9"/>
  <c r="D624" i="10"/>
  <c r="D625" i="9"/>
  <c r="D625" i="10"/>
  <c r="D626" i="9"/>
  <c r="D626" i="10"/>
  <c r="D627" i="9"/>
  <c r="D627" i="10"/>
  <c r="D628" i="9"/>
  <c r="D628" i="10"/>
  <c r="D629" i="9"/>
  <c r="D629" i="10"/>
  <c r="D630" i="9"/>
  <c r="D630" i="10"/>
  <c r="D631" i="9"/>
  <c r="D631" i="10"/>
  <c r="D632" i="9"/>
  <c r="D632" i="10"/>
  <c r="D633" i="9"/>
  <c r="D633" i="10"/>
  <c r="D634" i="9"/>
  <c r="D634" i="10"/>
  <c r="D635" i="9"/>
  <c r="D635" i="10"/>
  <c r="D636" i="9"/>
  <c r="D636" i="10"/>
  <c r="D637" i="9"/>
  <c r="D637" i="10"/>
  <c r="D638" i="9"/>
  <c r="D638" i="10"/>
  <c r="D639" i="9"/>
  <c r="D639" i="10"/>
  <c r="D640" i="9"/>
  <c r="D640" i="10"/>
  <c r="D641" i="9"/>
  <c r="D641" i="10"/>
  <c r="D642" i="9"/>
  <c r="D642" i="10"/>
  <c r="D643" i="9"/>
  <c r="D643" i="10"/>
  <c r="D644" i="9"/>
  <c r="D644" i="10"/>
  <c r="D645" i="9"/>
  <c r="D645" i="10"/>
  <c r="D646" i="9"/>
  <c r="D646" i="10"/>
  <c r="D647" i="9"/>
  <c r="D647" i="10"/>
  <c r="D648" i="9"/>
  <c r="D648" i="10"/>
  <c r="D649" i="9"/>
  <c r="D649" i="10"/>
  <c r="D650" i="9"/>
  <c r="D650" i="10"/>
  <c r="D651" i="9"/>
  <c r="D651" i="10"/>
  <c r="D652" i="9"/>
  <c r="D652" i="10"/>
  <c r="D653" i="9"/>
  <c r="D653" i="10"/>
  <c r="D654" i="9"/>
  <c r="D654" i="10"/>
  <c r="D655" i="9"/>
  <c r="D655" i="10"/>
  <c r="D656" i="9"/>
  <c r="D656" i="10"/>
  <c r="D657" i="9"/>
  <c r="D657" i="10"/>
  <c r="D658" i="9"/>
  <c r="D658" i="10"/>
  <c r="D659" i="9"/>
  <c r="D659" i="10"/>
  <c r="D660" i="9"/>
  <c r="D660" i="10"/>
  <c r="D661" i="9"/>
  <c r="D661" i="10"/>
  <c r="D662" i="9"/>
  <c r="D662" i="10"/>
  <c r="D663" i="9"/>
  <c r="D663" i="10"/>
  <c r="D664" i="9"/>
  <c r="D664" i="10"/>
  <c r="D665" i="9"/>
  <c r="D665" i="10"/>
  <c r="D666" i="9"/>
  <c r="D666" i="10"/>
  <c r="D667" i="9"/>
  <c r="D667" i="10"/>
  <c r="D668" i="9"/>
  <c r="D668" i="10"/>
  <c r="D669" i="9"/>
  <c r="D669" i="10"/>
  <c r="D670" i="9"/>
  <c r="D670" i="10"/>
  <c r="D671" i="9"/>
  <c r="D671" i="10"/>
  <c r="D672" i="9"/>
  <c r="D672" i="10"/>
  <c r="D673" i="9"/>
  <c r="D673" i="10"/>
  <c r="D674" i="9"/>
  <c r="D674" i="10"/>
  <c r="D675" i="9"/>
  <c r="D675" i="10"/>
  <c r="D676" i="9"/>
  <c r="D676" i="10"/>
  <c r="D677" i="9"/>
  <c r="D677" i="10"/>
  <c r="D678" i="9"/>
  <c r="D678" i="10"/>
  <c r="D679" i="9"/>
  <c r="D679" i="10"/>
  <c r="D680" i="9"/>
  <c r="D680" i="10"/>
  <c r="D681" i="9"/>
  <c r="D681" i="10"/>
  <c r="D682" i="9"/>
  <c r="D682" i="10"/>
  <c r="D683" i="9"/>
  <c r="D683" i="10"/>
  <c r="D684" i="9"/>
  <c r="D684" i="10"/>
  <c r="D685" i="9"/>
  <c r="D685" i="10"/>
  <c r="D686" i="9"/>
  <c r="D686" i="10"/>
  <c r="D687" i="9"/>
  <c r="D687" i="10"/>
  <c r="D688" i="9"/>
  <c r="D688" i="10"/>
  <c r="D689" i="9"/>
  <c r="D689" i="10"/>
  <c r="D690" i="9"/>
  <c r="D690" i="10"/>
  <c r="D691" i="9"/>
  <c r="D691" i="10"/>
  <c r="D692" i="9"/>
  <c r="D692" i="10"/>
  <c r="D693" i="9"/>
  <c r="D693" i="10"/>
  <c r="D694" i="9"/>
  <c r="D694" i="10"/>
  <c r="D695" i="9"/>
  <c r="D695" i="10"/>
  <c r="D696" i="9"/>
  <c r="D696" i="10"/>
  <c r="D697" i="9"/>
  <c r="D697" i="10"/>
  <c r="D698" i="9"/>
  <c r="D698" i="10"/>
  <c r="D699" i="9"/>
  <c r="D699" i="10"/>
  <c r="D700" i="9"/>
  <c r="D700" i="10"/>
  <c r="D701" i="9"/>
  <c r="D701" i="10"/>
  <c r="D702" i="9"/>
  <c r="D702" i="10"/>
  <c r="D703" i="9"/>
  <c r="D703" i="10"/>
  <c r="D704" i="9"/>
  <c r="D704" i="10"/>
  <c r="D705" i="9"/>
  <c r="D705" i="10"/>
  <c r="D706" i="9"/>
  <c r="D706" i="10"/>
  <c r="D707" i="9"/>
  <c r="D707" i="10"/>
  <c r="D708" i="9"/>
  <c r="D708" i="10"/>
  <c r="D709" i="9"/>
  <c r="D709" i="10"/>
  <c r="D710" i="9"/>
  <c r="D710" i="10"/>
  <c r="D711" i="9"/>
  <c r="D711" i="10"/>
  <c r="D712" i="9"/>
  <c r="D712" i="10"/>
  <c r="D713" i="9"/>
  <c r="D713" i="10"/>
  <c r="D714" i="9"/>
  <c r="D714" i="10"/>
  <c r="D715" i="9"/>
  <c r="D715" i="10"/>
  <c r="D716" i="9"/>
  <c r="D716" i="10"/>
  <c r="D717" i="9"/>
  <c r="D717" i="10"/>
  <c r="D718" i="9"/>
  <c r="D718" i="10"/>
  <c r="D719" i="9"/>
  <c r="D719" i="10"/>
  <c r="D720" i="9"/>
  <c r="D720" i="10"/>
  <c r="D721" i="9"/>
  <c r="D721" i="10"/>
  <c r="D722" i="9"/>
  <c r="D722" i="10"/>
  <c r="D723" i="9"/>
  <c r="D723" i="10"/>
  <c r="D724" i="9"/>
  <c r="D724" i="10"/>
  <c r="D725" i="9"/>
  <c r="D725" i="10"/>
  <c r="D726" i="9"/>
  <c r="D726" i="10"/>
  <c r="D727" i="9"/>
  <c r="D727" i="10"/>
  <c r="D728" i="9"/>
  <c r="D728" i="10"/>
  <c r="D729" i="9"/>
  <c r="D729" i="10"/>
  <c r="D730" i="9"/>
  <c r="D730" i="10"/>
  <c r="D731" i="9"/>
  <c r="D731" i="10"/>
  <c r="D732" i="9"/>
  <c r="D732" i="10"/>
  <c r="D733" i="9"/>
  <c r="D733" i="10"/>
  <c r="D734" i="9"/>
  <c r="D734" i="10"/>
  <c r="D735" i="9"/>
  <c r="D735" i="10"/>
  <c r="D736" i="9"/>
  <c r="D736" i="10"/>
  <c r="D737" i="9"/>
  <c r="D737" i="10"/>
  <c r="D738" i="9"/>
  <c r="D738" i="10"/>
  <c r="D739" i="9"/>
  <c r="D739" i="10"/>
  <c r="D740" i="9"/>
  <c r="D740" i="10"/>
  <c r="D741" i="9"/>
  <c r="D741" i="10"/>
  <c r="D742" i="9"/>
  <c r="D742" i="10"/>
  <c r="D743" i="9"/>
  <c r="D743" i="10"/>
  <c r="D744" i="9"/>
  <c r="D744" i="10"/>
  <c r="D745" i="9"/>
  <c r="D745" i="10"/>
  <c r="D746" i="9"/>
  <c r="D746" i="10"/>
  <c r="D747" i="9"/>
  <c r="D747" i="10"/>
  <c r="D748" i="9"/>
  <c r="D748" i="10"/>
  <c r="D749" i="9"/>
  <c r="D749" i="10"/>
  <c r="D750" i="9"/>
  <c r="D750" i="10"/>
  <c r="D751" i="9"/>
  <c r="D751" i="10"/>
  <c r="D752" i="9"/>
  <c r="D752" i="10"/>
  <c r="D753" i="9"/>
  <c r="D753" i="10"/>
  <c r="D754" i="9"/>
  <c r="D754" i="10"/>
  <c r="D755" i="9"/>
  <c r="D755" i="10"/>
  <c r="D756" i="9"/>
  <c r="D756" i="10"/>
  <c r="D757" i="9"/>
  <c r="D757" i="10"/>
  <c r="D758" i="9"/>
  <c r="D758" i="10"/>
  <c r="D759" i="9"/>
  <c r="D759" i="10"/>
  <c r="D760" i="9"/>
  <c r="D760" i="10"/>
  <c r="D761" i="9"/>
  <c r="D761" i="10"/>
  <c r="D762" i="9"/>
  <c r="D762" i="10"/>
  <c r="D763" i="9"/>
  <c r="D763" i="10"/>
  <c r="D764" i="9"/>
  <c r="D764" i="10"/>
  <c r="D765" i="9"/>
  <c r="D765" i="10"/>
  <c r="D766" i="9"/>
  <c r="D766" i="10"/>
  <c r="D767" i="9"/>
  <c r="D767" i="10"/>
  <c r="D768" i="9"/>
  <c r="D768" i="10"/>
  <c r="D769" i="9"/>
  <c r="D769" i="10"/>
  <c r="D770" i="9"/>
  <c r="D770" i="10"/>
  <c r="D771" i="9"/>
  <c r="D771" i="10"/>
  <c r="D772" i="9"/>
  <c r="D772" i="10"/>
  <c r="D773" i="9"/>
  <c r="D773" i="10"/>
  <c r="D774" i="9"/>
  <c r="D774" i="10"/>
  <c r="D775" i="9"/>
  <c r="D775" i="10"/>
  <c r="D776" i="9"/>
  <c r="D776" i="10"/>
  <c r="D777" i="9"/>
  <c r="D777" i="10"/>
  <c r="D778" i="9"/>
  <c r="D778" i="10"/>
  <c r="D779" i="9"/>
  <c r="D779" i="10"/>
  <c r="D780" i="9"/>
  <c r="D780" i="10"/>
  <c r="D781" i="9"/>
  <c r="D781" i="10"/>
  <c r="D782" i="9"/>
  <c r="D782" i="10"/>
  <c r="D783" i="9"/>
  <c r="D783" i="10"/>
  <c r="D784" i="9"/>
  <c r="D784" i="10"/>
  <c r="D785" i="9"/>
  <c r="D785" i="10"/>
  <c r="D786" i="9"/>
  <c r="D786" i="10"/>
  <c r="D787" i="9"/>
  <c r="D787" i="10"/>
  <c r="D788" i="9"/>
  <c r="D788" i="10"/>
  <c r="D789" i="9"/>
  <c r="D789" i="10"/>
  <c r="D790" i="9"/>
  <c r="D790" i="10"/>
  <c r="D791" i="9"/>
  <c r="D791" i="10"/>
  <c r="D792" i="9"/>
  <c r="D792" i="10"/>
  <c r="D793" i="9"/>
  <c r="D793" i="10"/>
  <c r="D794" i="9"/>
  <c r="D794" i="10"/>
  <c r="D795" i="9"/>
  <c r="D795" i="10"/>
  <c r="D796" i="9"/>
  <c r="D796" i="10"/>
  <c r="D797" i="9"/>
  <c r="D797" i="10"/>
  <c r="D798" i="9"/>
  <c r="D798" i="10"/>
  <c r="D799" i="9"/>
  <c r="D799" i="10"/>
  <c r="D800" i="9"/>
  <c r="D800" i="10"/>
  <c r="D801" i="9"/>
  <c r="D801" i="10"/>
  <c r="D802" i="9"/>
  <c r="D802" i="10"/>
  <c r="D803" i="9"/>
  <c r="D803" i="10"/>
  <c r="D804" i="9"/>
  <c r="D804" i="10"/>
  <c r="D805" i="9"/>
  <c r="D805" i="10"/>
  <c r="D806" i="9"/>
  <c r="D806" i="10"/>
  <c r="D807" i="9"/>
  <c r="D807" i="10"/>
  <c r="D808" i="9"/>
  <c r="D808" i="10"/>
  <c r="D809" i="9"/>
  <c r="D809" i="10"/>
  <c r="D810" i="9"/>
  <c r="D810" i="10"/>
  <c r="D811" i="9"/>
  <c r="D811" i="10"/>
  <c r="D812" i="9"/>
  <c r="D812" i="10"/>
  <c r="D813" i="9"/>
  <c r="D813" i="10"/>
  <c r="D814" i="9"/>
  <c r="D814" i="10"/>
  <c r="D815" i="9"/>
  <c r="D815" i="10"/>
  <c r="D816" i="9"/>
  <c r="D816" i="10"/>
  <c r="D817" i="9"/>
  <c r="D817" i="10"/>
  <c r="D818" i="9"/>
  <c r="D818" i="10"/>
  <c r="D819" i="9"/>
  <c r="D819" i="10"/>
  <c r="D820" i="9"/>
  <c r="D820" i="10"/>
  <c r="D821" i="9"/>
  <c r="D821" i="10"/>
  <c r="D822" i="9"/>
  <c r="D822" i="10"/>
  <c r="D823" i="9"/>
  <c r="D823" i="10"/>
  <c r="D824" i="9"/>
  <c r="D824" i="10"/>
  <c r="D825" i="9"/>
  <c r="D825" i="10"/>
  <c r="D826" i="9"/>
  <c r="D826" i="10"/>
  <c r="D827" i="9"/>
  <c r="D827" i="10"/>
  <c r="D828" i="9"/>
  <c r="D828" i="10"/>
  <c r="D829" i="9"/>
  <c r="D829" i="10"/>
  <c r="D830" i="9"/>
  <c r="D830" i="10"/>
  <c r="D831" i="9"/>
  <c r="D831" i="10"/>
  <c r="D832" i="9"/>
  <c r="D832" i="10"/>
  <c r="D833" i="9"/>
  <c r="D833" i="10"/>
  <c r="D834" i="9"/>
  <c r="D834" i="10"/>
  <c r="D835" i="9"/>
  <c r="D835" i="10"/>
  <c r="D836" i="9"/>
  <c r="D836" i="10"/>
  <c r="D837" i="9"/>
  <c r="D837" i="10"/>
  <c r="D838" i="9"/>
  <c r="D838" i="10"/>
  <c r="D839" i="9"/>
  <c r="D839" i="10"/>
  <c r="D840" i="9"/>
  <c r="D840" i="10"/>
  <c r="D841" i="9"/>
  <c r="D841" i="10"/>
  <c r="D842" i="9"/>
  <c r="D842" i="10"/>
  <c r="D843" i="9"/>
  <c r="D843" i="10"/>
  <c r="D844" i="9"/>
  <c r="D844" i="10"/>
  <c r="D845" i="9"/>
  <c r="D845" i="10"/>
  <c r="D846" i="9"/>
  <c r="D846" i="10"/>
  <c r="D847" i="9"/>
  <c r="D847" i="10"/>
  <c r="D848" i="9"/>
  <c r="D848" i="10"/>
  <c r="D849" i="9"/>
  <c r="D849" i="10"/>
  <c r="D850" i="9"/>
  <c r="D850" i="10"/>
  <c r="D851" i="9"/>
  <c r="D851" i="10"/>
  <c r="D852" i="9"/>
  <c r="D852" i="10"/>
  <c r="D853" i="9"/>
  <c r="D853" i="10"/>
  <c r="D854" i="9"/>
  <c r="D854" i="10"/>
  <c r="D855" i="9"/>
  <c r="D855" i="10"/>
  <c r="D856" i="9"/>
  <c r="D856" i="10"/>
  <c r="D857" i="9"/>
  <c r="D857" i="10"/>
  <c r="D858" i="9"/>
  <c r="D858" i="10"/>
  <c r="D859" i="9"/>
  <c r="D859" i="10"/>
  <c r="D860" i="9"/>
  <c r="D860" i="10"/>
  <c r="D861" i="9"/>
  <c r="D861" i="10"/>
  <c r="D862" i="9"/>
  <c r="D862" i="10"/>
  <c r="D863" i="9"/>
  <c r="D863" i="10"/>
  <c r="D864" i="9"/>
  <c r="D864" i="10"/>
  <c r="D865" i="9"/>
  <c r="D865" i="10"/>
  <c r="D866" i="9"/>
  <c r="D866" i="10"/>
  <c r="D867" i="9"/>
  <c r="D867" i="10"/>
  <c r="D868" i="9"/>
  <c r="D868" i="10"/>
  <c r="D869" i="9"/>
  <c r="D869" i="10"/>
  <c r="D870" i="9"/>
  <c r="D870" i="10"/>
  <c r="D871" i="9"/>
  <c r="D871" i="10"/>
  <c r="D872" i="9"/>
  <c r="D872" i="10"/>
  <c r="D873" i="9"/>
  <c r="D873" i="10"/>
  <c r="D874" i="9"/>
  <c r="D874" i="10"/>
  <c r="D875" i="9"/>
  <c r="D875" i="10"/>
  <c r="D876" i="9"/>
  <c r="D876" i="10"/>
  <c r="D877" i="9"/>
  <c r="D877" i="10"/>
  <c r="D878" i="9"/>
  <c r="D878" i="10"/>
  <c r="D879" i="9"/>
  <c r="D879" i="10"/>
  <c r="D880" i="9"/>
  <c r="D880" i="10"/>
  <c r="D881" i="9"/>
  <c r="D881" i="10"/>
  <c r="D882" i="9"/>
  <c r="D882" i="10"/>
  <c r="D883" i="9"/>
  <c r="D883" i="10"/>
  <c r="D884" i="9"/>
  <c r="D884" i="10"/>
  <c r="D885" i="9"/>
  <c r="D885" i="10"/>
  <c r="D886" i="9"/>
  <c r="D886" i="10"/>
  <c r="D887" i="9"/>
  <c r="D887" i="10"/>
  <c r="D888" i="9"/>
  <c r="D888" i="10"/>
  <c r="D889" i="9"/>
  <c r="D889" i="10"/>
  <c r="D890" i="9"/>
  <c r="D890" i="10"/>
  <c r="D891" i="9"/>
  <c r="D891" i="10"/>
  <c r="D892" i="9"/>
  <c r="D892" i="10"/>
  <c r="D893" i="9"/>
  <c r="D893" i="10"/>
  <c r="D894" i="9"/>
  <c r="D894" i="10"/>
  <c r="D895" i="9"/>
  <c r="D895" i="10"/>
  <c r="D896" i="9"/>
  <c r="D896" i="10"/>
  <c r="D897" i="9"/>
  <c r="D897" i="10"/>
  <c r="D898" i="9"/>
  <c r="D898" i="10"/>
  <c r="D899" i="9"/>
  <c r="D899" i="10"/>
  <c r="D900" i="9"/>
  <c r="D900" i="10"/>
  <c r="D901" i="9"/>
  <c r="D901" i="10"/>
  <c r="D902" i="9"/>
  <c r="D902" i="10"/>
  <c r="D903" i="9"/>
  <c r="D903" i="10"/>
  <c r="D904" i="9"/>
  <c r="D904" i="10"/>
  <c r="D905" i="9"/>
  <c r="D905" i="10"/>
  <c r="D906" i="9"/>
  <c r="D906" i="10"/>
  <c r="D907" i="9"/>
  <c r="D907" i="10"/>
  <c r="D908" i="9"/>
  <c r="D908" i="10"/>
  <c r="D909" i="9"/>
  <c r="D909" i="10"/>
  <c r="D910" i="9"/>
  <c r="D910" i="10"/>
  <c r="D911" i="9"/>
  <c r="D911" i="10"/>
  <c r="D912" i="9"/>
  <c r="D912" i="10"/>
  <c r="D913" i="9"/>
  <c r="D913" i="10"/>
  <c r="D914" i="9"/>
  <c r="D914" i="10"/>
  <c r="D915" i="9"/>
  <c r="D915" i="10"/>
  <c r="D916" i="9"/>
  <c r="D916" i="10"/>
  <c r="D917" i="9"/>
  <c r="D917" i="10"/>
  <c r="D918" i="9"/>
  <c r="D918" i="10"/>
  <c r="D919" i="9"/>
  <c r="D919" i="10"/>
  <c r="D920" i="9"/>
  <c r="D920" i="10"/>
  <c r="D921" i="9"/>
  <c r="D921" i="10"/>
  <c r="D922" i="9"/>
  <c r="D922" i="10"/>
  <c r="D923" i="9"/>
  <c r="D923" i="10"/>
  <c r="D924" i="9"/>
  <c r="D924" i="10"/>
  <c r="D925" i="9"/>
  <c r="D925" i="10"/>
  <c r="D926" i="9"/>
  <c r="D926" i="10"/>
  <c r="D927" i="9"/>
  <c r="D927" i="10"/>
  <c r="D928" i="9"/>
  <c r="D928" i="10"/>
  <c r="D929" i="9"/>
  <c r="D929" i="10"/>
  <c r="D930" i="9"/>
  <c r="D930" i="10"/>
  <c r="D931" i="9"/>
  <c r="D931" i="10"/>
  <c r="D932" i="9"/>
  <c r="D932" i="10"/>
  <c r="D933" i="9"/>
  <c r="D933" i="10"/>
  <c r="D934" i="9"/>
  <c r="D934" i="10"/>
  <c r="D935" i="9"/>
  <c r="D935" i="10"/>
  <c r="D936" i="9"/>
  <c r="D936" i="10"/>
  <c r="D937" i="9"/>
  <c r="D937" i="10"/>
  <c r="D938" i="9"/>
  <c r="D938" i="10"/>
  <c r="D939" i="9"/>
  <c r="D939" i="10"/>
  <c r="D940" i="9"/>
  <c r="D940" i="10"/>
  <c r="D941" i="9"/>
  <c r="D941" i="10"/>
  <c r="D942" i="9"/>
  <c r="D942" i="10"/>
  <c r="D943" i="9"/>
  <c r="D943" i="10"/>
  <c r="D944" i="9"/>
  <c r="D944" i="10"/>
  <c r="D945" i="9"/>
  <c r="D945" i="10"/>
  <c r="D946" i="9"/>
  <c r="D946" i="10"/>
  <c r="D947" i="9"/>
  <c r="D947" i="10"/>
  <c r="D948" i="9"/>
  <c r="D948" i="10"/>
  <c r="D949" i="9"/>
  <c r="D949" i="10"/>
  <c r="D950" i="9"/>
  <c r="D950" i="10"/>
  <c r="D951" i="9"/>
  <c r="D951" i="10"/>
  <c r="D952" i="9"/>
  <c r="D952" i="10"/>
  <c r="D953" i="9"/>
  <c r="D953" i="10"/>
  <c r="D954" i="9"/>
  <c r="D954" i="10"/>
  <c r="D955" i="9"/>
  <c r="D955" i="10"/>
  <c r="D956" i="9"/>
  <c r="D956" i="10"/>
  <c r="D957" i="9"/>
  <c r="D957" i="10"/>
  <c r="D958" i="9"/>
  <c r="D958" i="10"/>
  <c r="D959" i="9"/>
  <c r="D959" i="10"/>
  <c r="D960" i="9"/>
  <c r="D960" i="10"/>
  <c r="D961" i="9"/>
  <c r="D961" i="10"/>
  <c r="D962" i="9"/>
  <c r="D962" i="10"/>
  <c r="D963" i="9"/>
  <c r="D963" i="10"/>
  <c r="D964" i="9"/>
  <c r="D964" i="10"/>
  <c r="D965" i="9"/>
  <c r="D965" i="10"/>
  <c r="D966" i="9"/>
  <c r="D966" i="10"/>
  <c r="D967" i="9"/>
  <c r="D967" i="10"/>
  <c r="D968" i="9"/>
  <c r="D968" i="10"/>
  <c r="D969" i="9"/>
  <c r="D969" i="10"/>
  <c r="D970" i="9"/>
  <c r="D970" i="10"/>
  <c r="D971" i="9"/>
  <c r="D971" i="10"/>
  <c r="D972" i="9"/>
  <c r="D972" i="10"/>
  <c r="D973" i="9"/>
  <c r="D973" i="10"/>
  <c r="D974" i="9"/>
  <c r="D974" i="10"/>
  <c r="D975" i="9"/>
  <c r="D975" i="10"/>
  <c r="D976" i="9"/>
  <c r="D976" i="10"/>
  <c r="D977" i="9"/>
  <c r="D977" i="10"/>
  <c r="D978" i="9"/>
  <c r="D978" i="10"/>
  <c r="D979" i="9"/>
  <c r="D979" i="10"/>
  <c r="D980" i="9"/>
  <c r="D980" i="10"/>
  <c r="D981" i="9"/>
  <c r="D981" i="10"/>
  <c r="D982" i="9"/>
  <c r="D982" i="10"/>
  <c r="D983" i="9"/>
  <c r="D983" i="10"/>
  <c r="D984" i="9"/>
  <c r="D984" i="10"/>
  <c r="D985" i="9"/>
  <c r="D985" i="10"/>
  <c r="D986" i="9"/>
  <c r="D986" i="10"/>
  <c r="D987" i="9"/>
  <c r="D987" i="10"/>
  <c r="D988" i="9"/>
  <c r="D988" i="10"/>
  <c r="D989" i="9"/>
  <c r="D989" i="10"/>
  <c r="D990" i="9"/>
  <c r="D990" i="10"/>
  <c r="D991" i="9"/>
  <c r="D991" i="10"/>
  <c r="D992" i="9"/>
  <c r="D992" i="10"/>
  <c r="D993" i="9"/>
  <c r="D993" i="10"/>
  <c r="D994" i="9"/>
  <c r="D994" i="10"/>
  <c r="D995" i="9"/>
  <c r="D995" i="10"/>
  <c r="D996" i="9"/>
  <c r="D996" i="10"/>
  <c r="D997" i="9"/>
  <c r="D997" i="10"/>
  <c r="D998" i="9"/>
  <c r="D998" i="10"/>
  <c r="D999" i="9"/>
  <c r="D999" i="10"/>
  <c r="D1000" i="9"/>
  <c r="D1000" i="10"/>
  <c r="D1001" i="9"/>
  <c r="D1001" i="10"/>
  <c r="D1002" i="9"/>
  <c r="D1002" i="10"/>
  <c r="D1003" i="9"/>
  <c r="D1003" i="10"/>
  <c r="D1004" i="9"/>
  <c r="D1004" i="10"/>
  <c r="D1005" i="9"/>
  <c r="D1005" i="10"/>
  <c r="D1006" i="9"/>
  <c r="D1006" i="10"/>
  <c r="D1007" i="9"/>
  <c r="D1007" i="10"/>
  <c r="D3" i="14"/>
  <c r="E2" i="9"/>
  <c r="E3" i="9"/>
  <c r="E3" i="10"/>
  <c r="E4" i="9"/>
  <c r="E4" i="10"/>
  <c r="E5" i="9"/>
  <c r="E5" i="10"/>
  <c r="E6" i="9"/>
  <c r="E6" i="10"/>
  <c r="E7" i="9"/>
  <c r="E7" i="10"/>
  <c r="E8" i="9"/>
  <c r="E8" i="10"/>
  <c r="E9" i="9"/>
  <c r="E9" i="10"/>
  <c r="E10" i="9"/>
  <c r="E10" i="10"/>
  <c r="E11" i="9"/>
  <c r="E11" i="10"/>
  <c r="E12" i="9"/>
  <c r="E12" i="10"/>
  <c r="E13" i="9"/>
  <c r="E13" i="10"/>
  <c r="E14" i="9"/>
  <c r="E14" i="10"/>
  <c r="E15" i="9"/>
  <c r="E15" i="10"/>
  <c r="E16" i="9"/>
  <c r="E16" i="10"/>
  <c r="E17" i="9"/>
  <c r="E17" i="10"/>
  <c r="E18" i="9"/>
  <c r="E18" i="10"/>
  <c r="E19" i="9"/>
  <c r="E19" i="10"/>
  <c r="E20" i="9"/>
  <c r="E20" i="10"/>
  <c r="E21" i="9"/>
  <c r="E21" i="10"/>
  <c r="E22" i="9"/>
  <c r="E22" i="10"/>
  <c r="E23" i="9"/>
  <c r="E23" i="10"/>
  <c r="E24" i="9"/>
  <c r="E24" i="10"/>
  <c r="E25" i="9"/>
  <c r="E25" i="10"/>
  <c r="E26" i="9"/>
  <c r="E26" i="10"/>
  <c r="E27" i="9"/>
  <c r="E27" i="10"/>
  <c r="E28" i="9"/>
  <c r="E28" i="10"/>
  <c r="E29" i="9"/>
  <c r="E29" i="10"/>
  <c r="E30" i="9"/>
  <c r="E30" i="10"/>
  <c r="E31" i="9"/>
  <c r="E31" i="10"/>
  <c r="E32" i="9"/>
  <c r="E32" i="10"/>
  <c r="E33" i="9"/>
  <c r="E33" i="10"/>
  <c r="E34" i="9"/>
  <c r="E34" i="10"/>
  <c r="E35" i="9"/>
  <c r="E35" i="10"/>
  <c r="E36" i="9"/>
  <c r="E36" i="10"/>
  <c r="E37" i="9"/>
  <c r="E37" i="10"/>
  <c r="E38" i="9"/>
  <c r="E38" i="10"/>
  <c r="E39" i="9"/>
  <c r="E39" i="10"/>
  <c r="E40" i="9"/>
  <c r="E40" i="10"/>
  <c r="E41" i="9"/>
  <c r="E41" i="10"/>
  <c r="E42" i="9"/>
  <c r="E42" i="10"/>
  <c r="E43" i="9"/>
  <c r="E43" i="10"/>
  <c r="E44" i="9"/>
  <c r="E44" i="10"/>
  <c r="E45" i="9"/>
  <c r="E45" i="10"/>
  <c r="E46" i="9"/>
  <c r="E46" i="10"/>
  <c r="E47" i="9"/>
  <c r="E47" i="10"/>
  <c r="E48" i="9"/>
  <c r="E48" i="10"/>
  <c r="E49" i="9"/>
  <c r="E49" i="10"/>
  <c r="E50" i="9"/>
  <c r="E50" i="10"/>
  <c r="E51" i="9"/>
  <c r="E51" i="10"/>
  <c r="E52" i="9"/>
  <c r="E52" i="10"/>
  <c r="E53" i="9"/>
  <c r="E53" i="10"/>
  <c r="E54" i="9"/>
  <c r="E54" i="10"/>
  <c r="E55" i="9"/>
  <c r="E55" i="10"/>
  <c r="E56" i="9"/>
  <c r="E56" i="10"/>
  <c r="E57" i="9"/>
  <c r="E57" i="10"/>
  <c r="E58" i="9"/>
  <c r="E58" i="10"/>
  <c r="E59" i="9"/>
  <c r="E59" i="10"/>
  <c r="E60" i="9"/>
  <c r="E60" i="10"/>
  <c r="E61" i="9"/>
  <c r="E61" i="10"/>
  <c r="E62" i="9"/>
  <c r="E62" i="10"/>
  <c r="E63" i="9"/>
  <c r="E63" i="10"/>
  <c r="E64" i="9"/>
  <c r="E64" i="10"/>
  <c r="E65" i="9"/>
  <c r="E65" i="10"/>
  <c r="E66" i="9"/>
  <c r="E66" i="10"/>
  <c r="E67" i="9"/>
  <c r="E67" i="10"/>
  <c r="E68" i="9"/>
  <c r="E68" i="10"/>
  <c r="E69" i="9"/>
  <c r="E69" i="10"/>
  <c r="E70" i="9"/>
  <c r="E70" i="10"/>
  <c r="E71" i="9"/>
  <c r="E71" i="10"/>
  <c r="E72" i="9"/>
  <c r="E72" i="10"/>
  <c r="E73" i="9"/>
  <c r="E73" i="10"/>
  <c r="E74" i="9"/>
  <c r="E74" i="10"/>
  <c r="E75" i="9"/>
  <c r="E75" i="10"/>
  <c r="E76" i="9"/>
  <c r="E76" i="10"/>
  <c r="E77" i="9"/>
  <c r="E77" i="10"/>
  <c r="E78" i="9"/>
  <c r="E78" i="10"/>
  <c r="E79" i="9"/>
  <c r="E79" i="10"/>
  <c r="E80" i="9"/>
  <c r="E80" i="10"/>
  <c r="E81" i="9"/>
  <c r="E81" i="10"/>
  <c r="E82" i="9"/>
  <c r="E82" i="10"/>
  <c r="E83" i="9"/>
  <c r="E83" i="10"/>
  <c r="E84" i="9"/>
  <c r="E84" i="10"/>
  <c r="E85" i="9"/>
  <c r="E85" i="10"/>
  <c r="E86" i="9"/>
  <c r="E86" i="10"/>
  <c r="E87" i="9"/>
  <c r="E87" i="10"/>
  <c r="E88" i="9"/>
  <c r="E88" i="10"/>
  <c r="E89" i="9"/>
  <c r="E89" i="10"/>
  <c r="E90" i="9"/>
  <c r="E90" i="10"/>
  <c r="E91" i="9"/>
  <c r="E91" i="10"/>
  <c r="E92" i="9"/>
  <c r="E92" i="10"/>
  <c r="E93" i="9"/>
  <c r="E93" i="10"/>
  <c r="E94" i="9"/>
  <c r="E94" i="10"/>
  <c r="E95" i="9"/>
  <c r="E95" i="10"/>
  <c r="E96" i="9"/>
  <c r="E96" i="10"/>
  <c r="E97" i="9"/>
  <c r="E97" i="10"/>
  <c r="E98" i="9"/>
  <c r="E98" i="10"/>
  <c r="E99" i="9"/>
  <c r="E99" i="10"/>
  <c r="E100" i="9"/>
  <c r="E100" i="10"/>
  <c r="E101" i="9"/>
  <c r="E101" i="10"/>
  <c r="E102" i="9"/>
  <c r="E102" i="10"/>
  <c r="E103" i="9"/>
  <c r="E103" i="10"/>
  <c r="E104" i="9"/>
  <c r="E104" i="10"/>
  <c r="E105" i="9"/>
  <c r="E105" i="10"/>
  <c r="E106" i="9"/>
  <c r="E106" i="10"/>
  <c r="E107" i="9"/>
  <c r="E107" i="10"/>
  <c r="E108" i="9"/>
  <c r="E108" i="10"/>
  <c r="E109" i="9"/>
  <c r="E109" i="10"/>
  <c r="E110" i="9"/>
  <c r="E110" i="10"/>
  <c r="E111" i="9"/>
  <c r="E111" i="10"/>
  <c r="E112" i="9"/>
  <c r="E112" i="10"/>
  <c r="E113" i="9"/>
  <c r="E113" i="10"/>
  <c r="E114" i="9"/>
  <c r="E114" i="10"/>
  <c r="E115" i="9"/>
  <c r="E115" i="10"/>
  <c r="E116" i="9"/>
  <c r="E116" i="10"/>
  <c r="E117" i="9"/>
  <c r="E117" i="10"/>
  <c r="E118" i="9"/>
  <c r="E118" i="10"/>
  <c r="E119" i="9"/>
  <c r="E119" i="10"/>
  <c r="E120" i="9"/>
  <c r="E120" i="10"/>
  <c r="E121" i="9"/>
  <c r="E121" i="10"/>
  <c r="E122" i="9"/>
  <c r="E122" i="10"/>
  <c r="E123" i="9"/>
  <c r="E123" i="10"/>
  <c r="E124" i="9"/>
  <c r="E124" i="10"/>
  <c r="E125" i="9"/>
  <c r="E125" i="10"/>
  <c r="E126" i="9"/>
  <c r="E126" i="10"/>
  <c r="E127" i="9"/>
  <c r="E127" i="10"/>
  <c r="E128" i="9"/>
  <c r="E128" i="10"/>
  <c r="E129" i="9"/>
  <c r="E129" i="10"/>
  <c r="E130" i="9"/>
  <c r="E130" i="10"/>
  <c r="E131" i="9"/>
  <c r="E131" i="10"/>
  <c r="E132" i="9"/>
  <c r="E132" i="10"/>
  <c r="E133" i="9"/>
  <c r="E133" i="10"/>
  <c r="E134" i="9"/>
  <c r="E134" i="10"/>
  <c r="E135" i="9"/>
  <c r="E135" i="10"/>
  <c r="E136" i="9"/>
  <c r="E136" i="10"/>
  <c r="E137" i="9"/>
  <c r="E137" i="10"/>
  <c r="E138" i="9"/>
  <c r="E138" i="10"/>
  <c r="E139" i="9"/>
  <c r="E139" i="10"/>
  <c r="E140" i="9"/>
  <c r="E140" i="10"/>
  <c r="E141" i="9"/>
  <c r="E141" i="10"/>
  <c r="E142" i="9"/>
  <c r="E142" i="10"/>
  <c r="E143" i="9"/>
  <c r="E143" i="10"/>
  <c r="E144" i="9"/>
  <c r="E144" i="10"/>
  <c r="E145" i="9"/>
  <c r="E145" i="10"/>
  <c r="E146" i="9"/>
  <c r="E146" i="10"/>
  <c r="E147" i="9"/>
  <c r="E147" i="10"/>
  <c r="E148" i="9"/>
  <c r="E148" i="10"/>
  <c r="E149" i="9"/>
  <c r="E149" i="10"/>
  <c r="E150" i="9"/>
  <c r="E150" i="10"/>
  <c r="E151" i="9"/>
  <c r="E151" i="10"/>
  <c r="E152" i="9"/>
  <c r="E152" i="10"/>
  <c r="E153" i="9"/>
  <c r="E153" i="10"/>
  <c r="E154" i="9"/>
  <c r="E154" i="10"/>
  <c r="E155" i="9"/>
  <c r="E155" i="10"/>
  <c r="E156" i="9"/>
  <c r="E156" i="10"/>
  <c r="E157" i="9"/>
  <c r="E157" i="10"/>
  <c r="E158" i="9"/>
  <c r="E158" i="10"/>
  <c r="E159" i="9"/>
  <c r="E159" i="10"/>
  <c r="E160" i="9"/>
  <c r="E160" i="10"/>
  <c r="E161" i="9"/>
  <c r="E161" i="10"/>
  <c r="E162" i="9"/>
  <c r="E162" i="10"/>
  <c r="E163" i="9"/>
  <c r="E163" i="10"/>
  <c r="E164" i="9"/>
  <c r="E164" i="10"/>
  <c r="E165" i="9"/>
  <c r="E165" i="10"/>
  <c r="E166" i="9"/>
  <c r="E166" i="10"/>
  <c r="E167" i="9"/>
  <c r="E167" i="10"/>
  <c r="E168" i="9"/>
  <c r="E168" i="10"/>
  <c r="E169" i="9"/>
  <c r="E169" i="10"/>
  <c r="E170" i="9"/>
  <c r="E170" i="10"/>
  <c r="E171" i="9"/>
  <c r="E171" i="10"/>
  <c r="E172" i="9"/>
  <c r="E172" i="10"/>
  <c r="E173" i="9"/>
  <c r="E173" i="10"/>
  <c r="E174" i="9"/>
  <c r="E174" i="10"/>
  <c r="E175" i="9"/>
  <c r="E175" i="10"/>
  <c r="E176" i="9"/>
  <c r="E176" i="10"/>
  <c r="E177" i="9"/>
  <c r="E177" i="10"/>
  <c r="E178" i="9"/>
  <c r="E178" i="10"/>
  <c r="E179" i="9"/>
  <c r="E179" i="10"/>
  <c r="E180" i="9"/>
  <c r="E180" i="10"/>
  <c r="E181" i="9"/>
  <c r="E181" i="10"/>
  <c r="E182" i="9"/>
  <c r="E182" i="10"/>
  <c r="E183" i="9"/>
  <c r="E183" i="10"/>
  <c r="E184" i="9"/>
  <c r="E184" i="10"/>
  <c r="E185" i="9"/>
  <c r="E185" i="10"/>
  <c r="E186" i="9"/>
  <c r="E186" i="10"/>
  <c r="E187" i="9"/>
  <c r="E187" i="10"/>
  <c r="E188" i="9"/>
  <c r="E188" i="10"/>
  <c r="E189" i="9"/>
  <c r="E189" i="10"/>
  <c r="E190" i="9"/>
  <c r="E190" i="10"/>
  <c r="E191" i="9"/>
  <c r="E191" i="10"/>
  <c r="E192" i="9"/>
  <c r="E192" i="10"/>
  <c r="E193" i="9"/>
  <c r="E193" i="10"/>
  <c r="E194" i="9"/>
  <c r="E194" i="10"/>
  <c r="E195" i="9"/>
  <c r="E195" i="10"/>
  <c r="E196" i="9"/>
  <c r="E196" i="10"/>
  <c r="E197" i="9"/>
  <c r="E197" i="10"/>
  <c r="E198" i="9"/>
  <c r="E198" i="10"/>
  <c r="E199" i="9"/>
  <c r="E199" i="10"/>
  <c r="E200" i="9"/>
  <c r="E200" i="10"/>
  <c r="E201" i="9"/>
  <c r="E201" i="10"/>
  <c r="E202" i="9"/>
  <c r="E202" i="10"/>
  <c r="E203" i="9"/>
  <c r="E203" i="10"/>
  <c r="E204" i="9"/>
  <c r="E204" i="10"/>
  <c r="E205" i="9"/>
  <c r="E205" i="10"/>
  <c r="E206" i="9"/>
  <c r="E206" i="10"/>
  <c r="E207" i="9"/>
  <c r="E207" i="10"/>
  <c r="E208" i="9"/>
  <c r="E208" i="10"/>
  <c r="E209" i="9"/>
  <c r="E209" i="10"/>
  <c r="E210" i="9"/>
  <c r="E210" i="10"/>
  <c r="E211" i="9"/>
  <c r="E211" i="10"/>
  <c r="E212" i="9"/>
  <c r="E212" i="10"/>
  <c r="E213" i="9"/>
  <c r="E213" i="10"/>
  <c r="E214" i="9"/>
  <c r="E214" i="10"/>
  <c r="E215" i="9"/>
  <c r="E215" i="10"/>
  <c r="E216" i="9"/>
  <c r="E216" i="10"/>
  <c r="E217" i="9"/>
  <c r="E217" i="10"/>
  <c r="E218" i="9"/>
  <c r="E218" i="10"/>
  <c r="E219" i="9"/>
  <c r="E219" i="10"/>
  <c r="E220" i="9"/>
  <c r="E220" i="10"/>
  <c r="E221" i="9"/>
  <c r="E221" i="10"/>
  <c r="E222" i="9"/>
  <c r="E222" i="10"/>
  <c r="E223" i="9"/>
  <c r="E223" i="10"/>
  <c r="E224" i="9"/>
  <c r="E224" i="10"/>
  <c r="E225" i="9"/>
  <c r="E225" i="10"/>
  <c r="E226" i="9"/>
  <c r="E226" i="10"/>
  <c r="E227" i="9"/>
  <c r="E227" i="10"/>
  <c r="E228" i="9"/>
  <c r="E228" i="10"/>
  <c r="E229" i="9"/>
  <c r="E229" i="10"/>
  <c r="E230" i="9"/>
  <c r="E230" i="10"/>
  <c r="E231" i="9"/>
  <c r="E231" i="10"/>
  <c r="E232" i="9"/>
  <c r="E232" i="10"/>
  <c r="E233" i="9"/>
  <c r="E233" i="10"/>
  <c r="E234" i="9"/>
  <c r="E234" i="10"/>
  <c r="E235" i="9"/>
  <c r="E235" i="10"/>
  <c r="E236" i="9"/>
  <c r="E236" i="10"/>
  <c r="E237" i="9"/>
  <c r="E237" i="10"/>
  <c r="E238" i="9"/>
  <c r="E238" i="10"/>
  <c r="E239" i="9"/>
  <c r="E239" i="10"/>
  <c r="E240" i="9"/>
  <c r="E240" i="10"/>
  <c r="E241" i="9"/>
  <c r="E241" i="10"/>
  <c r="E242" i="9"/>
  <c r="E242" i="10"/>
  <c r="E243" i="9"/>
  <c r="E243" i="10"/>
  <c r="E244" i="9"/>
  <c r="E244" i="10"/>
  <c r="E245" i="9"/>
  <c r="E245" i="10"/>
  <c r="E246" i="9"/>
  <c r="E246" i="10"/>
  <c r="E247" i="9"/>
  <c r="E247" i="10"/>
  <c r="E248" i="9"/>
  <c r="E248" i="10"/>
  <c r="E249" i="9"/>
  <c r="E249" i="10"/>
  <c r="E250" i="9"/>
  <c r="E250" i="10"/>
  <c r="E251" i="9"/>
  <c r="E251" i="10"/>
  <c r="E252" i="9"/>
  <c r="E252" i="10"/>
  <c r="E253" i="9"/>
  <c r="E253" i="10"/>
  <c r="E254" i="9"/>
  <c r="E254" i="10"/>
  <c r="E255" i="9"/>
  <c r="E255" i="10"/>
  <c r="E256" i="9"/>
  <c r="E256" i="10"/>
  <c r="E257" i="9"/>
  <c r="E257" i="10"/>
  <c r="E258" i="9"/>
  <c r="E258" i="10"/>
  <c r="E259" i="9"/>
  <c r="E259" i="10"/>
  <c r="E260" i="9"/>
  <c r="E260" i="10"/>
  <c r="E261" i="9"/>
  <c r="E261" i="10"/>
  <c r="E262" i="9"/>
  <c r="E262" i="10"/>
  <c r="E263" i="9"/>
  <c r="E263" i="10"/>
  <c r="E264" i="9"/>
  <c r="E264" i="10"/>
  <c r="E265" i="9"/>
  <c r="E265" i="10"/>
  <c r="E266" i="9"/>
  <c r="E266" i="10"/>
  <c r="E267" i="9"/>
  <c r="E267" i="10"/>
  <c r="E268" i="9"/>
  <c r="E268" i="10"/>
  <c r="E269" i="9"/>
  <c r="E269" i="10"/>
  <c r="E270" i="9"/>
  <c r="E270" i="10"/>
  <c r="E271" i="9"/>
  <c r="E271" i="10"/>
  <c r="E272" i="9"/>
  <c r="E272" i="10"/>
  <c r="E273" i="9"/>
  <c r="E273" i="10"/>
  <c r="E274" i="9"/>
  <c r="E274" i="10"/>
  <c r="E275" i="9"/>
  <c r="E275" i="10"/>
  <c r="E276" i="9"/>
  <c r="E276" i="10"/>
  <c r="E277" i="9"/>
  <c r="E277" i="10"/>
  <c r="E278" i="9"/>
  <c r="E278" i="10"/>
  <c r="E279" i="9"/>
  <c r="E279" i="10"/>
  <c r="E280" i="9"/>
  <c r="E280" i="10"/>
  <c r="E281" i="9"/>
  <c r="E281" i="10"/>
  <c r="E282" i="9"/>
  <c r="E282" i="10"/>
  <c r="E283" i="9"/>
  <c r="E283" i="10"/>
  <c r="E284" i="9"/>
  <c r="E284" i="10"/>
  <c r="E285" i="9"/>
  <c r="E285" i="10"/>
  <c r="E286" i="9"/>
  <c r="E286" i="10"/>
  <c r="E287" i="9"/>
  <c r="E287" i="10"/>
  <c r="E288" i="9"/>
  <c r="E288" i="10"/>
  <c r="E289" i="9"/>
  <c r="E289" i="10"/>
  <c r="E290" i="9"/>
  <c r="E290" i="10"/>
  <c r="E291" i="9"/>
  <c r="E291" i="10"/>
  <c r="E292" i="9"/>
  <c r="E292" i="10"/>
  <c r="E293" i="9"/>
  <c r="E293" i="10"/>
  <c r="E294" i="9"/>
  <c r="E294" i="10"/>
  <c r="E295" i="9"/>
  <c r="E295" i="10"/>
  <c r="E296" i="9"/>
  <c r="E296" i="10"/>
  <c r="E297" i="9"/>
  <c r="E297" i="10"/>
  <c r="E298" i="9"/>
  <c r="E298" i="10"/>
  <c r="E299" i="9"/>
  <c r="E299" i="10"/>
  <c r="E300" i="9"/>
  <c r="E300" i="10"/>
  <c r="E301" i="9"/>
  <c r="E301" i="10"/>
  <c r="E302" i="9"/>
  <c r="E302" i="10"/>
  <c r="E303" i="9"/>
  <c r="E303" i="10"/>
  <c r="E304" i="9"/>
  <c r="E304" i="10"/>
  <c r="E305" i="9"/>
  <c r="E305" i="10"/>
  <c r="E306" i="9"/>
  <c r="E306" i="10"/>
  <c r="E307" i="9"/>
  <c r="E307" i="10"/>
  <c r="E308" i="9"/>
  <c r="E308" i="10"/>
  <c r="E309" i="9"/>
  <c r="E309" i="10"/>
  <c r="E310" i="9"/>
  <c r="E310" i="10"/>
  <c r="E311" i="9"/>
  <c r="E311" i="10"/>
  <c r="E312" i="9"/>
  <c r="E312" i="10"/>
  <c r="E313" i="9"/>
  <c r="E313" i="10"/>
  <c r="E314" i="9"/>
  <c r="E314" i="10"/>
  <c r="E315" i="9"/>
  <c r="E315" i="10"/>
  <c r="E316" i="9"/>
  <c r="E316" i="10"/>
  <c r="E317" i="9"/>
  <c r="E317" i="10"/>
  <c r="E318" i="9"/>
  <c r="E318" i="10"/>
  <c r="E319" i="9"/>
  <c r="E319" i="10"/>
  <c r="E320" i="9"/>
  <c r="E320" i="10"/>
  <c r="E321" i="9"/>
  <c r="E321" i="10"/>
  <c r="E322" i="9"/>
  <c r="E322" i="10"/>
  <c r="E323" i="9"/>
  <c r="E323" i="10"/>
  <c r="E324" i="9"/>
  <c r="E324" i="10"/>
  <c r="E325" i="9"/>
  <c r="E325" i="10"/>
  <c r="E326" i="9"/>
  <c r="E326" i="10"/>
  <c r="E327" i="9"/>
  <c r="E327" i="10"/>
  <c r="E328" i="9"/>
  <c r="E328" i="10"/>
  <c r="E329" i="9"/>
  <c r="E329" i="10"/>
  <c r="E330" i="9"/>
  <c r="E330" i="10"/>
  <c r="E331" i="9"/>
  <c r="E331" i="10"/>
  <c r="E332" i="9"/>
  <c r="E332" i="10"/>
  <c r="E333" i="9"/>
  <c r="E333" i="10"/>
  <c r="E334" i="9"/>
  <c r="E334" i="10"/>
  <c r="E335" i="9"/>
  <c r="E335" i="10"/>
  <c r="E336" i="9"/>
  <c r="E336" i="10"/>
  <c r="E337" i="9"/>
  <c r="E337" i="10"/>
  <c r="E338" i="9"/>
  <c r="E338" i="10"/>
  <c r="E339" i="9"/>
  <c r="E339" i="10"/>
  <c r="E340" i="9"/>
  <c r="E340" i="10"/>
  <c r="E341" i="9"/>
  <c r="E341" i="10"/>
  <c r="E342" i="9"/>
  <c r="E342" i="10"/>
  <c r="E343" i="9"/>
  <c r="E343" i="10"/>
  <c r="E344" i="9"/>
  <c r="E344" i="10"/>
  <c r="E345" i="9"/>
  <c r="E345" i="10"/>
  <c r="E346" i="9"/>
  <c r="E346" i="10"/>
  <c r="E347" i="9"/>
  <c r="E347" i="10"/>
  <c r="E348" i="9"/>
  <c r="E348" i="10"/>
  <c r="E349" i="9"/>
  <c r="E349" i="10"/>
  <c r="E350" i="9"/>
  <c r="E350" i="10"/>
  <c r="E351" i="9"/>
  <c r="E351" i="10"/>
  <c r="E352" i="9"/>
  <c r="E352" i="10"/>
  <c r="E353" i="9"/>
  <c r="E353" i="10"/>
  <c r="E354" i="9"/>
  <c r="E354" i="10"/>
  <c r="E355" i="9"/>
  <c r="E355" i="10"/>
  <c r="E356" i="9"/>
  <c r="E356" i="10"/>
  <c r="E357" i="9"/>
  <c r="E357" i="10"/>
  <c r="E358" i="9"/>
  <c r="E358" i="10"/>
  <c r="E359" i="9"/>
  <c r="E359" i="10"/>
  <c r="E360" i="9"/>
  <c r="E360" i="10"/>
  <c r="E361" i="9"/>
  <c r="E361" i="10"/>
  <c r="E362" i="9"/>
  <c r="E362" i="10"/>
  <c r="E363" i="9"/>
  <c r="E363" i="10"/>
  <c r="E364" i="9"/>
  <c r="E364" i="10"/>
  <c r="E365" i="9"/>
  <c r="E365" i="10"/>
  <c r="E366" i="9"/>
  <c r="E366" i="10"/>
  <c r="E367" i="9"/>
  <c r="E367" i="10"/>
  <c r="E368" i="9"/>
  <c r="E368" i="10"/>
  <c r="E369" i="9"/>
  <c r="E369" i="10"/>
  <c r="E370" i="9"/>
  <c r="E370" i="10"/>
  <c r="E371" i="9"/>
  <c r="E371" i="10"/>
  <c r="E372" i="9"/>
  <c r="E372" i="10"/>
  <c r="E373" i="9"/>
  <c r="E373" i="10"/>
  <c r="E374" i="9"/>
  <c r="E374" i="10"/>
  <c r="E375" i="9"/>
  <c r="E375" i="10"/>
  <c r="E376" i="9"/>
  <c r="E376" i="10"/>
  <c r="E377" i="9"/>
  <c r="E377" i="10"/>
  <c r="E378" i="9"/>
  <c r="E378" i="10"/>
  <c r="E379" i="9"/>
  <c r="E379" i="10"/>
  <c r="E380" i="9"/>
  <c r="E380" i="10"/>
  <c r="E381" i="9"/>
  <c r="E381" i="10"/>
  <c r="E382" i="9"/>
  <c r="E382" i="10"/>
  <c r="E383" i="9"/>
  <c r="E383" i="10"/>
  <c r="E384" i="9"/>
  <c r="E384" i="10"/>
  <c r="E385" i="9"/>
  <c r="E385" i="10"/>
  <c r="E386" i="9"/>
  <c r="E386" i="10"/>
  <c r="E387" i="9"/>
  <c r="E387" i="10"/>
  <c r="E388" i="9"/>
  <c r="E388" i="10"/>
  <c r="E389" i="9"/>
  <c r="E389" i="10"/>
  <c r="E390" i="9"/>
  <c r="E390" i="10"/>
  <c r="E391" i="9"/>
  <c r="E391" i="10"/>
  <c r="E392" i="9"/>
  <c r="E392" i="10"/>
  <c r="E393" i="9"/>
  <c r="E393" i="10"/>
  <c r="E394" i="9"/>
  <c r="E394" i="10"/>
  <c r="E395" i="9"/>
  <c r="E395" i="10"/>
  <c r="E396" i="9"/>
  <c r="E396" i="10"/>
  <c r="E397" i="9"/>
  <c r="E397" i="10"/>
  <c r="E398" i="9"/>
  <c r="E398" i="10"/>
  <c r="E399" i="9"/>
  <c r="E399" i="10"/>
  <c r="E400" i="9"/>
  <c r="E400" i="10"/>
  <c r="E401" i="9"/>
  <c r="E401" i="10"/>
  <c r="E402" i="9"/>
  <c r="E402" i="10"/>
  <c r="E403" i="9"/>
  <c r="E403" i="10"/>
  <c r="E404" i="9"/>
  <c r="E404" i="10"/>
  <c r="E405" i="9"/>
  <c r="E405" i="10"/>
  <c r="E406" i="9"/>
  <c r="E406" i="10"/>
  <c r="E407" i="9"/>
  <c r="E407" i="10"/>
  <c r="E408" i="9"/>
  <c r="E408" i="10"/>
  <c r="E409" i="9"/>
  <c r="E409" i="10"/>
  <c r="E410" i="9"/>
  <c r="E410" i="10"/>
  <c r="E411" i="9"/>
  <c r="E411" i="10"/>
  <c r="E412" i="9"/>
  <c r="E412" i="10"/>
  <c r="E413" i="9"/>
  <c r="E413" i="10"/>
  <c r="E414" i="9"/>
  <c r="E414" i="10"/>
  <c r="E415" i="9"/>
  <c r="E415" i="10"/>
  <c r="E416" i="9"/>
  <c r="E416" i="10"/>
  <c r="E417" i="9"/>
  <c r="E417" i="10"/>
  <c r="E418" i="9"/>
  <c r="E418" i="10"/>
  <c r="E419" i="9"/>
  <c r="E419" i="10"/>
  <c r="E420" i="9"/>
  <c r="E420" i="10"/>
  <c r="E421" i="9"/>
  <c r="E421" i="10"/>
  <c r="E422" i="9"/>
  <c r="E422" i="10"/>
  <c r="E423" i="9"/>
  <c r="E423" i="10"/>
  <c r="E424" i="9"/>
  <c r="E424" i="10"/>
  <c r="E425" i="9"/>
  <c r="E425" i="10"/>
  <c r="E426" i="9"/>
  <c r="E426" i="10"/>
  <c r="E427" i="9"/>
  <c r="E427" i="10"/>
  <c r="E428" i="9"/>
  <c r="E428" i="10"/>
  <c r="E429" i="9"/>
  <c r="E429" i="10"/>
  <c r="E430" i="9"/>
  <c r="E430" i="10"/>
  <c r="E431" i="9"/>
  <c r="E431" i="10"/>
  <c r="E432" i="9"/>
  <c r="E432" i="10"/>
  <c r="E433" i="9"/>
  <c r="E433" i="10"/>
  <c r="E434" i="9"/>
  <c r="E434" i="10"/>
  <c r="E435" i="9"/>
  <c r="E435" i="10"/>
  <c r="E436" i="9"/>
  <c r="E436" i="10"/>
  <c r="E437" i="9"/>
  <c r="E437" i="10"/>
  <c r="E438" i="9"/>
  <c r="E438" i="10"/>
  <c r="E439" i="9"/>
  <c r="E439" i="10"/>
  <c r="E440" i="9"/>
  <c r="E440" i="10"/>
  <c r="E441" i="9"/>
  <c r="E441" i="10"/>
  <c r="E442" i="9"/>
  <c r="E442" i="10"/>
  <c r="E443" i="9"/>
  <c r="E443" i="10"/>
  <c r="E444" i="9"/>
  <c r="E444" i="10"/>
  <c r="E445" i="9"/>
  <c r="E445" i="10"/>
  <c r="E446" i="9"/>
  <c r="E446" i="10"/>
  <c r="E447" i="9"/>
  <c r="E447" i="10"/>
  <c r="E448" i="9"/>
  <c r="E448" i="10"/>
  <c r="E449" i="9"/>
  <c r="E449" i="10"/>
  <c r="E450" i="9"/>
  <c r="E450" i="10"/>
  <c r="E451" i="9"/>
  <c r="E451" i="10"/>
  <c r="E452" i="9"/>
  <c r="E452" i="10"/>
  <c r="E453" i="9"/>
  <c r="E453" i="10"/>
  <c r="E454" i="9"/>
  <c r="E454" i="10"/>
  <c r="E455" i="9"/>
  <c r="E455" i="10"/>
  <c r="E456" i="9"/>
  <c r="E456" i="10"/>
  <c r="E457" i="9"/>
  <c r="E457" i="10"/>
  <c r="E458" i="9"/>
  <c r="E458" i="10"/>
  <c r="E459" i="9"/>
  <c r="E459" i="10"/>
  <c r="E460" i="9"/>
  <c r="E460" i="10"/>
  <c r="E461" i="9"/>
  <c r="E461" i="10"/>
  <c r="E462" i="9"/>
  <c r="E462" i="10"/>
  <c r="E463" i="9"/>
  <c r="E463" i="10"/>
  <c r="E464" i="9"/>
  <c r="E464" i="10"/>
  <c r="E465" i="9"/>
  <c r="E465" i="10"/>
  <c r="E466" i="9"/>
  <c r="E466" i="10"/>
  <c r="E467" i="9"/>
  <c r="E467" i="10"/>
  <c r="E468" i="9"/>
  <c r="E468" i="10"/>
  <c r="E469" i="9"/>
  <c r="E469" i="10"/>
  <c r="E470" i="9"/>
  <c r="E470" i="10"/>
  <c r="E471" i="9"/>
  <c r="E471" i="10"/>
  <c r="E472" i="9"/>
  <c r="E472" i="10"/>
  <c r="E473" i="9"/>
  <c r="E473" i="10"/>
  <c r="E474" i="9"/>
  <c r="E474" i="10"/>
  <c r="E475" i="9"/>
  <c r="E475" i="10"/>
  <c r="E476" i="9"/>
  <c r="E476" i="10"/>
  <c r="E477" i="9"/>
  <c r="E477" i="10"/>
  <c r="E478" i="9"/>
  <c r="E478" i="10"/>
  <c r="E479" i="9"/>
  <c r="E479" i="10"/>
  <c r="E480" i="9"/>
  <c r="E480" i="10"/>
  <c r="E481" i="9"/>
  <c r="E481" i="10"/>
  <c r="E482" i="9"/>
  <c r="E482" i="10"/>
  <c r="E483" i="9"/>
  <c r="E483" i="10"/>
  <c r="E484" i="9"/>
  <c r="E484" i="10"/>
  <c r="E485" i="9"/>
  <c r="E485" i="10"/>
  <c r="E486" i="9"/>
  <c r="E486" i="10"/>
  <c r="E487" i="9"/>
  <c r="E487" i="10"/>
  <c r="E488" i="9"/>
  <c r="E488" i="10"/>
  <c r="E489" i="9"/>
  <c r="E489" i="10"/>
  <c r="E490" i="9"/>
  <c r="E490" i="10"/>
  <c r="E491" i="9"/>
  <c r="E491" i="10"/>
  <c r="E492" i="9"/>
  <c r="E492" i="10"/>
  <c r="E493" i="9"/>
  <c r="E493" i="10"/>
  <c r="E494" i="9"/>
  <c r="E494" i="10"/>
  <c r="E495" i="9"/>
  <c r="E495" i="10"/>
  <c r="E496" i="9"/>
  <c r="E496" i="10"/>
  <c r="E497" i="9"/>
  <c r="E497" i="10"/>
  <c r="E498" i="9"/>
  <c r="E498" i="10"/>
  <c r="E499" i="9"/>
  <c r="E499" i="10"/>
  <c r="E500" i="9"/>
  <c r="E500" i="10"/>
  <c r="E501" i="9"/>
  <c r="E501" i="10"/>
  <c r="E502" i="9"/>
  <c r="E502" i="10"/>
  <c r="E503" i="9"/>
  <c r="E503" i="10"/>
  <c r="E504" i="9"/>
  <c r="E504" i="10"/>
  <c r="E505" i="9"/>
  <c r="E505" i="10"/>
  <c r="E506" i="9"/>
  <c r="E506" i="10"/>
  <c r="E507" i="9"/>
  <c r="E507" i="10"/>
  <c r="E508" i="9"/>
  <c r="E508" i="10"/>
  <c r="E509" i="9"/>
  <c r="E509" i="10"/>
  <c r="E510" i="9"/>
  <c r="E510" i="10"/>
  <c r="E511" i="9"/>
  <c r="E511" i="10"/>
  <c r="E512" i="9"/>
  <c r="E512" i="10"/>
  <c r="E513" i="9"/>
  <c r="E513" i="10"/>
  <c r="E514" i="9"/>
  <c r="E514" i="10"/>
  <c r="E515" i="9"/>
  <c r="E515" i="10"/>
  <c r="E516" i="9"/>
  <c r="E516" i="10"/>
  <c r="E517" i="9"/>
  <c r="E517" i="10"/>
  <c r="E518" i="9"/>
  <c r="E518" i="10"/>
  <c r="E519" i="9"/>
  <c r="E519" i="10"/>
  <c r="E520" i="9"/>
  <c r="E520" i="10"/>
  <c r="E521" i="9"/>
  <c r="E521" i="10"/>
  <c r="E522" i="9"/>
  <c r="E522" i="10"/>
  <c r="E523" i="9"/>
  <c r="E523" i="10"/>
  <c r="E524" i="9"/>
  <c r="E524" i="10"/>
  <c r="E525" i="9"/>
  <c r="E525" i="10"/>
  <c r="E526" i="9"/>
  <c r="E526" i="10"/>
  <c r="E527" i="9"/>
  <c r="E527" i="10"/>
  <c r="E528" i="9"/>
  <c r="E528" i="10"/>
  <c r="E529" i="9"/>
  <c r="E529" i="10"/>
  <c r="E530" i="9"/>
  <c r="E530" i="10"/>
  <c r="E531" i="9"/>
  <c r="E531" i="10"/>
  <c r="E532" i="9"/>
  <c r="E532" i="10"/>
  <c r="E533" i="9"/>
  <c r="E533" i="10"/>
  <c r="E534" i="9"/>
  <c r="E534" i="10"/>
  <c r="E535" i="9"/>
  <c r="E535" i="10"/>
  <c r="E536" i="9"/>
  <c r="E536" i="10"/>
  <c r="E537" i="9"/>
  <c r="E537" i="10"/>
  <c r="E538" i="9"/>
  <c r="E538" i="10"/>
  <c r="E539" i="9"/>
  <c r="E539" i="10"/>
  <c r="E540" i="9"/>
  <c r="E540" i="10"/>
  <c r="E541" i="9"/>
  <c r="E541" i="10"/>
  <c r="E542" i="9"/>
  <c r="E542" i="10"/>
  <c r="E543" i="9"/>
  <c r="E543" i="10"/>
  <c r="E544" i="9"/>
  <c r="E544" i="10"/>
  <c r="E545" i="9"/>
  <c r="E545" i="10"/>
  <c r="E546" i="9"/>
  <c r="E546" i="10"/>
  <c r="E547" i="9"/>
  <c r="E547" i="10"/>
  <c r="E548" i="9"/>
  <c r="E548" i="10"/>
  <c r="E549" i="9"/>
  <c r="E549" i="10"/>
  <c r="E550" i="9"/>
  <c r="E550" i="10"/>
  <c r="E551" i="9"/>
  <c r="E551" i="10"/>
  <c r="E552" i="9"/>
  <c r="E552" i="10"/>
  <c r="E553" i="9"/>
  <c r="E553" i="10"/>
  <c r="E554" i="9"/>
  <c r="E554" i="10"/>
  <c r="E555" i="9"/>
  <c r="E555" i="10"/>
  <c r="E556" i="9"/>
  <c r="E556" i="10"/>
  <c r="E557" i="9"/>
  <c r="E557" i="10"/>
  <c r="E558" i="9"/>
  <c r="E558" i="10"/>
  <c r="E559" i="9"/>
  <c r="E559" i="10"/>
  <c r="E560" i="9"/>
  <c r="E560" i="10"/>
  <c r="E561" i="9"/>
  <c r="E561" i="10"/>
  <c r="E562" i="9"/>
  <c r="E562" i="10"/>
  <c r="E563" i="9"/>
  <c r="E563" i="10"/>
  <c r="E564" i="9"/>
  <c r="E564" i="10"/>
  <c r="E565" i="9"/>
  <c r="E565" i="10"/>
  <c r="E566" i="9"/>
  <c r="E566" i="10"/>
  <c r="E567" i="9"/>
  <c r="E567" i="10"/>
  <c r="E568" i="9"/>
  <c r="E568" i="10"/>
  <c r="E569" i="9"/>
  <c r="E569" i="10"/>
  <c r="E570" i="9"/>
  <c r="E570" i="10"/>
  <c r="E571" i="9"/>
  <c r="E571" i="10"/>
  <c r="E572" i="9"/>
  <c r="E572" i="10"/>
  <c r="E573" i="9"/>
  <c r="E573" i="10"/>
  <c r="E574" i="9"/>
  <c r="E574" i="10"/>
  <c r="E575" i="9"/>
  <c r="E575" i="10"/>
  <c r="E576" i="9"/>
  <c r="E576" i="10"/>
  <c r="E577" i="9"/>
  <c r="E577" i="10"/>
  <c r="E578" i="9"/>
  <c r="E578" i="10"/>
  <c r="E579" i="9"/>
  <c r="E579" i="10"/>
  <c r="E580" i="9"/>
  <c r="E580" i="10"/>
  <c r="E581" i="9"/>
  <c r="E581" i="10"/>
  <c r="E582" i="9"/>
  <c r="E582" i="10"/>
  <c r="E583" i="9"/>
  <c r="E583" i="10"/>
  <c r="E584" i="9"/>
  <c r="E584" i="10"/>
  <c r="E585" i="9"/>
  <c r="E585" i="10"/>
  <c r="E586" i="9"/>
  <c r="E586" i="10"/>
  <c r="E587" i="9"/>
  <c r="E587" i="10"/>
  <c r="E588" i="9"/>
  <c r="E588" i="10"/>
  <c r="E589" i="9"/>
  <c r="E589" i="10"/>
  <c r="E590" i="9"/>
  <c r="E590" i="10"/>
  <c r="E591" i="9"/>
  <c r="E591" i="10"/>
  <c r="E592" i="9"/>
  <c r="E592" i="10"/>
  <c r="E593" i="9"/>
  <c r="E593" i="10"/>
  <c r="E594" i="9"/>
  <c r="E594" i="10"/>
  <c r="E595" i="9"/>
  <c r="E595" i="10"/>
  <c r="E596" i="9"/>
  <c r="E596" i="10"/>
  <c r="E597" i="9"/>
  <c r="E597" i="10"/>
  <c r="E598" i="9"/>
  <c r="E598" i="10"/>
  <c r="E599" i="9"/>
  <c r="E599" i="10"/>
  <c r="E600" i="9"/>
  <c r="E600" i="10"/>
  <c r="E601" i="9"/>
  <c r="E601" i="10"/>
  <c r="E602" i="9"/>
  <c r="E602" i="10"/>
  <c r="E603" i="9"/>
  <c r="E603" i="10"/>
  <c r="E604" i="9"/>
  <c r="E604" i="10"/>
  <c r="E605" i="9"/>
  <c r="E605" i="10"/>
  <c r="E606" i="9"/>
  <c r="E606" i="10"/>
  <c r="E607" i="9"/>
  <c r="E607" i="10"/>
  <c r="E608" i="9"/>
  <c r="E608" i="10"/>
  <c r="E609" i="9"/>
  <c r="E609" i="10"/>
  <c r="E610" i="9"/>
  <c r="E610" i="10"/>
  <c r="E611" i="9"/>
  <c r="E611" i="10"/>
  <c r="E612" i="9"/>
  <c r="E612" i="10"/>
  <c r="E613" i="9"/>
  <c r="E613" i="10"/>
  <c r="E614" i="9"/>
  <c r="E614" i="10"/>
  <c r="E615" i="9"/>
  <c r="E615" i="10"/>
  <c r="E616" i="9"/>
  <c r="E616" i="10"/>
  <c r="E617" i="9"/>
  <c r="E617" i="10"/>
  <c r="E618" i="9"/>
  <c r="E618" i="10"/>
  <c r="E619" i="9"/>
  <c r="E619" i="10"/>
  <c r="E620" i="9"/>
  <c r="E620" i="10"/>
  <c r="E621" i="9"/>
  <c r="E621" i="10"/>
  <c r="E622" i="9"/>
  <c r="E622" i="10"/>
  <c r="E623" i="9"/>
  <c r="E623" i="10"/>
  <c r="E624" i="9"/>
  <c r="E624" i="10"/>
  <c r="E625" i="9"/>
  <c r="E625" i="10"/>
  <c r="E626" i="9"/>
  <c r="E626" i="10"/>
  <c r="E627" i="9"/>
  <c r="E627" i="10"/>
  <c r="E628" i="9"/>
  <c r="E628" i="10"/>
  <c r="E629" i="9"/>
  <c r="E629" i="10"/>
  <c r="E630" i="9"/>
  <c r="E630" i="10"/>
  <c r="E631" i="9"/>
  <c r="E631" i="10"/>
  <c r="E632" i="9"/>
  <c r="E632" i="10"/>
  <c r="E633" i="9"/>
  <c r="E633" i="10"/>
  <c r="E634" i="9"/>
  <c r="E634" i="10"/>
  <c r="E635" i="9"/>
  <c r="E635" i="10"/>
  <c r="E636" i="9"/>
  <c r="E636" i="10"/>
  <c r="E637" i="9"/>
  <c r="E637" i="10"/>
  <c r="E638" i="9"/>
  <c r="E638" i="10"/>
  <c r="E639" i="9"/>
  <c r="E639" i="10"/>
  <c r="E640" i="9"/>
  <c r="E640" i="10"/>
  <c r="E641" i="9"/>
  <c r="E641" i="10"/>
  <c r="E642" i="9"/>
  <c r="E642" i="10"/>
  <c r="E643" i="9"/>
  <c r="E643" i="10"/>
  <c r="E644" i="9"/>
  <c r="E644" i="10"/>
  <c r="E645" i="9"/>
  <c r="E645" i="10"/>
  <c r="E646" i="9"/>
  <c r="E646" i="10"/>
  <c r="E647" i="9"/>
  <c r="E647" i="10"/>
  <c r="E648" i="9"/>
  <c r="E648" i="10"/>
  <c r="E649" i="9"/>
  <c r="E649" i="10"/>
  <c r="E650" i="9"/>
  <c r="E650" i="10"/>
  <c r="E651" i="9"/>
  <c r="E651" i="10"/>
  <c r="E652" i="9"/>
  <c r="E652" i="10"/>
  <c r="E653" i="9"/>
  <c r="E653" i="10"/>
  <c r="E654" i="9"/>
  <c r="E654" i="10"/>
  <c r="E655" i="9"/>
  <c r="E655" i="10"/>
  <c r="E656" i="9"/>
  <c r="E656" i="10"/>
  <c r="E657" i="9"/>
  <c r="E657" i="10"/>
  <c r="E658" i="9"/>
  <c r="E658" i="10"/>
  <c r="E659" i="9"/>
  <c r="E659" i="10"/>
  <c r="E660" i="9"/>
  <c r="E660" i="10"/>
  <c r="E661" i="9"/>
  <c r="E661" i="10"/>
  <c r="E662" i="9"/>
  <c r="E662" i="10"/>
  <c r="E663" i="9"/>
  <c r="E663" i="10"/>
  <c r="E664" i="9"/>
  <c r="E664" i="10"/>
  <c r="E665" i="9"/>
  <c r="E665" i="10"/>
  <c r="E666" i="9"/>
  <c r="E666" i="10"/>
  <c r="E667" i="9"/>
  <c r="E667" i="10"/>
  <c r="E668" i="9"/>
  <c r="E668" i="10"/>
  <c r="E669" i="9"/>
  <c r="E669" i="10"/>
  <c r="E670" i="9"/>
  <c r="E670" i="10"/>
  <c r="E671" i="9"/>
  <c r="E671" i="10"/>
  <c r="E672" i="9"/>
  <c r="E672" i="10"/>
  <c r="E673" i="9"/>
  <c r="E673" i="10"/>
  <c r="E674" i="9"/>
  <c r="E674" i="10"/>
  <c r="E675" i="9"/>
  <c r="E675" i="10"/>
  <c r="E676" i="9"/>
  <c r="E676" i="10"/>
  <c r="E677" i="9"/>
  <c r="E677" i="10"/>
  <c r="E678" i="9"/>
  <c r="E678" i="10"/>
  <c r="E679" i="9"/>
  <c r="E679" i="10"/>
  <c r="E680" i="9"/>
  <c r="E680" i="10"/>
  <c r="E681" i="9"/>
  <c r="E681" i="10"/>
  <c r="E682" i="9"/>
  <c r="E682" i="10"/>
  <c r="E683" i="9"/>
  <c r="E683" i="10"/>
  <c r="E684" i="9"/>
  <c r="E684" i="10"/>
  <c r="E685" i="9"/>
  <c r="E685" i="10"/>
  <c r="E686" i="9"/>
  <c r="E686" i="10"/>
  <c r="E687" i="9"/>
  <c r="E687" i="10"/>
  <c r="E688" i="9"/>
  <c r="E688" i="10"/>
  <c r="E689" i="9"/>
  <c r="E689" i="10"/>
  <c r="E690" i="9"/>
  <c r="E690" i="10"/>
  <c r="E691" i="9"/>
  <c r="E691" i="10"/>
  <c r="E692" i="9"/>
  <c r="E692" i="10"/>
  <c r="E693" i="9"/>
  <c r="E693" i="10"/>
  <c r="E694" i="9"/>
  <c r="E694" i="10"/>
  <c r="E695" i="9"/>
  <c r="E695" i="10"/>
  <c r="E696" i="9"/>
  <c r="E696" i="10"/>
  <c r="E697" i="9"/>
  <c r="E697" i="10"/>
  <c r="E698" i="9"/>
  <c r="E698" i="10"/>
  <c r="E699" i="9"/>
  <c r="E699" i="10"/>
  <c r="E700" i="9"/>
  <c r="E700" i="10"/>
  <c r="E701" i="9"/>
  <c r="E701" i="10"/>
  <c r="E702" i="9"/>
  <c r="E702" i="10"/>
  <c r="E703" i="9"/>
  <c r="E703" i="10"/>
  <c r="E704" i="9"/>
  <c r="E704" i="10"/>
  <c r="E705" i="9"/>
  <c r="E705" i="10"/>
  <c r="E706" i="9"/>
  <c r="E706" i="10"/>
  <c r="E707" i="9"/>
  <c r="E707" i="10"/>
  <c r="E708" i="9"/>
  <c r="E708" i="10"/>
  <c r="E709" i="9"/>
  <c r="E709" i="10"/>
  <c r="E710" i="9"/>
  <c r="E710" i="10"/>
  <c r="E711" i="9"/>
  <c r="E711" i="10"/>
  <c r="E712" i="9"/>
  <c r="E712" i="10"/>
  <c r="E713" i="9"/>
  <c r="E713" i="10"/>
  <c r="E714" i="9"/>
  <c r="E714" i="10"/>
  <c r="E715" i="9"/>
  <c r="E715" i="10"/>
  <c r="E716" i="9"/>
  <c r="E716" i="10"/>
  <c r="E717" i="9"/>
  <c r="E717" i="10"/>
  <c r="E718" i="9"/>
  <c r="E718" i="10"/>
  <c r="E719" i="9"/>
  <c r="E719" i="10"/>
  <c r="E720" i="9"/>
  <c r="E720" i="10"/>
  <c r="E721" i="9"/>
  <c r="E721" i="10"/>
  <c r="E722" i="9"/>
  <c r="E722" i="10"/>
  <c r="E723" i="9"/>
  <c r="E723" i="10"/>
  <c r="E724" i="9"/>
  <c r="E724" i="10"/>
  <c r="E725" i="9"/>
  <c r="E725" i="10"/>
  <c r="E726" i="9"/>
  <c r="E726" i="10"/>
  <c r="E727" i="9"/>
  <c r="E727" i="10"/>
  <c r="E728" i="9"/>
  <c r="E728" i="10"/>
  <c r="E729" i="9"/>
  <c r="E729" i="10"/>
  <c r="E730" i="9"/>
  <c r="E730" i="10"/>
  <c r="E731" i="9"/>
  <c r="E731" i="10"/>
  <c r="E732" i="9"/>
  <c r="E732" i="10"/>
  <c r="E733" i="9"/>
  <c r="E733" i="10"/>
  <c r="E734" i="9"/>
  <c r="E734" i="10"/>
  <c r="E735" i="9"/>
  <c r="E735" i="10"/>
  <c r="E736" i="9"/>
  <c r="E736" i="10"/>
  <c r="E737" i="9"/>
  <c r="E737" i="10"/>
  <c r="E738" i="9"/>
  <c r="E738" i="10"/>
  <c r="E739" i="9"/>
  <c r="E739" i="10"/>
  <c r="E740" i="9"/>
  <c r="E740" i="10"/>
  <c r="E741" i="9"/>
  <c r="E741" i="10"/>
  <c r="E742" i="9"/>
  <c r="E742" i="10"/>
  <c r="E743" i="9"/>
  <c r="E743" i="10"/>
  <c r="E744" i="9"/>
  <c r="E744" i="10"/>
  <c r="E745" i="9"/>
  <c r="E745" i="10"/>
  <c r="E746" i="9"/>
  <c r="E746" i="10"/>
  <c r="E747" i="9"/>
  <c r="E747" i="10"/>
  <c r="E748" i="9"/>
  <c r="E748" i="10"/>
  <c r="E749" i="9"/>
  <c r="E749" i="10"/>
  <c r="E750" i="9"/>
  <c r="E750" i="10"/>
  <c r="E751" i="9"/>
  <c r="E751" i="10"/>
  <c r="E752" i="9"/>
  <c r="E752" i="10"/>
  <c r="E753" i="9"/>
  <c r="E753" i="10"/>
  <c r="E754" i="9"/>
  <c r="E754" i="10"/>
  <c r="E755" i="9"/>
  <c r="E755" i="10"/>
  <c r="E756" i="9"/>
  <c r="E756" i="10"/>
  <c r="E757" i="9"/>
  <c r="E757" i="10"/>
  <c r="E758" i="9"/>
  <c r="E758" i="10"/>
  <c r="E759" i="9"/>
  <c r="E759" i="10"/>
  <c r="E760" i="9"/>
  <c r="E760" i="10"/>
  <c r="E761" i="9"/>
  <c r="E761" i="10"/>
  <c r="E762" i="9"/>
  <c r="E762" i="10"/>
  <c r="E763" i="9"/>
  <c r="E763" i="10"/>
  <c r="E764" i="9"/>
  <c r="E764" i="10"/>
  <c r="E765" i="9"/>
  <c r="E765" i="10"/>
  <c r="E766" i="9"/>
  <c r="E766" i="10"/>
  <c r="E767" i="9"/>
  <c r="E767" i="10"/>
  <c r="E768" i="9"/>
  <c r="E768" i="10"/>
  <c r="E769" i="9"/>
  <c r="E769" i="10"/>
  <c r="E770" i="9"/>
  <c r="E770" i="10"/>
  <c r="E771" i="9"/>
  <c r="E771" i="10"/>
  <c r="E772" i="9"/>
  <c r="E772" i="10"/>
  <c r="E773" i="9"/>
  <c r="E773" i="10"/>
  <c r="E774" i="9"/>
  <c r="E774" i="10"/>
  <c r="E775" i="9"/>
  <c r="E775" i="10"/>
  <c r="E776" i="9"/>
  <c r="E776" i="10"/>
  <c r="E777" i="9"/>
  <c r="E777" i="10"/>
  <c r="E778" i="9"/>
  <c r="E778" i="10"/>
  <c r="E779" i="9"/>
  <c r="E779" i="10"/>
  <c r="E780" i="9"/>
  <c r="E780" i="10"/>
  <c r="E781" i="9"/>
  <c r="E781" i="10"/>
  <c r="E782" i="9"/>
  <c r="E782" i="10"/>
  <c r="E783" i="9"/>
  <c r="E783" i="10"/>
  <c r="E784" i="9"/>
  <c r="E784" i="10"/>
  <c r="E785" i="9"/>
  <c r="E785" i="10"/>
  <c r="E786" i="9"/>
  <c r="E786" i="10"/>
  <c r="E787" i="9"/>
  <c r="E787" i="10"/>
  <c r="E788" i="9"/>
  <c r="E788" i="10"/>
  <c r="E789" i="9"/>
  <c r="E789" i="10"/>
  <c r="E790" i="9"/>
  <c r="E790" i="10"/>
  <c r="E791" i="9"/>
  <c r="E791" i="10"/>
  <c r="E792" i="9"/>
  <c r="E792" i="10"/>
  <c r="E793" i="9"/>
  <c r="E793" i="10"/>
  <c r="E794" i="9"/>
  <c r="E794" i="10"/>
  <c r="E795" i="9"/>
  <c r="E795" i="10"/>
  <c r="E796" i="9"/>
  <c r="E796" i="10"/>
  <c r="E797" i="9"/>
  <c r="E797" i="10"/>
  <c r="E798" i="9"/>
  <c r="E798" i="10"/>
  <c r="E799" i="9"/>
  <c r="E799" i="10"/>
  <c r="E800" i="9"/>
  <c r="E800" i="10"/>
  <c r="E801" i="9"/>
  <c r="E801" i="10"/>
  <c r="E802" i="9"/>
  <c r="E802" i="10"/>
  <c r="E803" i="9"/>
  <c r="E803" i="10"/>
  <c r="E804" i="9"/>
  <c r="E804" i="10"/>
  <c r="E805" i="9"/>
  <c r="E805" i="10"/>
  <c r="E806" i="9"/>
  <c r="E806" i="10"/>
  <c r="E807" i="9"/>
  <c r="E807" i="10"/>
  <c r="E808" i="9"/>
  <c r="E808" i="10"/>
  <c r="E809" i="9"/>
  <c r="E809" i="10"/>
  <c r="E810" i="9"/>
  <c r="E810" i="10"/>
  <c r="E811" i="9"/>
  <c r="E811" i="10"/>
  <c r="E812" i="9"/>
  <c r="E812" i="10"/>
  <c r="E813" i="9"/>
  <c r="E813" i="10"/>
  <c r="E814" i="9"/>
  <c r="E814" i="10"/>
  <c r="E815" i="9"/>
  <c r="E815" i="10"/>
  <c r="E816" i="9"/>
  <c r="E816" i="10"/>
  <c r="E817" i="9"/>
  <c r="E817" i="10"/>
  <c r="E818" i="9"/>
  <c r="E818" i="10"/>
  <c r="E819" i="9"/>
  <c r="E819" i="10"/>
  <c r="E820" i="9"/>
  <c r="E820" i="10"/>
  <c r="E821" i="9"/>
  <c r="E821" i="10"/>
  <c r="E822" i="9"/>
  <c r="E822" i="10"/>
  <c r="E823" i="9"/>
  <c r="E823" i="10"/>
  <c r="E824" i="9"/>
  <c r="E824" i="10"/>
  <c r="E825" i="9"/>
  <c r="E825" i="10"/>
  <c r="E826" i="9"/>
  <c r="E826" i="10"/>
  <c r="E827" i="9"/>
  <c r="E827" i="10"/>
  <c r="E828" i="9"/>
  <c r="E828" i="10"/>
  <c r="E829" i="9"/>
  <c r="E829" i="10"/>
  <c r="E830" i="9"/>
  <c r="E830" i="10"/>
  <c r="E831" i="9"/>
  <c r="E831" i="10"/>
  <c r="E832" i="9"/>
  <c r="E832" i="10"/>
  <c r="E833" i="9"/>
  <c r="E833" i="10"/>
  <c r="E834" i="9"/>
  <c r="E834" i="10"/>
  <c r="E835" i="9"/>
  <c r="E835" i="10"/>
  <c r="E836" i="9"/>
  <c r="E836" i="10"/>
  <c r="E837" i="9"/>
  <c r="E837" i="10"/>
  <c r="E838" i="9"/>
  <c r="E838" i="10"/>
  <c r="E839" i="9"/>
  <c r="E839" i="10"/>
  <c r="E840" i="9"/>
  <c r="E840" i="10"/>
  <c r="E841" i="9"/>
  <c r="E841" i="10"/>
  <c r="E842" i="9"/>
  <c r="E842" i="10"/>
  <c r="E843" i="9"/>
  <c r="E843" i="10"/>
  <c r="E844" i="9"/>
  <c r="E844" i="10"/>
  <c r="E845" i="9"/>
  <c r="E845" i="10"/>
  <c r="E846" i="9"/>
  <c r="E846" i="10"/>
  <c r="E847" i="9"/>
  <c r="E847" i="10"/>
  <c r="E848" i="9"/>
  <c r="E848" i="10"/>
  <c r="E849" i="9"/>
  <c r="E849" i="10"/>
  <c r="E850" i="9"/>
  <c r="E850" i="10"/>
  <c r="E851" i="9"/>
  <c r="E851" i="10"/>
  <c r="E852" i="9"/>
  <c r="E852" i="10"/>
  <c r="E853" i="9"/>
  <c r="E853" i="10"/>
  <c r="E854" i="9"/>
  <c r="E854" i="10"/>
  <c r="E855" i="9"/>
  <c r="E855" i="10"/>
  <c r="E856" i="9"/>
  <c r="E856" i="10"/>
  <c r="E857" i="9"/>
  <c r="E857" i="10"/>
  <c r="E858" i="9"/>
  <c r="E858" i="10"/>
  <c r="E859" i="9"/>
  <c r="E859" i="10"/>
  <c r="E860" i="9"/>
  <c r="E860" i="10"/>
  <c r="E861" i="9"/>
  <c r="E861" i="10"/>
  <c r="E862" i="9"/>
  <c r="E862" i="10"/>
  <c r="E863" i="9"/>
  <c r="E863" i="10"/>
  <c r="E864" i="9"/>
  <c r="E864" i="10"/>
  <c r="E865" i="9"/>
  <c r="E865" i="10"/>
  <c r="E866" i="9"/>
  <c r="E866" i="10"/>
  <c r="E867" i="9"/>
  <c r="E867" i="10"/>
  <c r="E868" i="9"/>
  <c r="E868" i="10"/>
  <c r="E869" i="9"/>
  <c r="E869" i="10"/>
  <c r="E870" i="9"/>
  <c r="E870" i="10"/>
  <c r="E871" i="9"/>
  <c r="E871" i="10"/>
  <c r="E872" i="9"/>
  <c r="E872" i="10"/>
  <c r="E873" i="9"/>
  <c r="E873" i="10"/>
  <c r="E874" i="9"/>
  <c r="E874" i="10"/>
  <c r="E875" i="9"/>
  <c r="E875" i="10"/>
  <c r="E876" i="9"/>
  <c r="E876" i="10"/>
  <c r="E877" i="9"/>
  <c r="E877" i="10"/>
  <c r="E878" i="9"/>
  <c r="E878" i="10"/>
  <c r="E879" i="9"/>
  <c r="E879" i="10"/>
  <c r="E880" i="9"/>
  <c r="E880" i="10"/>
  <c r="E881" i="9"/>
  <c r="E881" i="10"/>
  <c r="E882" i="9"/>
  <c r="E882" i="10"/>
  <c r="E883" i="9"/>
  <c r="E883" i="10"/>
  <c r="E884" i="9"/>
  <c r="E884" i="10"/>
  <c r="E885" i="9"/>
  <c r="E885" i="10"/>
  <c r="E886" i="9"/>
  <c r="E886" i="10"/>
  <c r="E887" i="9"/>
  <c r="E887" i="10"/>
  <c r="E888" i="9"/>
  <c r="E888" i="10"/>
  <c r="E889" i="9"/>
  <c r="E889" i="10"/>
  <c r="E890" i="9"/>
  <c r="E890" i="10"/>
  <c r="E891" i="9"/>
  <c r="E891" i="10"/>
  <c r="E892" i="9"/>
  <c r="E892" i="10"/>
  <c r="E893" i="9"/>
  <c r="E893" i="10"/>
  <c r="E894" i="9"/>
  <c r="E894" i="10"/>
  <c r="E895" i="9"/>
  <c r="E895" i="10"/>
  <c r="E896" i="9"/>
  <c r="E896" i="10"/>
  <c r="E897" i="9"/>
  <c r="E897" i="10"/>
  <c r="E898" i="9"/>
  <c r="E898" i="10"/>
  <c r="E899" i="9"/>
  <c r="E899" i="10"/>
  <c r="E900" i="9"/>
  <c r="E900" i="10"/>
  <c r="E901" i="9"/>
  <c r="E901" i="10"/>
  <c r="E902" i="9"/>
  <c r="E902" i="10"/>
  <c r="E903" i="9"/>
  <c r="E903" i="10"/>
  <c r="E904" i="9"/>
  <c r="E904" i="10"/>
  <c r="E905" i="9"/>
  <c r="E905" i="10"/>
  <c r="E906" i="9"/>
  <c r="E906" i="10"/>
  <c r="E907" i="9"/>
  <c r="E907" i="10"/>
  <c r="E908" i="9"/>
  <c r="E908" i="10"/>
  <c r="E909" i="9"/>
  <c r="E909" i="10"/>
  <c r="E910" i="9"/>
  <c r="E910" i="10"/>
  <c r="E911" i="9"/>
  <c r="E911" i="10"/>
  <c r="E912" i="9"/>
  <c r="E912" i="10"/>
  <c r="E913" i="9"/>
  <c r="E913" i="10"/>
  <c r="E914" i="9"/>
  <c r="E914" i="10"/>
  <c r="E915" i="9"/>
  <c r="E915" i="10"/>
  <c r="E916" i="9"/>
  <c r="E916" i="10"/>
  <c r="E917" i="9"/>
  <c r="E917" i="10"/>
  <c r="E918" i="9"/>
  <c r="E918" i="10"/>
  <c r="E919" i="9"/>
  <c r="E919" i="10"/>
  <c r="E920" i="9"/>
  <c r="E920" i="10"/>
  <c r="E921" i="9"/>
  <c r="E921" i="10"/>
  <c r="E922" i="9"/>
  <c r="E922" i="10"/>
  <c r="E923" i="9"/>
  <c r="E923" i="10"/>
  <c r="E924" i="9"/>
  <c r="E924" i="10"/>
  <c r="E925" i="9"/>
  <c r="E925" i="10"/>
  <c r="E926" i="9"/>
  <c r="E926" i="10"/>
  <c r="E927" i="9"/>
  <c r="E927" i="10"/>
  <c r="E928" i="9"/>
  <c r="E928" i="10"/>
  <c r="E929" i="9"/>
  <c r="E929" i="10"/>
  <c r="E930" i="9"/>
  <c r="E930" i="10"/>
  <c r="E931" i="9"/>
  <c r="E931" i="10"/>
  <c r="E932" i="9"/>
  <c r="E932" i="10"/>
  <c r="E933" i="9"/>
  <c r="E933" i="10"/>
  <c r="E934" i="9"/>
  <c r="E934" i="10"/>
  <c r="E935" i="9"/>
  <c r="E935" i="10"/>
  <c r="E936" i="9"/>
  <c r="E936" i="10"/>
  <c r="E937" i="9"/>
  <c r="E937" i="10"/>
  <c r="E938" i="9"/>
  <c r="E938" i="10"/>
  <c r="E939" i="9"/>
  <c r="E939" i="10"/>
  <c r="E940" i="9"/>
  <c r="E940" i="10"/>
  <c r="E941" i="9"/>
  <c r="E941" i="10"/>
  <c r="E942" i="9"/>
  <c r="E942" i="10"/>
  <c r="E943" i="9"/>
  <c r="E943" i="10"/>
  <c r="E944" i="9"/>
  <c r="E944" i="10"/>
  <c r="E945" i="9"/>
  <c r="E945" i="10"/>
  <c r="E946" i="9"/>
  <c r="E946" i="10"/>
  <c r="E947" i="9"/>
  <c r="E947" i="10"/>
  <c r="E948" i="9"/>
  <c r="E948" i="10"/>
  <c r="E949" i="9"/>
  <c r="E949" i="10"/>
  <c r="E950" i="9"/>
  <c r="E950" i="10"/>
  <c r="E951" i="9"/>
  <c r="E951" i="10"/>
  <c r="E952" i="9"/>
  <c r="E952" i="10"/>
  <c r="E953" i="9"/>
  <c r="E953" i="10"/>
  <c r="E954" i="9"/>
  <c r="E954" i="10"/>
  <c r="E955" i="9"/>
  <c r="E955" i="10"/>
  <c r="E956" i="9"/>
  <c r="E956" i="10"/>
  <c r="E957" i="9"/>
  <c r="E957" i="10"/>
  <c r="E958" i="9"/>
  <c r="E958" i="10"/>
  <c r="E959" i="9"/>
  <c r="E959" i="10"/>
  <c r="E960" i="9"/>
  <c r="E960" i="10"/>
  <c r="E961" i="9"/>
  <c r="E961" i="10"/>
  <c r="E962" i="9"/>
  <c r="E962" i="10"/>
  <c r="E963" i="9"/>
  <c r="E963" i="10"/>
  <c r="E964" i="9"/>
  <c r="E964" i="10"/>
  <c r="E965" i="9"/>
  <c r="E965" i="10"/>
  <c r="E966" i="9"/>
  <c r="E966" i="10"/>
  <c r="E967" i="9"/>
  <c r="E967" i="10"/>
  <c r="E968" i="9"/>
  <c r="E968" i="10"/>
  <c r="E969" i="9"/>
  <c r="E969" i="10"/>
  <c r="E970" i="9"/>
  <c r="E970" i="10"/>
  <c r="E971" i="9"/>
  <c r="E971" i="10"/>
  <c r="E972" i="9"/>
  <c r="E972" i="10"/>
  <c r="E973" i="9"/>
  <c r="E973" i="10"/>
  <c r="E974" i="9"/>
  <c r="E974" i="10"/>
  <c r="E975" i="9"/>
  <c r="E975" i="10"/>
  <c r="E976" i="9"/>
  <c r="E976" i="10"/>
  <c r="E977" i="9"/>
  <c r="E977" i="10"/>
  <c r="E978" i="9"/>
  <c r="E978" i="10"/>
  <c r="E979" i="9"/>
  <c r="E979" i="10"/>
  <c r="E980" i="9"/>
  <c r="E980" i="10"/>
  <c r="E981" i="9"/>
  <c r="E981" i="10"/>
  <c r="E982" i="9"/>
  <c r="E982" i="10"/>
  <c r="E983" i="9"/>
  <c r="E983" i="10"/>
  <c r="E984" i="9"/>
  <c r="E984" i="10"/>
  <c r="E985" i="9"/>
  <c r="E985" i="10"/>
  <c r="E986" i="9"/>
  <c r="E986" i="10"/>
  <c r="E987" i="9"/>
  <c r="E987" i="10"/>
  <c r="E988" i="9"/>
  <c r="E988" i="10"/>
  <c r="E989" i="9"/>
  <c r="E989" i="10"/>
  <c r="E990" i="9"/>
  <c r="E990" i="10"/>
  <c r="E991" i="9"/>
  <c r="E991" i="10"/>
  <c r="E992" i="9"/>
  <c r="E992" i="10"/>
  <c r="E993" i="9"/>
  <c r="E993" i="10"/>
  <c r="E994" i="9"/>
  <c r="E994" i="10"/>
  <c r="E995" i="9"/>
  <c r="E995" i="10"/>
  <c r="E996" i="9"/>
  <c r="E996" i="10"/>
  <c r="E997" i="9"/>
  <c r="E997" i="10"/>
  <c r="E998" i="9"/>
  <c r="E998" i="10"/>
  <c r="E999" i="9"/>
  <c r="E999" i="10"/>
  <c r="E1000" i="9"/>
  <c r="E1000" i="10"/>
  <c r="E1001" i="9"/>
  <c r="E1001" i="10"/>
  <c r="E1002" i="9"/>
  <c r="E1002" i="10"/>
  <c r="E1003" i="9"/>
  <c r="E1003" i="10"/>
  <c r="E1004" i="9"/>
  <c r="E1004" i="10"/>
  <c r="E1005" i="9"/>
  <c r="E1005" i="10"/>
  <c r="E1006" i="9"/>
  <c r="E1006" i="10"/>
  <c r="E1007" i="9"/>
  <c r="E1007" i="10"/>
  <c r="E3" i="14"/>
  <c r="F2" i="9"/>
  <c r="F3" i="9"/>
  <c r="F3" i="10"/>
  <c r="F4" i="9"/>
  <c r="F4" i="10"/>
  <c r="F5" i="9"/>
  <c r="F5" i="10"/>
  <c r="F6" i="9"/>
  <c r="F6" i="10"/>
  <c r="F7" i="9"/>
  <c r="F7" i="10"/>
  <c r="F8" i="9"/>
  <c r="F8" i="10"/>
  <c r="F9" i="9"/>
  <c r="F9" i="10"/>
  <c r="F10" i="9"/>
  <c r="F10" i="10"/>
  <c r="F11" i="9"/>
  <c r="F11" i="10"/>
  <c r="F12" i="9"/>
  <c r="F12" i="10"/>
  <c r="F13" i="9"/>
  <c r="F13" i="10"/>
  <c r="F14" i="9"/>
  <c r="F14" i="10"/>
  <c r="F15" i="9"/>
  <c r="F15" i="10"/>
  <c r="F16" i="9"/>
  <c r="F16" i="10"/>
  <c r="F17" i="9"/>
  <c r="F17" i="10"/>
  <c r="F18" i="9"/>
  <c r="F18" i="10"/>
  <c r="F19" i="9"/>
  <c r="F19" i="10"/>
  <c r="F20" i="9"/>
  <c r="F20" i="10"/>
  <c r="F21" i="9"/>
  <c r="F21" i="10"/>
  <c r="F22" i="9"/>
  <c r="F22" i="10"/>
  <c r="F23" i="9"/>
  <c r="F23" i="10"/>
  <c r="F24" i="9"/>
  <c r="F24" i="10"/>
  <c r="F25" i="9"/>
  <c r="F25" i="10"/>
  <c r="F26" i="9"/>
  <c r="F26" i="10"/>
  <c r="F27" i="9"/>
  <c r="F27" i="10"/>
  <c r="F28" i="9"/>
  <c r="F28" i="10"/>
  <c r="F29" i="9"/>
  <c r="F29" i="10"/>
  <c r="F30" i="9"/>
  <c r="F30" i="10"/>
  <c r="F31" i="9"/>
  <c r="F31" i="10"/>
  <c r="F32" i="9"/>
  <c r="F32" i="10"/>
  <c r="F33" i="9"/>
  <c r="F33" i="10"/>
  <c r="F34" i="9"/>
  <c r="F34" i="10"/>
  <c r="F35" i="9"/>
  <c r="F35" i="10"/>
  <c r="F36" i="9"/>
  <c r="F36" i="10"/>
  <c r="F37" i="9"/>
  <c r="F37" i="10"/>
  <c r="F38" i="9"/>
  <c r="F38" i="10"/>
  <c r="F39" i="9"/>
  <c r="F39" i="10"/>
  <c r="F40" i="9"/>
  <c r="F40" i="10"/>
  <c r="F41" i="9"/>
  <c r="F41" i="10"/>
  <c r="F42" i="9"/>
  <c r="F42" i="10"/>
  <c r="F43" i="9"/>
  <c r="F43" i="10"/>
  <c r="F44" i="9"/>
  <c r="F44" i="10"/>
  <c r="F45" i="9"/>
  <c r="F45" i="10"/>
  <c r="F46" i="9"/>
  <c r="F46" i="10"/>
  <c r="F47" i="9"/>
  <c r="F47" i="10"/>
  <c r="F48" i="9"/>
  <c r="F48" i="10"/>
  <c r="F49" i="9"/>
  <c r="F49" i="10"/>
  <c r="F50" i="9"/>
  <c r="F50" i="10"/>
  <c r="F51" i="9"/>
  <c r="F51" i="10"/>
  <c r="F52" i="9"/>
  <c r="F52" i="10"/>
  <c r="F53" i="9"/>
  <c r="F53" i="10"/>
  <c r="F54" i="9"/>
  <c r="F54" i="10"/>
  <c r="F55" i="9"/>
  <c r="F55" i="10"/>
  <c r="F56" i="9"/>
  <c r="F56" i="10"/>
  <c r="F57" i="9"/>
  <c r="F57" i="10"/>
  <c r="F58" i="9"/>
  <c r="F58" i="10"/>
  <c r="F59" i="9"/>
  <c r="F59" i="10"/>
  <c r="F60" i="9"/>
  <c r="F60" i="10"/>
  <c r="F61" i="9"/>
  <c r="F61" i="10"/>
  <c r="F62" i="9"/>
  <c r="F62" i="10"/>
  <c r="F63" i="9"/>
  <c r="F63" i="10"/>
  <c r="F64" i="9"/>
  <c r="F64" i="10"/>
  <c r="F65" i="9"/>
  <c r="F65" i="10"/>
  <c r="F66" i="9"/>
  <c r="F66" i="10"/>
  <c r="F67" i="9"/>
  <c r="F67" i="10"/>
  <c r="F68" i="9"/>
  <c r="F68" i="10"/>
  <c r="F69" i="9"/>
  <c r="F69" i="10"/>
  <c r="F70" i="9"/>
  <c r="F70" i="10"/>
  <c r="F71" i="9"/>
  <c r="F71" i="10"/>
  <c r="F72" i="9"/>
  <c r="F72" i="10"/>
  <c r="F73" i="9"/>
  <c r="F73" i="10"/>
  <c r="F74" i="9"/>
  <c r="F74" i="10"/>
  <c r="F75" i="9"/>
  <c r="F75" i="10"/>
  <c r="F76" i="9"/>
  <c r="F76" i="10"/>
  <c r="F77" i="9"/>
  <c r="F77" i="10"/>
  <c r="F78" i="9"/>
  <c r="F78" i="10"/>
  <c r="F79" i="9"/>
  <c r="F79" i="10"/>
  <c r="F80" i="9"/>
  <c r="F80" i="10"/>
  <c r="F81" i="9"/>
  <c r="F81" i="10"/>
  <c r="F82" i="9"/>
  <c r="F82" i="10"/>
  <c r="F83" i="9"/>
  <c r="F83" i="10"/>
  <c r="F84" i="9"/>
  <c r="F84" i="10"/>
  <c r="F85" i="9"/>
  <c r="F85" i="10"/>
  <c r="F86" i="9"/>
  <c r="F86" i="10"/>
  <c r="F87" i="9"/>
  <c r="F87" i="10"/>
  <c r="F88" i="9"/>
  <c r="F88" i="10"/>
  <c r="F89" i="9"/>
  <c r="F89" i="10"/>
  <c r="F90" i="9"/>
  <c r="F90" i="10"/>
  <c r="F91" i="9"/>
  <c r="F91" i="10"/>
  <c r="F92" i="9"/>
  <c r="F92" i="10"/>
  <c r="F93" i="9"/>
  <c r="F93" i="10"/>
  <c r="F94" i="9"/>
  <c r="F94" i="10"/>
  <c r="F95" i="9"/>
  <c r="F95" i="10"/>
  <c r="F96" i="9"/>
  <c r="F96" i="10"/>
  <c r="F97" i="9"/>
  <c r="F97" i="10"/>
  <c r="F98" i="9"/>
  <c r="F98" i="10"/>
  <c r="F99" i="9"/>
  <c r="F99" i="10"/>
  <c r="F100" i="9"/>
  <c r="F100" i="10"/>
  <c r="F101" i="9"/>
  <c r="F101" i="10"/>
  <c r="F102" i="9"/>
  <c r="F102" i="10"/>
  <c r="F103" i="9"/>
  <c r="F103" i="10"/>
  <c r="F104" i="9"/>
  <c r="F104" i="10"/>
  <c r="F105" i="9"/>
  <c r="F105" i="10"/>
  <c r="F106" i="9"/>
  <c r="F106" i="10"/>
  <c r="F107" i="9"/>
  <c r="F107" i="10"/>
  <c r="F108" i="9"/>
  <c r="F108" i="10"/>
  <c r="F109" i="9"/>
  <c r="F109" i="10"/>
  <c r="F110" i="9"/>
  <c r="F110" i="10"/>
  <c r="F111" i="9"/>
  <c r="F111" i="10"/>
  <c r="F112" i="9"/>
  <c r="F112" i="10"/>
  <c r="F113" i="9"/>
  <c r="F113" i="10"/>
  <c r="F114" i="9"/>
  <c r="F114" i="10"/>
  <c r="F115" i="9"/>
  <c r="F115" i="10"/>
  <c r="F116" i="9"/>
  <c r="F116" i="10"/>
  <c r="F117" i="9"/>
  <c r="F117" i="10"/>
  <c r="F118" i="9"/>
  <c r="F118" i="10"/>
  <c r="F119" i="9"/>
  <c r="F119" i="10"/>
  <c r="F120" i="9"/>
  <c r="F120" i="10"/>
  <c r="F121" i="9"/>
  <c r="F121" i="10"/>
  <c r="F122" i="9"/>
  <c r="F122" i="10"/>
  <c r="F123" i="9"/>
  <c r="F123" i="10"/>
  <c r="F124" i="9"/>
  <c r="F124" i="10"/>
  <c r="F125" i="9"/>
  <c r="F125" i="10"/>
  <c r="F126" i="9"/>
  <c r="F126" i="10"/>
  <c r="F127" i="9"/>
  <c r="F127" i="10"/>
  <c r="F128" i="9"/>
  <c r="F128" i="10"/>
  <c r="F129" i="9"/>
  <c r="F129" i="10"/>
  <c r="F130" i="9"/>
  <c r="F130" i="10"/>
  <c r="F131" i="9"/>
  <c r="F131" i="10"/>
  <c r="F132" i="9"/>
  <c r="F132" i="10"/>
  <c r="F133" i="9"/>
  <c r="F133" i="10"/>
  <c r="F134" i="9"/>
  <c r="F134" i="10"/>
  <c r="F135" i="9"/>
  <c r="F135" i="10"/>
  <c r="F136" i="9"/>
  <c r="F136" i="10"/>
  <c r="F137" i="9"/>
  <c r="F137" i="10"/>
  <c r="F138" i="9"/>
  <c r="F138" i="10"/>
  <c r="F139" i="9"/>
  <c r="F139" i="10"/>
  <c r="F140" i="9"/>
  <c r="F140" i="10"/>
  <c r="F141" i="9"/>
  <c r="F141" i="10"/>
  <c r="F142" i="9"/>
  <c r="F142" i="10"/>
  <c r="F143" i="9"/>
  <c r="F143" i="10"/>
  <c r="F144" i="9"/>
  <c r="F144" i="10"/>
  <c r="F145" i="9"/>
  <c r="F145" i="10"/>
  <c r="F146" i="9"/>
  <c r="F146" i="10"/>
  <c r="F147" i="9"/>
  <c r="F147" i="10"/>
  <c r="F148" i="9"/>
  <c r="F148" i="10"/>
  <c r="F149" i="9"/>
  <c r="F149" i="10"/>
  <c r="F150" i="9"/>
  <c r="F150" i="10"/>
  <c r="F151" i="9"/>
  <c r="F151" i="10"/>
  <c r="F152" i="9"/>
  <c r="F152" i="10"/>
  <c r="F153" i="9"/>
  <c r="F153" i="10"/>
  <c r="F154" i="9"/>
  <c r="F154" i="10"/>
  <c r="F155" i="9"/>
  <c r="F155" i="10"/>
  <c r="F156" i="9"/>
  <c r="F156" i="10"/>
  <c r="F157" i="9"/>
  <c r="F157" i="10"/>
  <c r="F158" i="9"/>
  <c r="F158" i="10"/>
  <c r="F159" i="9"/>
  <c r="F159" i="10"/>
  <c r="F160" i="9"/>
  <c r="F160" i="10"/>
  <c r="F161" i="9"/>
  <c r="F161" i="10"/>
  <c r="F162" i="9"/>
  <c r="F162" i="10"/>
  <c r="F163" i="9"/>
  <c r="F163" i="10"/>
  <c r="F164" i="9"/>
  <c r="F164" i="10"/>
  <c r="F165" i="9"/>
  <c r="F165" i="10"/>
  <c r="F166" i="9"/>
  <c r="F166" i="10"/>
  <c r="F167" i="9"/>
  <c r="F167" i="10"/>
  <c r="F168" i="9"/>
  <c r="F168" i="10"/>
  <c r="F169" i="9"/>
  <c r="F169" i="10"/>
  <c r="F170" i="9"/>
  <c r="F170" i="10"/>
  <c r="F171" i="9"/>
  <c r="F171" i="10"/>
  <c r="F172" i="9"/>
  <c r="F172" i="10"/>
  <c r="F173" i="9"/>
  <c r="F173" i="10"/>
  <c r="F174" i="9"/>
  <c r="F174" i="10"/>
  <c r="F175" i="9"/>
  <c r="F175" i="10"/>
  <c r="F176" i="9"/>
  <c r="F176" i="10"/>
  <c r="F177" i="9"/>
  <c r="F177" i="10"/>
  <c r="F178" i="9"/>
  <c r="F178" i="10"/>
  <c r="F179" i="9"/>
  <c r="F179" i="10"/>
  <c r="F180" i="9"/>
  <c r="F180" i="10"/>
  <c r="F181" i="9"/>
  <c r="F181" i="10"/>
  <c r="F182" i="9"/>
  <c r="F182" i="10"/>
  <c r="F183" i="9"/>
  <c r="F183" i="10"/>
  <c r="F184" i="9"/>
  <c r="F184" i="10"/>
  <c r="F185" i="9"/>
  <c r="F185" i="10"/>
  <c r="F186" i="9"/>
  <c r="F186" i="10"/>
  <c r="F187" i="9"/>
  <c r="F187" i="10"/>
  <c r="F188" i="9"/>
  <c r="F188" i="10"/>
  <c r="F189" i="9"/>
  <c r="F189" i="10"/>
  <c r="F190" i="9"/>
  <c r="F190" i="10"/>
  <c r="F191" i="9"/>
  <c r="F191" i="10"/>
  <c r="F192" i="9"/>
  <c r="F192" i="10"/>
  <c r="F193" i="9"/>
  <c r="F193" i="10"/>
  <c r="F194" i="9"/>
  <c r="F194" i="10"/>
  <c r="F195" i="9"/>
  <c r="F195" i="10"/>
  <c r="F196" i="9"/>
  <c r="F196" i="10"/>
  <c r="F197" i="9"/>
  <c r="F197" i="10"/>
  <c r="F198" i="9"/>
  <c r="F198" i="10"/>
  <c r="F199" i="9"/>
  <c r="F199" i="10"/>
  <c r="F200" i="9"/>
  <c r="F200" i="10"/>
  <c r="F201" i="9"/>
  <c r="F201" i="10"/>
  <c r="F202" i="9"/>
  <c r="F202" i="10"/>
  <c r="F203" i="9"/>
  <c r="F203" i="10"/>
  <c r="F204" i="9"/>
  <c r="F204" i="10"/>
  <c r="F205" i="9"/>
  <c r="F205" i="10"/>
  <c r="F206" i="9"/>
  <c r="F206" i="10"/>
  <c r="F207" i="9"/>
  <c r="F207" i="10"/>
  <c r="F208" i="9"/>
  <c r="F208" i="10"/>
  <c r="F209" i="9"/>
  <c r="F209" i="10"/>
  <c r="F210" i="9"/>
  <c r="F210" i="10"/>
  <c r="F211" i="9"/>
  <c r="F211" i="10"/>
  <c r="F212" i="9"/>
  <c r="F212" i="10"/>
  <c r="F213" i="9"/>
  <c r="F213" i="10"/>
  <c r="F214" i="9"/>
  <c r="F214" i="10"/>
  <c r="F215" i="9"/>
  <c r="F215" i="10"/>
  <c r="F216" i="9"/>
  <c r="F216" i="10"/>
  <c r="F217" i="9"/>
  <c r="F217" i="10"/>
  <c r="F218" i="9"/>
  <c r="F218" i="10"/>
  <c r="F219" i="9"/>
  <c r="F219" i="10"/>
  <c r="F220" i="9"/>
  <c r="F220" i="10"/>
  <c r="F221" i="9"/>
  <c r="F221" i="10"/>
  <c r="F222" i="9"/>
  <c r="F222" i="10"/>
  <c r="F223" i="9"/>
  <c r="F223" i="10"/>
  <c r="F224" i="9"/>
  <c r="F224" i="10"/>
  <c r="F225" i="9"/>
  <c r="F225" i="10"/>
  <c r="F226" i="9"/>
  <c r="F226" i="10"/>
  <c r="F227" i="9"/>
  <c r="F227" i="10"/>
  <c r="F228" i="9"/>
  <c r="F228" i="10"/>
  <c r="F229" i="9"/>
  <c r="F229" i="10"/>
  <c r="F230" i="9"/>
  <c r="F230" i="10"/>
  <c r="F231" i="9"/>
  <c r="F231" i="10"/>
  <c r="F232" i="9"/>
  <c r="F232" i="10"/>
  <c r="F233" i="9"/>
  <c r="F233" i="10"/>
  <c r="F234" i="9"/>
  <c r="F234" i="10"/>
  <c r="F235" i="9"/>
  <c r="F235" i="10"/>
  <c r="F236" i="9"/>
  <c r="F236" i="10"/>
  <c r="F237" i="9"/>
  <c r="F237" i="10"/>
  <c r="F238" i="9"/>
  <c r="F238" i="10"/>
  <c r="F239" i="9"/>
  <c r="F239" i="10"/>
  <c r="F240" i="9"/>
  <c r="F240" i="10"/>
  <c r="F241" i="9"/>
  <c r="F241" i="10"/>
  <c r="F242" i="9"/>
  <c r="F242" i="10"/>
  <c r="F243" i="9"/>
  <c r="F243" i="10"/>
  <c r="F244" i="9"/>
  <c r="F244" i="10"/>
  <c r="F245" i="9"/>
  <c r="F245" i="10"/>
  <c r="F246" i="9"/>
  <c r="F246" i="10"/>
  <c r="F247" i="9"/>
  <c r="F247" i="10"/>
  <c r="F248" i="9"/>
  <c r="F248" i="10"/>
  <c r="F249" i="9"/>
  <c r="F249" i="10"/>
  <c r="F250" i="9"/>
  <c r="F250" i="10"/>
  <c r="F251" i="9"/>
  <c r="F251" i="10"/>
  <c r="F252" i="9"/>
  <c r="F252" i="10"/>
  <c r="F253" i="9"/>
  <c r="F253" i="10"/>
  <c r="F254" i="9"/>
  <c r="F254" i="10"/>
  <c r="F255" i="9"/>
  <c r="F255" i="10"/>
  <c r="F256" i="9"/>
  <c r="F256" i="10"/>
  <c r="F257" i="9"/>
  <c r="F257" i="10"/>
  <c r="F258" i="9"/>
  <c r="F258" i="10"/>
  <c r="F259" i="9"/>
  <c r="F259" i="10"/>
  <c r="F260" i="9"/>
  <c r="F260" i="10"/>
  <c r="F261" i="9"/>
  <c r="F261" i="10"/>
  <c r="F262" i="9"/>
  <c r="F262" i="10"/>
  <c r="F263" i="9"/>
  <c r="F263" i="10"/>
  <c r="F264" i="9"/>
  <c r="F264" i="10"/>
  <c r="F265" i="9"/>
  <c r="F265" i="10"/>
  <c r="F266" i="9"/>
  <c r="F266" i="10"/>
  <c r="F267" i="9"/>
  <c r="F267" i="10"/>
  <c r="F268" i="9"/>
  <c r="F268" i="10"/>
  <c r="F269" i="9"/>
  <c r="F269" i="10"/>
  <c r="F270" i="9"/>
  <c r="F270" i="10"/>
  <c r="F271" i="9"/>
  <c r="F271" i="10"/>
  <c r="F272" i="9"/>
  <c r="F272" i="10"/>
  <c r="F273" i="9"/>
  <c r="F273" i="10"/>
  <c r="F274" i="9"/>
  <c r="F274" i="10"/>
  <c r="F275" i="9"/>
  <c r="F275" i="10"/>
  <c r="F276" i="9"/>
  <c r="F276" i="10"/>
  <c r="F277" i="9"/>
  <c r="F277" i="10"/>
  <c r="F278" i="9"/>
  <c r="F278" i="10"/>
  <c r="F279" i="9"/>
  <c r="F279" i="10"/>
  <c r="F280" i="9"/>
  <c r="F280" i="10"/>
  <c r="F281" i="9"/>
  <c r="F281" i="10"/>
  <c r="F282" i="9"/>
  <c r="F282" i="10"/>
  <c r="F283" i="9"/>
  <c r="F283" i="10"/>
  <c r="F284" i="9"/>
  <c r="F284" i="10"/>
  <c r="F285" i="9"/>
  <c r="F285" i="10"/>
  <c r="F286" i="9"/>
  <c r="F286" i="10"/>
  <c r="F287" i="9"/>
  <c r="F287" i="10"/>
  <c r="F288" i="9"/>
  <c r="F288" i="10"/>
  <c r="F289" i="9"/>
  <c r="F289" i="10"/>
  <c r="F290" i="9"/>
  <c r="F290" i="10"/>
  <c r="F291" i="9"/>
  <c r="F291" i="10"/>
  <c r="F292" i="9"/>
  <c r="F292" i="10"/>
  <c r="F293" i="9"/>
  <c r="F293" i="10"/>
  <c r="F294" i="9"/>
  <c r="F294" i="10"/>
  <c r="F295" i="9"/>
  <c r="F295" i="10"/>
  <c r="F296" i="9"/>
  <c r="F296" i="10"/>
  <c r="F297" i="9"/>
  <c r="F297" i="10"/>
  <c r="F298" i="9"/>
  <c r="F298" i="10"/>
  <c r="F299" i="9"/>
  <c r="F299" i="10"/>
  <c r="F300" i="9"/>
  <c r="F300" i="10"/>
  <c r="F301" i="9"/>
  <c r="F301" i="10"/>
  <c r="F302" i="9"/>
  <c r="F302" i="10"/>
  <c r="F303" i="9"/>
  <c r="F303" i="10"/>
  <c r="F304" i="9"/>
  <c r="F304" i="10"/>
  <c r="F305" i="9"/>
  <c r="F305" i="10"/>
  <c r="F306" i="9"/>
  <c r="F306" i="10"/>
  <c r="F307" i="9"/>
  <c r="F307" i="10"/>
  <c r="F308" i="9"/>
  <c r="F308" i="10"/>
  <c r="F309" i="9"/>
  <c r="F309" i="10"/>
  <c r="F310" i="9"/>
  <c r="F310" i="10"/>
  <c r="F311" i="9"/>
  <c r="F311" i="10"/>
  <c r="F312" i="9"/>
  <c r="F312" i="10"/>
  <c r="F313" i="9"/>
  <c r="F313" i="10"/>
  <c r="F314" i="9"/>
  <c r="F314" i="10"/>
  <c r="F315" i="9"/>
  <c r="F315" i="10"/>
  <c r="F316" i="9"/>
  <c r="F316" i="10"/>
  <c r="F317" i="9"/>
  <c r="F317" i="10"/>
  <c r="F318" i="9"/>
  <c r="F318" i="10"/>
  <c r="F319" i="9"/>
  <c r="F319" i="10"/>
  <c r="F320" i="9"/>
  <c r="F320" i="10"/>
  <c r="F321" i="9"/>
  <c r="F321" i="10"/>
  <c r="F322" i="9"/>
  <c r="F322" i="10"/>
  <c r="F323" i="9"/>
  <c r="F323" i="10"/>
  <c r="F324" i="9"/>
  <c r="F324" i="10"/>
  <c r="F325" i="9"/>
  <c r="F325" i="10"/>
  <c r="F326" i="9"/>
  <c r="F326" i="10"/>
  <c r="F327" i="9"/>
  <c r="F327" i="10"/>
  <c r="F328" i="9"/>
  <c r="F328" i="10"/>
  <c r="F329" i="9"/>
  <c r="F329" i="10"/>
  <c r="F330" i="9"/>
  <c r="F330" i="10"/>
  <c r="F331" i="9"/>
  <c r="F331" i="10"/>
  <c r="F332" i="9"/>
  <c r="F332" i="10"/>
  <c r="F333" i="9"/>
  <c r="F333" i="10"/>
  <c r="F334" i="9"/>
  <c r="F334" i="10"/>
  <c r="F335" i="9"/>
  <c r="F335" i="10"/>
  <c r="F336" i="9"/>
  <c r="F336" i="10"/>
  <c r="F337" i="9"/>
  <c r="F337" i="10"/>
  <c r="F338" i="9"/>
  <c r="F338" i="10"/>
  <c r="F339" i="9"/>
  <c r="F339" i="10"/>
  <c r="F340" i="9"/>
  <c r="F340" i="10"/>
  <c r="F341" i="9"/>
  <c r="F341" i="10"/>
  <c r="F342" i="9"/>
  <c r="F342" i="10"/>
  <c r="F343" i="9"/>
  <c r="F343" i="10"/>
  <c r="F344" i="9"/>
  <c r="F344" i="10"/>
  <c r="F345" i="9"/>
  <c r="F345" i="10"/>
  <c r="F346" i="9"/>
  <c r="F346" i="10"/>
  <c r="F347" i="9"/>
  <c r="F347" i="10"/>
  <c r="F348" i="9"/>
  <c r="F348" i="10"/>
  <c r="F349" i="9"/>
  <c r="F349" i="10"/>
  <c r="F350" i="9"/>
  <c r="F350" i="10"/>
  <c r="F351" i="9"/>
  <c r="F351" i="10"/>
  <c r="F352" i="9"/>
  <c r="F352" i="10"/>
  <c r="F353" i="9"/>
  <c r="F353" i="10"/>
  <c r="F354" i="9"/>
  <c r="F354" i="10"/>
  <c r="F355" i="9"/>
  <c r="F355" i="10"/>
  <c r="F356" i="9"/>
  <c r="F356" i="10"/>
  <c r="F357" i="9"/>
  <c r="F357" i="10"/>
  <c r="F358" i="9"/>
  <c r="F358" i="10"/>
  <c r="F359" i="9"/>
  <c r="F359" i="10"/>
  <c r="F360" i="9"/>
  <c r="F360" i="10"/>
  <c r="F361" i="9"/>
  <c r="F361" i="10"/>
  <c r="F362" i="9"/>
  <c r="F362" i="10"/>
  <c r="F363" i="9"/>
  <c r="F363" i="10"/>
  <c r="F364" i="9"/>
  <c r="F364" i="10"/>
  <c r="F365" i="9"/>
  <c r="F365" i="10"/>
  <c r="F366" i="9"/>
  <c r="F366" i="10"/>
  <c r="F367" i="9"/>
  <c r="F367" i="10"/>
  <c r="F368" i="9"/>
  <c r="F368" i="10"/>
  <c r="F369" i="9"/>
  <c r="F369" i="10"/>
  <c r="F370" i="9"/>
  <c r="F370" i="10"/>
  <c r="F371" i="9"/>
  <c r="F371" i="10"/>
  <c r="F372" i="9"/>
  <c r="F372" i="10"/>
  <c r="F373" i="9"/>
  <c r="F373" i="10"/>
  <c r="F374" i="9"/>
  <c r="F374" i="10"/>
  <c r="F375" i="9"/>
  <c r="F375" i="10"/>
  <c r="F376" i="9"/>
  <c r="F376" i="10"/>
  <c r="F377" i="9"/>
  <c r="F377" i="10"/>
  <c r="F378" i="9"/>
  <c r="F378" i="10"/>
  <c r="F379" i="9"/>
  <c r="F379" i="10"/>
  <c r="F380" i="9"/>
  <c r="F380" i="10"/>
  <c r="F381" i="9"/>
  <c r="F381" i="10"/>
  <c r="F382" i="9"/>
  <c r="F382" i="10"/>
  <c r="F383" i="9"/>
  <c r="F383" i="10"/>
  <c r="F384" i="9"/>
  <c r="F384" i="10"/>
  <c r="F385" i="9"/>
  <c r="F385" i="10"/>
  <c r="F386" i="9"/>
  <c r="F386" i="10"/>
  <c r="F387" i="9"/>
  <c r="F387" i="10"/>
  <c r="F388" i="9"/>
  <c r="F388" i="10"/>
  <c r="F389" i="9"/>
  <c r="F389" i="10"/>
  <c r="F390" i="9"/>
  <c r="F390" i="10"/>
  <c r="F391" i="9"/>
  <c r="F391" i="10"/>
  <c r="F392" i="9"/>
  <c r="F392" i="10"/>
  <c r="F393" i="9"/>
  <c r="F393" i="10"/>
  <c r="F394" i="9"/>
  <c r="F394" i="10"/>
  <c r="F395" i="9"/>
  <c r="F395" i="10"/>
  <c r="F396" i="9"/>
  <c r="F396" i="10"/>
  <c r="F397" i="9"/>
  <c r="F397" i="10"/>
  <c r="F398" i="9"/>
  <c r="F398" i="10"/>
  <c r="F399" i="9"/>
  <c r="F399" i="10"/>
  <c r="F400" i="9"/>
  <c r="F400" i="10"/>
  <c r="F401" i="9"/>
  <c r="F401" i="10"/>
  <c r="F402" i="9"/>
  <c r="F402" i="10"/>
  <c r="F403" i="9"/>
  <c r="F403" i="10"/>
  <c r="F404" i="9"/>
  <c r="F404" i="10"/>
  <c r="F405" i="9"/>
  <c r="F405" i="10"/>
  <c r="F406" i="9"/>
  <c r="F406" i="10"/>
  <c r="F407" i="9"/>
  <c r="F407" i="10"/>
  <c r="F408" i="9"/>
  <c r="F408" i="10"/>
  <c r="F409" i="9"/>
  <c r="F409" i="10"/>
  <c r="F410" i="9"/>
  <c r="F410" i="10"/>
  <c r="F411" i="9"/>
  <c r="F411" i="10"/>
  <c r="F412" i="9"/>
  <c r="F412" i="10"/>
  <c r="F413" i="9"/>
  <c r="F413" i="10"/>
  <c r="F414" i="9"/>
  <c r="F414" i="10"/>
  <c r="F415" i="9"/>
  <c r="F415" i="10"/>
  <c r="F416" i="9"/>
  <c r="F416" i="10"/>
  <c r="F417" i="9"/>
  <c r="F417" i="10"/>
  <c r="F418" i="9"/>
  <c r="F418" i="10"/>
  <c r="F419" i="9"/>
  <c r="F419" i="10"/>
  <c r="F420" i="9"/>
  <c r="F420" i="10"/>
  <c r="F421" i="9"/>
  <c r="F421" i="10"/>
  <c r="F422" i="9"/>
  <c r="F422" i="10"/>
  <c r="F423" i="9"/>
  <c r="F423" i="10"/>
  <c r="F424" i="9"/>
  <c r="F424" i="10"/>
  <c r="F425" i="9"/>
  <c r="F425" i="10"/>
  <c r="F426" i="9"/>
  <c r="F426" i="10"/>
  <c r="F427" i="9"/>
  <c r="F427" i="10"/>
  <c r="F428" i="9"/>
  <c r="F428" i="10"/>
  <c r="F429" i="9"/>
  <c r="F429" i="10"/>
  <c r="F430" i="9"/>
  <c r="F430" i="10"/>
  <c r="F431" i="9"/>
  <c r="F431" i="10"/>
  <c r="F432" i="9"/>
  <c r="F432" i="10"/>
  <c r="F433" i="9"/>
  <c r="F433" i="10"/>
  <c r="F434" i="9"/>
  <c r="F434" i="10"/>
  <c r="F435" i="9"/>
  <c r="F435" i="10"/>
  <c r="F436" i="9"/>
  <c r="F436" i="10"/>
  <c r="F437" i="9"/>
  <c r="F437" i="10"/>
  <c r="F438" i="9"/>
  <c r="F438" i="10"/>
  <c r="F439" i="9"/>
  <c r="F439" i="10"/>
  <c r="F440" i="9"/>
  <c r="F440" i="10"/>
  <c r="F441" i="9"/>
  <c r="F441" i="10"/>
  <c r="F442" i="9"/>
  <c r="F442" i="10"/>
  <c r="F443" i="9"/>
  <c r="F443" i="10"/>
  <c r="F444" i="9"/>
  <c r="F444" i="10"/>
  <c r="F445" i="9"/>
  <c r="F445" i="10"/>
  <c r="F446" i="9"/>
  <c r="F446" i="10"/>
  <c r="F447" i="9"/>
  <c r="F447" i="10"/>
  <c r="F448" i="9"/>
  <c r="F448" i="10"/>
  <c r="F449" i="9"/>
  <c r="F449" i="10"/>
  <c r="F450" i="9"/>
  <c r="F450" i="10"/>
  <c r="F451" i="9"/>
  <c r="F451" i="10"/>
  <c r="F452" i="9"/>
  <c r="F452" i="10"/>
  <c r="F453" i="9"/>
  <c r="F453" i="10"/>
  <c r="F454" i="9"/>
  <c r="F454" i="10"/>
  <c r="F455" i="9"/>
  <c r="F455" i="10"/>
  <c r="F456" i="9"/>
  <c r="F456" i="10"/>
  <c r="F457" i="9"/>
  <c r="F457" i="10"/>
  <c r="F458" i="9"/>
  <c r="F458" i="10"/>
  <c r="F459" i="9"/>
  <c r="F459" i="10"/>
  <c r="F460" i="9"/>
  <c r="F460" i="10"/>
  <c r="F461" i="9"/>
  <c r="F461" i="10"/>
  <c r="F462" i="9"/>
  <c r="F462" i="10"/>
  <c r="F463" i="9"/>
  <c r="F463" i="10"/>
  <c r="F464" i="9"/>
  <c r="F464" i="10"/>
  <c r="F465" i="9"/>
  <c r="F465" i="10"/>
  <c r="F466" i="9"/>
  <c r="F466" i="10"/>
  <c r="F467" i="9"/>
  <c r="F467" i="10"/>
  <c r="F468" i="9"/>
  <c r="F468" i="10"/>
  <c r="F469" i="9"/>
  <c r="F469" i="10"/>
  <c r="F470" i="9"/>
  <c r="F470" i="10"/>
  <c r="F471" i="9"/>
  <c r="F471" i="10"/>
  <c r="F472" i="9"/>
  <c r="F472" i="10"/>
  <c r="F473" i="9"/>
  <c r="F473" i="10"/>
  <c r="F474" i="9"/>
  <c r="F474" i="10"/>
  <c r="F475" i="9"/>
  <c r="F475" i="10"/>
  <c r="F476" i="9"/>
  <c r="F476" i="10"/>
  <c r="F477" i="9"/>
  <c r="F477" i="10"/>
  <c r="F478" i="9"/>
  <c r="F478" i="10"/>
  <c r="F479" i="9"/>
  <c r="F479" i="10"/>
  <c r="F480" i="9"/>
  <c r="F480" i="10"/>
  <c r="F481" i="9"/>
  <c r="F481" i="10"/>
  <c r="F482" i="9"/>
  <c r="F482" i="10"/>
  <c r="F483" i="9"/>
  <c r="F483" i="10"/>
  <c r="F484" i="9"/>
  <c r="F484" i="10"/>
  <c r="F485" i="9"/>
  <c r="F485" i="10"/>
  <c r="F486" i="9"/>
  <c r="F486" i="10"/>
  <c r="F487" i="9"/>
  <c r="F487" i="10"/>
  <c r="F488" i="9"/>
  <c r="F488" i="10"/>
  <c r="F489" i="9"/>
  <c r="F489" i="10"/>
  <c r="F490" i="9"/>
  <c r="F490" i="10"/>
  <c r="F491" i="9"/>
  <c r="F491" i="10"/>
  <c r="F492" i="9"/>
  <c r="F492" i="10"/>
  <c r="F493" i="9"/>
  <c r="F493" i="10"/>
  <c r="F494" i="9"/>
  <c r="F494" i="10"/>
  <c r="F495" i="9"/>
  <c r="F495" i="10"/>
  <c r="F496" i="9"/>
  <c r="F496" i="10"/>
  <c r="F497" i="9"/>
  <c r="F497" i="10"/>
  <c r="F498" i="9"/>
  <c r="F498" i="10"/>
  <c r="F499" i="9"/>
  <c r="F499" i="10"/>
  <c r="F500" i="9"/>
  <c r="F500" i="10"/>
  <c r="F501" i="9"/>
  <c r="F501" i="10"/>
  <c r="F502" i="9"/>
  <c r="F502" i="10"/>
  <c r="F503" i="9"/>
  <c r="F503" i="10"/>
  <c r="F504" i="9"/>
  <c r="F504" i="10"/>
  <c r="F505" i="9"/>
  <c r="F505" i="10"/>
  <c r="F506" i="9"/>
  <c r="F506" i="10"/>
  <c r="F507" i="9"/>
  <c r="F507" i="10"/>
  <c r="F508" i="9"/>
  <c r="F508" i="10"/>
  <c r="F509" i="9"/>
  <c r="F509" i="10"/>
  <c r="F510" i="9"/>
  <c r="F510" i="10"/>
  <c r="F511" i="9"/>
  <c r="F511" i="10"/>
  <c r="F512" i="9"/>
  <c r="F512" i="10"/>
  <c r="F513" i="9"/>
  <c r="F513" i="10"/>
  <c r="F514" i="9"/>
  <c r="F514" i="10"/>
  <c r="F515" i="9"/>
  <c r="F515" i="10"/>
  <c r="F516" i="9"/>
  <c r="F516" i="10"/>
  <c r="F517" i="9"/>
  <c r="F517" i="10"/>
  <c r="F518" i="9"/>
  <c r="F518" i="10"/>
  <c r="F519" i="9"/>
  <c r="F519" i="10"/>
  <c r="F520" i="9"/>
  <c r="F520" i="10"/>
  <c r="F521" i="9"/>
  <c r="F521" i="10"/>
  <c r="F522" i="9"/>
  <c r="F522" i="10"/>
  <c r="F523" i="9"/>
  <c r="F523" i="10"/>
  <c r="F524" i="9"/>
  <c r="F524" i="10"/>
  <c r="F525" i="9"/>
  <c r="F525" i="10"/>
  <c r="F526" i="9"/>
  <c r="F526" i="10"/>
  <c r="F527" i="9"/>
  <c r="F527" i="10"/>
  <c r="F528" i="9"/>
  <c r="F528" i="10"/>
  <c r="F529" i="9"/>
  <c r="F529" i="10"/>
  <c r="F530" i="9"/>
  <c r="F530" i="10"/>
  <c r="F531" i="9"/>
  <c r="F531" i="10"/>
  <c r="F532" i="9"/>
  <c r="F532" i="10"/>
  <c r="F533" i="9"/>
  <c r="F533" i="10"/>
  <c r="F534" i="9"/>
  <c r="F534" i="10"/>
  <c r="F535" i="9"/>
  <c r="F535" i="10"/>
  <c r="F536" i="9"/>
  <c r="F536" i="10"/>
  <c r="F537" i="9"/>
  <c r="F537" i="10"/>
  <c r="F538" i="9"/>
  <c r="F538" i="10"/>
  <c r="F539" i="9"/>
  <c r="F539" i="10"/>
  <c r="F540" i="9"/>
  <c r="F540" i="10"/>
  <c r="F541" i="9"/>
  <c r="F541" i="10"/>
  <c r="F542" i="9"/>
  <c r="F542" i="10"/>
  <c r="F543" i="9"/>
  <c r="F543" i="10"/>
  <c r="F544" i="9"/>
  <c r="F544" i="10"/>
  <c r="F545" i="9"/>
  <c r="F545" i="10"/>
  <c r="F546" i="9"/>
  <c r="F546" i="10"/>
  <c r="F547" i="9"/>
  <c r="F547" i="10"/>
  <c r="F548" i="9"/>
  <c r="F548" i="10"/>
  <c r="F549" i="9"/>
  <c r="F549" i="10"/>
  <c r="F550" i="9"/>
  <c r="F550" i="10"/>
  <c r="F551" i="9"/>
  <c r="F551" i="10"/>
  <c r="F552" i="9"/>
  <c r="F552" i="10"/>
  <c r="F553" i="9"/>
  <c r="F553" i="10"/>
  <c r="F554" i="9"/>
  <c r="F554" i="10"/>
  <c r="F555" i="9"/>
  <c r="F555" i="10"/>
  <c r="F556" i="9"/>
  <c r="F556" i="10"/>
  <c r="F557" i="9"/>
  <c r="F557" i="10"/>
  <c r="F558" i="9"/>
  <c r="F558" i="10"/>
  <c r="F559" i="9"/>
  <c r="F559" i="10"/>
  <c r="F560" i="9"/>
  <c r="F560" i="10"/>
  <c r="F561" i="9"/>
  <c r="F561" i="10"/>
  <c r="F562" i="9"/>
  <c r="F562" i="10"/>
  <c r="F563" i="9"/>
  <c r="F563" i="10"/>
  <c r="F564" i="9"/>
  <c r="F564" i="10"/>
  <c r="F565" i="9"/>
  <c r="F565" i="10"/>
  <c r="F566" i="9"/>
  <c r="F566" i="10"/>
  <c r="F567" i="9"/>
  <c r="F567" i="10"/>
  <c r="F568" i="9"/>
  <c r="F568" i="10"/>
  <c r="F569" i="9"/>
  <c r="F569" i="10"/>
  <c r="F570" i="9"/>
  <c r="F570" i="10"/>
  <c r="F571" i="9"/>
  <c r="F571" i="10"/>
  <c r="F572" i="9"/>
  <c r="F572" i="10"/>
  <c r="F573" i="9"/>
  <c r="F573" i="10"/>
  <c r="F574" i="9"/>
  <c r="F574" i="10"/>
  <c r="F575" i="9"/>
  <c r="F575" i="10"/>
  <c r="F576" i="9"/>
  <c r="F576" i="10"/>
  <c r="F577" i="9"/>
  <c r="F577" i="10"/>
  <c r="F578" i="9"/>
  <c r="F578" i="10"/>
  <c r="F579" i="9"/>
  <c r="F579" i="10"/>
  <c r="F580" i="9"/>
  <c r="F580" i="10"/>
  <c r="F581" i="9"/>
  <c r="F581" i="10"/>
  <c r="F582" i="9"/>
  <c r="F582" i="10"/>
  <c r="F583" i="9"/>
  <c r="F583" i="10"/>
  <c r="F584" i="9"/>
  <c r="F584" i="10"/>
  <c r="F585" i="9"/>
  <c r="F585" i="10"/>
  <c r="F586" i="9"/>
  <c r="F586" i="10"/>
  <c r="F587" i="9"/>
  <c r="F587" i="10"/>
  <c r="F588" i="9"/>
  <c r="F588" i="10"/>
  <c r="F589" i="9"/>
  <c r="F589" i="10"/>
  <c r="F590" i="9"/>
  <c r="F590" i="10"/>
  <c r="F591" i="9"/>
  <c r="F591" i="10"/>
  <c r="F592" i="9"/>
  <c r="F592" i="10"/>
  <c r="F593" i="9"/>
  <c r="F593" i="10"/>
  <c r="F594" i="9"/>
  <c r="F594" i="10"/>
  <c r="F595" i="9"/>
  <c r="F595" i="10"/>
  <c r="F596" i="9"/>
  <c r="F596" i="10"/>
  <c r="F597" i="9"/>
  <c r="F597" i="10"/>
  <c r="F598" i="9"/>
  <c r="F598" i="10"/>
  <c r="F599" i="9"/>
  <c r="F599" i="10"/>
  <c r="F600" i="9"/>
  <c r="F600" i="10"/>
  <c r="F601" i="9"/>
  <c r="F601" i="10"/>
  <c r="F602" i="9"/>
  <c r="F602" i="10"/>
  <c r="F603" i="9"/>
  <c r="F603" i="10"/>
  <c r="F604" i="9"/>
  <c r="F604" i="10"/>
  <c r="F605" i="9"/>
  <c r="F605" i="10"/>
  <c r="F606" i="9"/>
  <c r="F606" i="10"/>
  <c r="F607" i="9"/>
  <c r="F607" i="10"/>
  <c r="F608" i="9"/>
  <c r="F608" i="10"/>
  <c r="F609" i="9"/>
  <c r="F609" i="10"/>
  <c r="F610" i="9"/>
  <c r="F610" i="10"/>
  <c r="F611" i="9"/>
  <c r="F611" i="10"/>
  <c r="F612" i="9"/>
  <c r="F612" i="10"/>
  <c r="F613" i="9"/>
  <c r="F613" i="10"/>
  <c r="F614" i="9"/>
  <c r="F614" i="10"/>
  <c r="F615" i="9"/>
  <c r="F615" i="10"/>
  <c r="F616" i="9"/>
  <c r="F616" i="10"/>
  <c r="F617" i="9"/>
  <c r="F617" i="10"/>
  <c r="F618" i="9"/>
  <c r="F618" i="10"/>
  <c r="F619" i="9"/>
  <c r="F619" i="10"/>
  <c r="F620" i="9"/>
  <c r="F620" i="10"/>
  <c r="F621" i="9"/>
  <c r="F621" i="10"/>
  <c r="F622" i="9"/>
  <c r="F622" i="10"/>
  <c r="F623" i="9"/>
  <c r="F623" i="10"/>
  <c r="F624" i="9"/>
  <c r="F624" i="10"/>
  <c r="F625" i="9"/>
  <c r="F625" i="10"/>
  <c r="F626" i="9"/>
  <c r="F626" i="10"/>
  <c r="F627" i="9"/>
  <c r="F627" i="10"/>
  <c r="F628" i="9"/>
  <c r="F628" i="10"/>
  <c r="F629" i="9"/>
  <c r="F629" i="10"/>
  <c r="F630" i="9"/>
  <c r="F630" i="10"/>
  <c r="F631" i="9"/>
  <c r="F631" i="10"/>
  <c r="F632" i="9"/>
  <c r="F632" i="10"/>
  <c r="F633" i="9"/>
  <c r="F633" i="10"/>
  <c r="F634" i="9"/>
  <c r="F634" i="10"/>
  <c r="F635" i="9"/>
  <c r="F635" i="10"/>
  <c r="F636" i="9"/>
  <c r="F636" i="10"/>
  <c r="F637" i="9"/>
  <c r="F637" i="10"/>
  <c r="F638" i="9"/>
  <c r="F638" i="10"/>
  <c r="F639" i="9"/>
  <c r="F639" i="10"/>
  <c r="F640" i="9"/>
  <c r="F640" i="10"/>
  <c r="F641" i="9"/>
  <c r="F641" i="10"/>
  <c r="F642" i="9"/>
  <c r="F642" i="10"/>
  <c r="F643" i="9"/>
  <c r="F643" i="10"/>
  <c r="F644" i="9"/>
  <c r="F644" i="10"/>
  <c r="F645" i="9"/>
  <c r="F645" i="10"/>
  <c r="F646" i="9"/>
  <c r="F646" i="10"/>
  <c r="F647" i="9"/>
  <c r="F647" i="10"/>
  <c r="F648" i="9"/>
  <c r="F648" i="10"/>
  <c r="F649" i="9"/>
  <c r="F649" i="10"/>
  <c r="F650" i="9"/>
  <c r="F650" i="10"/>
  <c r="F651" i="9"/>
  <c r="F651" i="10"/>
  <c r="F652" i="9"/>
  <c r="F652" i="10"/>
  <c r="F653" i="9"/>
  <c r="F653" i="10"/>
  <c r="F654" i="9"/>
  <c r="F654" i="10"/>
  <c r="F655" i="9"/>
  <c r="F655" i="10"/>
  <c r="F656" i="9"/>
  <c r="F656" i="10"/>
  <c r="F657" i="9"/>
  <c r="F657" i="10"/>
  <c r="F658" i="9"/>
  <c r="F658" i="10"/>
  <c r="F659" i="9"/>
  <c r="F659" i="10"/>
  <c r="F660" i="9"/>
  <c r="F660" i="10"/>
  <c r="F661" i="9"/>
  <c r="F661" i="10"/>
  <c r="F662" i="9"/>
  <c r="F662" i="10"/>
  <c r="F663" i="9"/>
  <c r="F663" i="10"/>
  <c r="F664" i="9"/>
  <c r="F664" i="10"/>
  <c r="F665" i="9"/>
  <c r="F665" i="10"/>
  <c r="F666" i="9"/>
  <c r="F666" i="10"/>
  <c r="F667" i="9"/>
  <c r="F667" i="10"/>
  <c r="F668" i="9"/>
  <c r="F668" i="10"/>
  <c r="F669" i="9"/>
  <c r="F669" i="10"/>
  <c r="F670" i="9"/>
  <c r="F670" i="10"/>
  <c r="F671" i="9"/>
  <c r="F671" i="10"/>
  <c r="F672" i="9"/>
  <c r="F672" i="10"/>
  <c r="F673" i="9"/>
  <c r="F673" i="10"/>
  <c r="F674" i="9"/>
  <c r="F674" i="10"/>
  <c r="F675" i="9"/>
  <c r="F675" i="10"/>
  <c r="F676" i="9"/>
  <c r="F676" i="10"/>
  <c r="F677" i="9"/>
  <c r="F677" i="10"/>
  <c r="F678" i="9"/>
  <c r="F678" i="10"/>
  <c r="F679" i="9"/>
  <c r="F679" i="10"/>
  <c r="F680" i="9"/>
  <c r="F680" i="10"/>
  <c r="F681" i="9"/>
  <c r="F681" i="10"/>
  <c r="F682" i="9"/>
  <c r="F682" i="10"/>
  <c r="F683" i="9"/>
  <c r="F683" i="10"/>
  <c r="F684" i="9"/>
  <c r="F684" i="10"/>
  <c r="F685" i="9"/>
  <c r="F685" i="10"/>
  <c r="F686" i="9"/>
  <c r="F686" i="10"/>
  <c r="F687" i="9"/>
  <c r="F687" i="10"/>
  <c r="F688" i="9"/>
  <c r="F688" i="10"/>
  <c r="F689" i="9"/>
  <c r="F689" i="10"/>
  <c r="F690" i="9"/>
  <c r="F690" i="10"/>
  <c r="F691" i="9"/>
  <c r="F691" i="10"/>
  <c r="F692" i="9"/>
  <c r="F692" i="10"/>
  <c r="F693" i="9"/>
  <c r="F693" i="10"/>
  <c r="F694" i="9"/>
  <c r="F694" i="10"/>
  <c r="F695" i="9"/>
  <c r="F695" i="10"/>
  <c r="F696" i="9"/>
  <c r="F696" i="10"/>
  <c r="F697" i="9"/>
  <c r="F697" i="10"/>
  <c r="F698" i="9"/>
  <c r="F698" i="10"/>
  <c r="F699" i="9"/>
  <c r="F699" i="10"/>
  <c r="F700" i="9"/>
  <c r="F700" i="10"/>
  <c r="F701" i="9"/>
  <c r="F701" i="10"/>
  <c r="F702" i="9"/>
  <c r="F702" i="10"/>
  <c r="F703" i="9"/>
  <c r="F703" i="10"/>
  <c r="F704" i="9"/>
  <c r="F704" i="10"/>
  <c r="F705" i="9"/>
  <c r="F705" i="10"/>
  <c r="F706" i="9"/>
  <c r="F706" i="10"/>
  <c r="F707" i="9"/>
  <c r="F707" i="10"/>
  <c r="F708" i="9"/>
  <c r="F708" i="10"/>
  <c r="F709" i="9"/>
  <c r="F709" i="10"/>
  <c r="F710" i="9"/>
  <c r="F710" i="10"/>
  <c r="F711" i="9"/>
  <c r="F711" i="10"/>
  <c r="F712" i="9"/>
  <c r="F712" i="10"/>
  <c r="F713" i="9"/>
  <c r="F713" i="10"/>
  <c r="F714" i="9"/>
  <c r="F714" i="10"/>
  <c r="F715" i="9"/>
  <c r="F715" i="10"/>
  <c r="F716" i="9"/>
  <c r="F716" i="10"/>
  <c r="F717" i="9"/>
  <c r="F717" i="10"/>
  <c r="F718" i="9"/>
  <c r="F718" i="10"/>
  <c r="F719" i="9"/>
  <c r="F719" i="10"/>
  <c r="F720" i="9"/>
  <c r="F720" i="10"/>
  <c r="F721" i="9"/>
  <c r="F721" i="10"/>
  <c r="F722" i="9"/>
  <c r="F722" i="10"/>
  <c r="F723" i="9"/>
  <c r="F723" i="10"/>
  <c r="F724" i="9"/>
  <c r="F724" i="10"/>
  <c r="F725" i="9"/>
  <c r="F725" i="10"/>
  <c r="F726" i="9"/>
  <c r="F726" i="10"/>
  <c r="F727" i="9"/>
  <c r="F727" i="10"/>
  <c r="F728" i="9"/>
  <c r="F728" i="10"/>
  <c r="F729" i="9"/>
  <c r="F729" i="10"/>
  <c r="F730" i="9"/>
  <c r="F730" i="10"/>
  <c r="F731" i="9"/>
  <c r="F731" i="10"/>
  <c r="F732" i="9"/>
  <c r="F732" i="10"/>
  <c r="F733" i="9"/>
  <c r="F733" i="10"/>
  <c r="F734" i="9"/>
  <c r="F734" i="10"/>
  <c r="F735" i="9"/>
  <c r="F735" i="10"/>
  <c r="F736" i="9"/>
  <c r="F736" i="10"/>
  <c r="F737" i="9"/>
  <c r="F737" i="10"/>
  <c r="F738" i="9"/>
  <c r="F738" i="10"/>
  <c r="F739" i="9"/>
  <c r="F739" i="10"/>
  <c r="F740" i="9"/>
  <c r="F740" i="10"/>
  <c r="F741" i="9"/>
  <c r="F741" i="10"/>
  <c r="F742" i="9"/>
  <c r="F742" i="10"/>
  <c r="F743" i="9"/>
  <c r="F743" i="10"/>
  <c r="F744" i="9"/>
  <c r="F744" i="10"/>
  <c r="F745" i="9"/>
  <c r="F745" i="10"/>
  <c r="F746" i="9"/>
  <c r="F746" i="10"/>
  <c r="F747" i="9"/>
  <c r="F747" i="10"/>
  <c r="F748" i="9"/>
  <c r="F748" i="10"/>
  <c r="F749" i="9"/>
  <c r="F749" i="10"/>
  <c r="F750" i="9"/>
  <c r="F750" i="10"/>
  <c r="F751" i="9"/>
  <c r="F751" i="10"/>
  <c r="F752" i="9"/>
  <c r="F752" i="10"/>
  <c r="F753" i="9"/>
  <c r="F753" i="10"/>
  <c r="F754" i="9"/>
  <c r="F754" i="10"/>
  <c r="F755" i="9"/>
  <c r="F755" i="10"/>
  <c r="F756" i="9"/>
  <c r="F756" i="10"/>
  <c r="F757" i="9"/>
  <c r="F757" i="10"/>
  <c r="F758" i="9"/>
  <c r="F758" i="10"/>
  <c r="F759" i="9"/>
  <c r="F759" i="10"/>
  <c r="F760" i="9"/>
  <c r="F760" i="10"/>
  <c r="F761" i="9"/>
  <c r="F761" i="10"/>
  <c r="F762" i="9"/>
  <c r="F762" i="10"/>
  <c r="F763" i="9"/>
  <c r="F763" i="10"/>
  <c r="F764" i="9"/>
  <c r="F764" i="10"/>
  <c r="F765" i="9"/>
  <c r="F765" i="10"/>
  <c r="F766" i="9"/>
  <c r="F766" i="10"/>
  <c r="F767" i="9"/>
  <c r="F767" i="10"/>
  <c r="F768" i="9"/>
  <c r="F768" i="10"/>
  <c r="F769" i="9"/>
  <c r="F769" i="10"/>
  <c r="F770" i="9"/>
  <c r="F770" i="10"/>
  <c r="F771" i="9"/>
  <c r="F771" i="10"/>
  <c r="F772" i="9"/>
  <c r="F772" i="10"/>
  <c r="F773" i="9"/>
  <c r="F773" i="10"/>
  <c r="F774" i="9"/>
  <c r="F774" i="10"/>
  <c r="F775" i="9"/>
  <c r="F775" i="10"/>
  <c r="F776" i="9"/>
  <c r="F776" i="10"/>
  <c r="F777" i="9"/>
  <c r="F777" i="10"/>
  <c r="F778" i="9"/>
  <c r="F778" i="10"/>
  <c r="F779" i="9"/>
  <c r="F779" i="10"/>
  <c r="F780" i="9"/>
  <c r="F780" i="10"/>
  <c r="F781" i="9"/>
  <c r="F781" i="10"/>
  <c r="F782" i="9"/>
  <c r="F782" i="10"/>
  <c r="F783" i="9"/>
  <c r="F783" i="10"/>
  <c r="F784" i="9"/>
  <c r="F784" i="10"/>
  <c r="F785" i="9"/>
  <c r="F785" i="10"/>
  <c r="F786" i="9"/>
  <c r="F786" i="10"/>
  <c r="F787" i="9"/>
  <c r="F787" i="10"/>
  <c r="F788" i="9"/>
  <c r="F788" i="10"/>
  <c r="F789" i="9"/>
  <c r="F789" i="10"/>
  <c r="F790" i="9"/>
  <c r="F790" i="10"/>
  <c r="F791" i="9"/>
  <c r="F791" i="10"/>
  <c r="F792" i="9"/>
  <c r="F792" i="10"/>
  <c r="F793" i="9"/>
  <c r="F793" i="10"/>
  <c r="F794" i="9"/>
  <c r="F794" i="10"/>
  <c r="F795" i="9"/>
  <c r="F795" i="10"/>
  <c r="F796" i="9"/>
  <c r="F796" i="10"/>
  <c r="F797" i="9"/>
  <c r="F797" i="10"/>
  <c r="F798" i="9"/>
  <c r="F798" i="10"/>
  <c r="F799" i="9"/>
  <c r="F799" i="10"/>
  <c r="F800" i="9"/>
  <c r="F800" i="10"/>
  <c r="F801" i="9"/>
  <c r="F801" i="10"/>
  <c r="F802" i="9"/>
  <c r="F802" i="10"/>
  <c r="F803" i="9"/>
  <c r="F803" i="10"/>
  <c r="F804" i="9"/>
  <c r="F804" i="10"/>
  <c r="F805" i="9"/>
  <c r="F805" i="10"/>
  <c r="F806" i="9"/>
  <c r="F806" i="10"/>
  <c r="F807" i="9"/>
  <c r="F807" i="10"/>
  <c r="F808" i="9"/>
  <c r="F808" i="10"/>
  <c r="F809" i="9"/>
  <c r="F809" i="10"/>
  <c r="F810" i="9"/>
  <c r="F810" i="10"/>
  <c r="F811" i="9"/>
  <c r="F811" i="10"/>
  <c r="F812" i="9"/>
  <c r="F812" i="10"/>
  <c r="F813" i="9"/>
  <c r="F813" i="10"/>
  <c r="F814" i="9"/>
  <c r="F814" i="10"/>
  <c r="F815" i="9"/>
  <c r="F815" i="10"/>
  <c r="F816" i="9"/>
  <c r="F816" i="10"/>
  <c r="F817" i="9"/>
  <c r="F817" i="10"/>
  <c r="F818" i="9"/>
  <c r="F818" i="10"/>
  <c r="F819" i="9"/>
  <c r="F819" i="10"/>
  <c r="F820" i="9"/>
  <c r="F820" i="10"/>
  <c r="F821" i="9"/>
  <c r="F821" i="10"/>
  <c r="F822" i="9"/>
  <c r="F822" i="10"/>
  <c r="F823" i="9"/>
  <c r="F823" i="10"/>
  <c r="F824" i="9"/>
  <c r="F824" i="10"/>
  <c r="F825" i="9"/>
  <c r="F825" i="10"/>
  <c r="F826" i="9"/>
  <c r="F826" i="10"/>
  <c r="F827" i="9"/>
  <c r="F827" i="10"/>
  <c r="F828" i="9"/>
  <c r="F828" i="10"/>
  <c r="F829" i="9"/>
  <c r="F829" i="10"/>
  <c r="F830" i="9"/>
  <c r="F830" i="10"/>
  <c r="F831" i="9"/>
  <c r="F831" i="10"/>
  <c r="F832" i="9"/>
  <c r="F832" i="10"/>
  <c r="F833" i="9"/>
  <c r="F833" i="10"/>
  <c r="F834" i="9"/>
  <c r="F834" i="10"/>
  <c r="F835" i="9"/>
  <c r="F835" i="10"/>
  <c r="F836" i="9"/>
  <c r="F836" i="10"/>
  <c r="F837" i="9"/>
  <c r="F837" i="10"/>
  <c r="F838" i="9"/>
  <c r="F838" i="10"/>
  <c r="F839" i="9"/>
  <c r="F839" i="10"/>
  <c r="F840" i="9"/>
  <c r="F840" i="10"/>
  <c r="F841" i="9"/>
  <c r="F841" i="10"/>
  <c r="F842" i="9"/>
  <c r="F842" i="10"/>
  <c r="F843" i="9"/>
  <c r="F843" i="10"/>
  <c r="F844" i="9"/>
  <c r="F844" i="10"/>
  <c r="F845" i="9"/>
  <c r="F845" i="10"/>
  <c r="F846" i="9"/>
  <c r="F846" i="10"/>
  <c r="F847" i="9"/>
  <c r="F847" i="10"/>
  <c r="F848" i="9"/>
  <c r="F848" i="10"/>
  <c r="F849" i="9"/>
  <c r="F849" i="10"/>
  <c r="F850" i="9"/>
  <c r="F850" i="10"/>
  <c r="F851" i="9"/>
  <c r="F851" i="10"/>
  <c r="F852" i="9"/>
  <c r="F852" i="10"/>
  <c r="F853" i="9"/>
  <c r="F853" i="10"/>
  <c r="F854" i="9"/>
  <c r="F854" i="10"/>
  <c r="F855" i="9"/>
  <c r="F855" i="10"/>
  <c r="F856" i="9"/>
  <c r="F856" i="10"/>
  <c r="F857" i="9"/>
  <c r="F857" i="10"/>
  <c r="F858" i="9"/>
  <c r="F858" i="10"/>
  <c r="F859" i="9"/>
  <c r="F859" i="10"/>
  <c r="F860" i="9"/>
  <c r="F860" i="10"/>
  <c r="F861" i="9"/>
  <c r="F861" i="10"/>
  <c r="F862" i="9"/>
  <c r="F862" i="10"/>
  <c r="F863" i="9"/>
  <c r="F863" i="10"/>
  <c r="F864" i="9"/>
  <c r="F864" i="10"/>
  <c r="F865" i="9"/>
  <c r="F865" i="10"/>
  <c r="F866" i="9"/>
  <c r="F866" i="10"/>
  <c r="F867" i="9"/>
  <c r="F867" i="10"/>
  <c r="F868" i="9"/>
  <c r="F868" i="10"/>
  <c r="F869" i="9"/>
  <c r="F869" i="10"/>
  <c r="F870" i="9"/>
  <c r="F870" i="10"/>
  <c r="F871" i="9"/>
  <c r="F871" i="10"/>
  <c r="F872" i="9"/>
  <c r="F872" i="10"/>
  <c r="F873" i="9"/>
  <c r="F873" i="10"/>
  <c r="F874" i="9"/>
  <c r="F874" i="10"/>
  <c r="F875" i="9"/>
  <c r="F875" i="10"/>
  <c r="F876" i="9"/>
  <c r="F876" i="10"/>
  <c r="F877" i="9"/>
  <c r="F877" i="10"/>
  <c r="F878" i="9"/>
  <c r="F878" i="10"/>
  <c r="F879" i="9"/>
  <c r="F879" i="10"/>
  <c r="F880" i="9"/>
  <c r="F880" i="10"/>
  <c r="F881" i="9"/>
  <c r="F881" i="10"/>
  <c r="F882" i="9"/>
  <c r="F882" i="10"/>
  <c r="F883" i="9"/>
  <c r="F883" i="10"/>
  <c r="F884" i="9"/>
  <c r="F884" i="10"/>
  <c r="F885" i="9"/>
  <c r="F885" i="10"/>
  <c r="F886" i="9"/>
  <c r="F886" i="10"/>
  <c r="F887" i="9"/>
  <c r="F887" i="10"/>
  <c r="F888" i="9"/>
  <c r="F888" i="10"/>
  <c r="F889" i="9"/>
  <c r="F889" i="10"/>
  <c r="F890" i="9"/>
  <c r="F890" i="10"/>
  <c r="F891" i="9"/>
  <c r="F891" i="10"/>
  <c r="F892" i="9"/>
  <c r="F892" i="10"/>
  <c r="F893" i="9"/>
  <c r="F893" i="10"/>
  <c r="F894" i="9"/>
  <c r="F894" i="10"/>
  <c r="F895" i="9"/>
  <c r="F895" i="10"/>
  <c r="F896" i="9"/>
  <c r="F896" i="10"/>
  <c r="F897" i="9"/>
  <c r="F897" i="10"/>
  <c r="F898" i="9"/>
  <c r="F898" i="10"/>
  <c r="F899" i="9"/>
  <c r="F899" i="10"/>
  <c r="F900" i="9"/>
  <c r="F900" i="10"/>
  <c r="F901" i="9"/>
  <c r="F901" i="10"/>
  <c r="F902" i="9"/>
  <c r="F902" i="10"/>
  <c r="F903" i="9"/>
  <c r="F903" i="10"/>
  <c r="F904" i="9"/>
  <c r="F904" i="10"/>
  <c r="F905" i="9"/>
  <c r="F905" i="10"/>
  <c r="F906" i="9"/>
  <c r="F906" i="10"/>
  <c r="F907" i="9"/>
  <c r="F907" i="10"/>
  <c r="F908" i="9"/>
  <c r="F908" i="10"/>
  <c r="F909" i="9"/>
  <c r="F909" i="10"/>
  <c r="F910" i="9"/>
  <c r="F910" i="10"/>
  <c r="F911" i="9"/>
  <c r="F911" i="10"/>
  <c r="F912" i="9"/>
  <c r="F912" i="10"/>
  <c r="F913" i="9"/>
  <c r="F913" i="10"/>
  <c r="F914" i="9"/>
  <c r="F914" i="10"/>
  <c r="F915" i="9"/>
  <c r="F915" i="10"/>
  <c r="F916" i="9"/>
  <c r="F916" i="10"/>
  <c r="F917" i="9"/>
  <c r="F917" i="10"/>
  <c r="F918" i="9"/>
  <c r="F918" i="10"/>
  <c r="F919" i="9"/>
  <c r="F919" i="10"/>
  <c r="F920" i="9"/>
  <c r="F920" i="10"/>
  <c r="F921" i="9"/>
  <c r="F921" i="10"/>
  <c r="F922" i="9"/>
  <c r="F922" i="10"/>
  <c r="F923" i="9"/>
  <c r="F923" i="10"/>
  <c r="F924" i="9"/>
  <c r="F924" i="10"/>
  <c r="F925" i="9"/>
  <c r="F925" i="10"/>
  <c r="F926" i="9"/>
  <c r="F926" i="10"/>
  <c r="F927" i="9"/>
  <c r="F927" i="10"/>
  <c r="F928" i="9"/>
  <c r="F928" i="10"/>
  <c r="F929" i="9"/>
  <c r="F929" i="10"/>
  <c r="F930" i="9"/>
  <c r="F930" i="10"/>
  <c r="F931" i="9"/>
  <c r="F931" i="10"/>
  <c r="F932" i="9"/>
  <c r="F932" i="10"/>
  <c r="F933" i="9"/>
  <c r="F933" i="10"/>
  <c r="F934" i="9"/>
  <c r="F934" i="10"/>
  <c r="F935" i="9"/>
  <c r="F935" i="10"/>
  <c r="F936" i="9"/>
  <c r="F936" i="10"/>
  <c r="F937" i="9"/>
  <c r="F937" i="10"/>
  <c r="F938" i="9"/>
  <c r="F938" i="10"/>
  <c r="F939" i="9"/>
  <c r="F939" i="10"/>
  <c r="F940" i="9"/>
  <c r="F940" i="10"/>
  <c r="F941" i="9"/>
  <c r="F941" i="10"/>
  <c r="F942" i="9"/>
  <c r="F942" i="10"/>
  <c r="F943" i="9"/>
  <c r="F943" i="10"/>
  <c r="F944" i="9"/>
  <c r="F944" i="10"/>
  <c r="F945" i="9"/>
  <c r="F945" i="10"/>
  <c r="F946" i="9"/>
  <c r="F946" i="10"/>
  <c r="F947" i="9"/>
  <c r="F947" i="10"/>
  <c r="F948" i="9"/>
  <c r="F948" i="10"/>
  <c r="F949" i="9"/>
  <c r="F949" i="10"/>
  <c r="F950" i="9"/>
  <c r="F950" i="10"/>
  <c r="F951" i="9"/>
  <c r="F951" i="10"/>
  <c r="F952" i="9"/>
  <c r="F952" i="10"/>
  <c r="F953" i="9"/>
  <c r="F953" i="10"/>
  <c r="F954" i="9"/>
  <c r="F954" i="10"/>
  <c r="F955" i="9"/>
  <c r="F955" i="10"/>
  <c r="F956" i="9"/>
  <c r="F956" i="10"/>
  <c r="F957" i="9"/>
  <c r="F957" i="10"/>
  <c r="F958" i="9"/>
  <c r="F958" i="10"/>
  <c r="F959" i="9"/>
  <c r="F959" i="10"/>
  <c r="F960" i="9"/>
  <c r="F960" i="10"/>
  <c r="F961" i="9"/>
  <c r="F961" i="10"/>
  <c r="F962" i="9"/>
  <c r="F962" i="10"/>
  <c r="F963" i="9"/>
  <c r="F963" i="10"/>
  <c r="F964" i="9"/>
  <c r="F964" i="10"/>
  <c r="F965" i="9"/>
  <c r="F965" i="10"/>
  <c r="F966" i="9"/>
  <c r="F966" i="10"/>
  <c r="F967" i="9"/>
  <c r="F967" i="10"/>
  <c r="F968" i="9"/>
  <c r="F968" i="10"/>
  <c r="F969" i="9"/>
  <c r="F969" i="10"/>
  <c r="F970" i="9"/>
  <c r="F970" i="10"/>
  <c r="F971" i="9"/>
  <c r="F971" i="10"/>
  <c r="F972" i="9"/>
  <c r="F972" i="10"/>
  <c r="F973" i="9"/>
  <c r="F973" i="10"/>
  <c r="F974" i="9"/>
  <c r="F974" i="10"/>
  <c r="F975" i="9"/>
  <c r="F975" i="10"/>
  <c r="F976" i="9"/>
  <c r="F976" i="10"/>
  <c r="F977" i="9"/>
  <c r="F977" i="10"/>
  <c r="F978" i="9"/>
  <c r="F978" i="10"/>
  <c r="F979" i="9"/>
  <c r="F979" i="10"/>
  <c r="F980" i="9"/>
  <c r="F980" i="10"/>
  <c r="F981" i="9"/>
  <c r="F981" i="10"/>
  <c r="F982" i="9"/>
  <c r="F982" i="10"/>
  <c r="F983" i="9"/>
  <c r="F983" i="10"/>
  <c r="F984" i="9"/>
  <c r="F984" i="10"/>
  <c r="F985" i="9"/>
  <c r="F985" i="10"/>
  <c r="F986" i="9"/>
  <c r="F986" i="10"/>
  <c r="F987" i="9"/>
  <c r="F987" i="10"/>
  <c r="F988" i="9"/>
  <c r="F988" i="10"/>
  <c r="F989" i="9"/>
  <c r="F989" i="10"/>
  <c r="F990" i="9"/>
  <c r="F990" i="10"/>
  <c r="F991" i="9"/>
  <c r="F991" i="10"/>
  <c r="F992" i="9"/>
  <c r="F992" i="10"/>
  <c r="F993" i="9"/>
  <c r="F993" i="10"/>
  <c r="F994" i="9"/>
  <c r="F994" i="10"/>
  <c r="F995" i="9"/>
  <c r="F995" i="10"/>
  <c r="F996" i="9"/>
  <c r="F996" i="10"/>
  <c r="F997" i="9"/>
  <c r="F997" i="10"/>
  <c r="F998" i="9"/>
  <c r="F998" i="10"/>
  <c r="F999" i="9"/>
  <c r="F999" i="10"/>
  <c r="F1000" i="9"/>
  <c r="F1000" i="10"/>
  <c r="F1001" i="9"/>
  <c r="F1001" i="10"/>
  <c r="F1002" i="9"/>
  <c r="F1002" i="10"/>
  <c r="F1003" i="9"/>
  <c r="F1003" i="10"/>
  <c r="F1004" i="9"/>
  <c r="F1004" i="10"/>
  <c r="F1005" i="9"/>
  <c r="F1005" i="10"/>
  <c r="F1006" i="9"/>
  <c r="F1006" i="10"/>
  <c r="F1007" i="9"/>
  <c r="F1007" i="10"/>
  <c r="F3" i="14"/>
  <c r="G2" i="9"/>
  <c r="G3" i="9"/>
  <c r="G3" i="10"/>
  <c r="G4" i="9"/>
  <c r="G4" i="10"/>
  <c r="G5" i="9"/>
  <c r="G5" i="10"/>
  <c r="G6" i="9"/>
  <c r="G6" i="10"/>
  <c r="G7" i="9"/>
  <c r="G7" i="10"/>
  <c r="G8" i="9"/>
  <c r="G8" i="10"/>
  <c r="G9" i="9"/>
  <c r="G9" i="10"/>
  <c r="G10" i="9"/>
  <c r="G10" i="10"/>
  <c r="G11" i="9"/>
  <c r="G11" i="10"/>
  <c r="G12" i="9"/>
  <c r="G12" i="10"/>
  <c r="G13" i="9"/>
  <c r="G13" i="10"/>
  <c r="G14" i="9"/>
  <c r="G14" i="10"/>
  <c r="G15" i="9"/>
  <c r="G15" i="10"/>
  <c r="G16" i="9"/>
  <c r="G16" i="10"/>
  <c r="G17" i="9"/>
  <c r="G17" i="10"/>
  <c r="G18" i="9"/>
  <c r="G18" i="10"/>
  <c r="G19" i="9"/>
  <c r="G19" i="10"/>
  <c r="G20" i="9"/>
  <c r="G20" i="10"/>
  <c r="G21" i="9"/>
  <c r="G21" i="10"/>
  <c r="G22" i="9"/>
  <c r="G22" i="10"/>
  <c r="G23" i="9"/>
  <c r="G23" i="10"/>
  <c r="G24" i="9"/>
  <c r="G24" i="10"/>
  <c r="G25" i="9"/>
  <c r="G25" i="10"/>
  <c r="G26" i="9"/>
  <c r="G26" i="10"/>
  <c r="G27" i="9"/>
  <c r="G27" i="10"/>
  <c r="G28" i="9"/>
  <c r="G28" i="10"/>
  <c r="G29" i="9"/>
  <c r="G29" i="10"/>
  <c r="G30" i="9"/>
  <c r="G30" i="10"/>
  <c r="G31" i="9"/>
  <c r="G31" i="10"/>
  <c r="G32" i="9"/>
  <c r="G32" i="10"/>
  <c r="G33" i="9"/>
  <c r="G33" i="10"/>
  <c r="G34" i="9"/>
  <c r="G34" i="10"/>
  <c r="G35" i="9"/>
  <c r="G35" i="10"/>
  <c r="G36" i="9"/>
  <c r="G36" i="10"/>
  <c r="G37" i="9"/>
  <c r="G37" i="10"/>
  <c r="G38" i="9"/>
  <c r="G38" i="10"/>
  <c r="G39" i="9"/>
  <c r="G39" i="10"/>
  <c r="G40" i="9"/>
  <c r="G40" i="10"/>
  <c r="G41" i="9"/>
  <c r="G41" i="10"/>
  <c r="G42" i="9"/>
  <c r="G42" i="10"/>
  <c r="G43" i="9"/>
  <c r="G43" i="10"/>
  <c r="G44" i="9"/>
  <c r="G44" i="10"/>
  <c r="G45" i="9"/>
  <c r="G45" i="10"/>
  <c r="G46" i="9"/>
  <c r="G46" i="10"/>
  <c r="G47" i="9"/>
  <c r="G47" i="10"/>
  <c r="G48" i="9"/>
  <c r="G48" i="10"/>
  <c r="G49" i="9"/>
  <c r="G49" i="10"/>
  <c r="G50" i="9"/>
  <c r="G50" i="10"/>
  <c r="G51" i="9"/>
  <c r="G51" i="10"/>
  <c r="G52" i="9"/>
  <c r="G52" i="10"/>
  <c r="G53" i="9"/>
  <c r="G53" i="10"/>
  <c r="G54" i="9"/>
  <c r="G54" i="10"/>
  <c r="G55" i="9"/>
  <c r="G55" i="10"/>
  <c r="G56" i="9"/>
  <c r="G56" i="10"/>
  <c r="G57" i="9"/>
  <c r="G57" i="10"/>
  <c r="G58" i="9"/>
  <c r="G58" i="10"/>
  <c r="G59" i="9"/>
  <c r="G59" i="10"/>
  <c r="G60" i="9"/>
  <c r="G60" i="10"/>
  <c r="G61" i="9"/>
  <c r="G61" i="10"/>
  <c r="G62" i="9"/>
  <c r="G62" i="10"/>
  <c r="G63" i="9"/>
  <c r="G63" i="10"/>
  <c r="G64" i="9"/>
  <c r="G64" i="10"/>
  <c r="G65" i="9"/>
  <c r="G65" i="10"/>
  <c r="G66" i="9"/>
  <c r="G66" i="10"/>
  <c r="G67" i="9"/>
  <c r="G67" i="10"/>
  <c r="G68" i="9"/>
  <c r="G68" i="10"/>
  <c r="G69" i="9"/>
  <c r="G69" i="10"/>
  <c r="G70" i="9"/>
  <c r="G70" i="10"/>
  <c r="G71" i="9"/>
  <c r="G71" i="10"/>
  <c r="G72" i="9"/>
  <c r="G72" i="10"/>
  <c r="G73" i="9"/>
  <c r="G73" i="10"/>
  <c r="G74" i="9"/>
  <c r="G74" i="10"/>
  <c r="G75" i="9"/>
  <c r="G75" i="10"/>
  <c r="G76" i="9"/>
  <c r="G76" i="10"/>
  <c r="G77" i="9"/>
  <c r="G77" i="10"/>
  <c r="G78" i="9"/>
  <c r="G78" i="10"/>
  <c r="G79" i="9"/>
  <c r="G79" i="10"/>
  <c r="G80" i="9"/>
  <c r="G80" i="10"/>
  <c r="G81" i="9"/>
  <c r="G81" i="10"/>
  <c r="G82" i="9"/>
  <c r="G82" i="10"/>
  <c r="G83" i="9"/>
  <c r="G83" i="10"/>
  <c r="G84" i="9"/>
  <c r="G84" i="10"/>
  <c r="G85" i="9"/>
  <c r="G85" i="10"/>
  <c r="G86" i="9"/>
  <c r="G86" i="10"/>
  <c r="G87" i="9"/>
  <c r="G87" i="10"/>
  <c r="G88" i="9"/>
  <c r="G88" i="10"/>
  <c r="G89" i="9"/>
  <c r="G89" i="10"/>
  <c r="G90" i="9"/>
  <c r="G90" i="10"/>
  <c r="G91" i="9"/>
  <c r="G91" i="10"/>
  <c r="G92" i="9"/>
  <c r="G92" i="10"/>
  <c r="G93" i="9"/>
  <c r="G93" i="10"/>
  <c r="G94" i="9"/>
  <c r="G94" i="10"/>
  <c r="G95" i="9"/>
  <c r="G95" i="10"/>
  <c r="G96" i="9"/>
  <c r="G96" i="10"/>
  <c r="G97" i="9"/>
  <c r="G97" i="10"/>
  <c r="G98" i="9"/>
  <c r="G98" i="10"/>
  <c r="G99" i="9"/>
  <c r="G99" i="10"/>
  <c r="G100" i="9"/>
  <c r="G100" i="10"/>
  <c r="G101" i="9"/>
  <c r="G101" i="10"/>
  <c r="G102" i="9"/>
  <c r="G102" i="10"/>
  <c r="G103" i="9"/>
  <c r="G103" i="10"/>
  <c r="G104" i="9"/>
  <c r="G104" i="10"/>
  <c r="G105" i="9"/>
  <c r="G105" i="10"/>
  <c r="G106" i="9"/>
  <c r="G106" i="10"/>
  <c r="G107" i="9"/>
  <c r="G107" i="10"/>
  <c r="G108" i="9"/>
  <c r="G108" i="10"/>
  <c r="G109" i="9"/>
  <c r="G109" i="10"/>
  <c r="G110" i="9"/>
  <c r="G110" i="10"/>
  <c r="G111" i="9"/>
  <c r="G111" i="10"/>
  <c r="G112" i="9"/>
  <c r="G112" i="10"/>
  <c r="G113" i="9"/>
  <c r="G113" i="10"/>
  <c r="G114" i="9"/>
  <c r="G114" i="10"/>
  <c r="G115" i="9"/>
  <c r="G115" i="10"/>
  <c r="G116" i="9"/>
  <c r="G116" i="10"/>
  <c r="G117" i="9"/>
  <c r="G117" i="10"/>
  <c r="G118" i="9"/>
  <c r="G118" i="10"/>
  <c r="G119" i="9"/>
  <c r="G119" i="10"/>
  <c r="G120" i="9"/>
  <c r="G120" i="10"/>
  <c r="G121" i="9"/>
  <c r="G121" i="10"/>
  <c r="G122" i="9"/>
  <c r="G122" i="10"/>
  <c r="G123" i="9"/>
  <c r="G123" i="10"/>
  <c r="G124" i="9"/>
  <c r="G124" i="10"/>
  <c r="G125" i="9"/>
  <c r="G125" i="10"/>
  <c r="G126" i="9"/>
  <c r="G126" i="10"/>
  <c r="G127" i="9"/>
  <c r="G127" i="10"/>
  <c r="G128" i="9"/>
  <c r="G128" i="10"/>
  <c r="G129" i="9"/>
  <c r="G129" i="10"/>
  <c r="G130" i="9"/>
  <c r="G130" i="10"/>
  <c r="G131" i="9"/>
  <c r="G131" i="10"/>
  <c r="G132" i="9"/>
  <c r="G132" i="10"/>
  <c r="G133" i="9"/>
  <c r="G133" i="10"/>
  <c r="G134" i="9"/>
  <c r="G134" i="10"/>
  <c r="G135" i="9"/>
  <c r="G135" i="10"/>
  <c r="G136" i="9"/>
  <c r="G136" i="10"/>
  <c r="G137" i="9"/>
  <c r="G137" i="10"/>
  <c r="G138" i="9"/>
  <c r="G138" i="10"/>
  <c r="G139" i="9"/>
  <c r="G139" i="10"/>
  <c r="G140" i="9"/>
  <c r="G140" i="10"/>
  <c r="G141" i="9"/>
  <c r="G141" i="10"/>
  <c r="G142" i="9"/>
  <c r="G142" i="10"/>
  <c r="G143" i="9"/>
  <c r="G143" i="10"/>
  <c r="G144" i="9"/>
  <c r="G144" i="10"/>
  <c r="G145" i="9"/>
  <c r="G145" i="10"/>
  <c r="G146" i="9"/>
  <c r="G146" i="10"/>
  <c r="G147" i="9"/>
  <c r="G147" i="10"/>
  <c r="G148" i="9"/>
  <c r="G148" i="10"/>
  <c r="G149" i="9"/>
  <c r="G149" i="10"/>
  <c r="G150" i="9"/>
  <c r="G150" i="10"/>
  <c r="G151" i="9"/>
  <c r="G151" i="10"/>
  <c r="G152" i="9"/>
  <c r="G152" i="10"/>
  <c r="G153" i="9"/>
  <c r="G153" i="10"/>
  <c r="G154" i="9"/>
  <c r="G154" i="10"/>
  <c r="G155" i="9"/>
  <c r="G155" i="10"/>
  <c r="G156" i="9"/>
  <c r="G156" i="10"/>
  <c r="G157" i="9"/>
  <c r="G157" i="10"/>
  <c r="G158" i="9"/>
  <c r="G158" i="10"/>
  <c r="G159" i="9"/>
  <c r="G159" i="10"/>
  <c r="G160" i="9"/>
  <c r="G160" i="10"/>
  <c r="G161" i="9"/>
  <c r="G161" i="10"/>
  <c r="G162" i="9"/>
  <c r="G162" i="10"/>
  <c r="G163" i="9"/>
  <c r="G163" i="10"/>
  <c r="G164" i="9"/>
  <c r="G164" i="10"/>
  <c r="G165" i="9"/>
  <c r="G165" i="10"/>
  <c r="G166" i="9"/>
  <c r="G166" i="10"/>
  <c r="G167" i="9"/>
  <c r="G167" i="10"/>
  <c r="G168" i="9"/>
  <c r="G168" i="10"/>
  <c r="G169" i="9"/>
  <c r="G169" i="10"/>
  <c r="G170" i="9"/>
  <c r="G170" i="10"/>
  <c r="G171" i="9"/>
  <c r="G171" i="10"/>
  <c r="G172" i="9"/>
  <c r="G172" i="10"/>
  <c r="G173" i="9"/>
  <c r="G173" i="10"/>
  <c r="G174" i="9"/>
  <c r="G174" i="10"/>
  <c r="G175" i="9"/>
  <c r="G175" i="10"/>
  <c r="G176" i="9"/>
  <c r="G176" i="10"/>
  <c r="G177" i="9"/>
  <c r="G177" i="10"/>
  <c r="G178" i="9"/>
  <c r="G178" i="10"/>
  <c r="G179" i="9"/>
  <c r="G179" i="10"/>
  <c r="G180" i="9"/>
  <c r="G180" i="10"/>
  <c r="G181" i="9"/>
  <c r="G181" i="10"/>
  <c r="G182" i="9"/>
  <c r="G182" i="10"/>
  <c r="G183" i="9"/>
  <c r="G183" i="10"/>
  <c r="G184" i="9"/>
  <c r="G184" i="10"/>
  <c r="G185" i="9"/>
  <c r="G185" i="10"/>
  <c r="G186" i="9"/>
  <c r="G186" i="10"/>
  <c r="G187" i="9"/>
  <c r="G187" i="10"/>
  <c r="G188" i="9"/>
  <c r="G188" i="10"/>
  <c r="G189" i="9"/>
  <c r="G189" i="10"/>
  <c r="G190" i="9"/>
  <c r="G190" i="10"/>
  <c r="G191" i="9"/>
  <c r="G191" i="10"/>
  <c r="G192" i="9"/>
  <c r="G192" i="10"/>
  <c r="G193" i="9"/>
  <c r="G193" i="10"/>
  <c r="G194" i="9"/>
  <c r="G194" i="10"/>
  <c r="G195" i="9"/>
  <c r="G195" i="10"/>
  <c r="G196" i="9"/>
  <c r="G196" i="10"/>
  <c r="G197" i="9"/>
  <c r="G197" i="10"/>
  <c r="G198" i="9"/>
  <c r="G198" i="10"/>
  <c r="G199" i="9"/>
  <c r="G199" i="10"/>
  <c r="G200" i="9"/>
  <c r="G200" i="10"/>
  <c r="G201" i="9"/>
  <c r="G201" i="10"/>
  <c r="G202" i="9"/>
  <c r="G202" i="10"/>
  <c r="G203" i="9"/>
  <c r="G203" i="10"/>
  <c r="G204" i="9"/>
  <c r="G204" i="10"/>
  <c r="G205" i="9"/>
  <c r="G205" i="10"/>
  <c r="G206" i="9"/>
  <c r="G206" i="10"/>
  <c r="G207" i="9"/>
  <c r="G207" i="10"/>
  <c r="G208" i="9"/>
  <c r="G208" i="10"/>
  <c r="G209" i="9"/>
  <c r="G209" i="10"/>
  <c r="G210" i="9"/>
  <c r="G210" i="10"/>
  <c r="G211" i="9"/>
  <c r="G211" i="10"/>
  <c r="G212" i="9"/>
  <c r="G212" i="10"/>
  <c r="G213" i="9"/>
  <c r="G213" i="10"/>
  <c r="G214" i="9"/>
  <c r="G214" i="10"/>
  <c r="G215" i="9"/>
  <c r="G215" i="10"/>
  <c r="G216" i="9"/>
  <c r="G216" i="10"/>
  <c r="G217" i="9"/>
  <c r="G217" i="10"/>
  <c r="G218" i="9"/>
  <c r="G218" i="10"/>
  <c r="G219" i="9"/>
  <c r="G219" i="10"/>
  <c r="G220" i="9"/>
  <c r="G220" i="10"/>
  <c r="G221" i="9"/>
  <c r="G221" i="10"/>
  <c r="G222" i="9"/>
  <c r="G222" i="10"/>
  <c r="G223" i="9"/>
  <c r="G223" i="10"/>
  <c r="G224" i="9"/>
  <c r="G224" i="10"/>
  <c r="G225" i="9"/>
  <c r="G225" i="10"/>
  <c r="G226" i="9"/>
  <c r="G226" i="10"/>
  <c r="G227" i="9"/>
  <c r="G227" i="10"/>
  <c r="G228" i="9"/>
  <c r="G228" i="10"/>
  <c r="G229" i="9"/>
  <c r="G229" i="10"/>
  <c r="G230" i="9"/>
  <c r="G230" i="10"/>
  <c r="G231" i="9"/>
  <c r="G231" i="10"/>
  <c r="G232" i="9"/>
  <c r="G232" i="10"/>
  <c r="G233" i="9"/>
  <c r="G233" i="10"/>
  <c r="G234" i="9"/>
  <c r="G234" i="10"/>
  <c r="G235" i="9"/>
  <c r="G235" i="10"/>
  <c r="G236" i="9"/>
  <c r="G236" i="10"/>
  <c r="G237" i="9"/>
  <c r="G237" i="10"/>
  <c r="G238" i="9"/>
  <c r="G238" i="10"/>
  <c r="G239" i="9"/>
  <c r="G239" i="10"/>
  <c r="G240" i="9"/>
  <c r="G240" i="10"/>
  <c r="G241" i="9"/>
  <c r="G241" i="10"/>
  <c r="G242" i="9"/>
  <c r="G242" i="10"/>
  <c r="G243" i="9"/>
  <c r="G243" i="10"/>
  <c r="G244" i="9"/>
  <c r="G244" i="10"/>
  <c r="G245" i="9"/>
  <c r="G245" i="10"/>
  <c r="G246" i="9"/>
  <c r="G246" i="10"/>
  <c r="G247" i="9"/>
  <c r="G247" i="10"/>
  <c r="G248" i="9"/>
  <c r="G248" i="10"/>
  <c r="G249" i="9"/>
  <c r="G249" i="10"/>
  <c r="G250" i="9"/>
  <c r="G250" i="10"/>
  <c r="G251" i="9"/>
  <c r="G251" i="10"/>
  <c r="G252" i="9"/>
  <c r="G252" i="10"/>
  <c r="G253" i="9"/>
  <c r="G253" i="10"/>
  <c r="G254" i="9"/>
  <c r="G254" i="10"/>
  <c r="G255" i="9"/>
  <c r="G255" i="10"/>
  <c r="G256" i="9"/>
  <c r="G256" i="10"/>
  <c r="G257" i="9"/>
  <c r="G257" i="10"/>
  <c r="G258" i="9"/>
  <c r="G258" i="10"/>
  <c r="G259" i="9"/>
  <c r="G259" i="10"/>
  <c r="G260" i="9"/>
  <c r="G260" i="10"/>
  <c r="G261" i="9"/>
  <c r="G261" i="10"/>
  <c r="G262" i="9"/>
  <c r="G262" i="10"/>
  <c r="G263" i="9"/>
  <c r="G263" i="10"/>
  <c r="G264" i="9"/>
  <c r="G264" i="10"/>
  <c r="G265" i="9"/>
  <c r="G265" i="10"/>
  <c r="G266" i="9"/>
  <c r="G266" i="10"/>
  <c r="G267" i="9"/>
  <c r="G267" i="10"/>
  <c r="G268" i="9"/>
  <c r="G268" i="10"/>
  <c r="G269" i="9"/>
  <c r="G269" i="10"/>
  <c r="G270" i="9"/>
  <c r="G270" i="10"/>
  <c r="G271" i="9"/>
  <c r="G271" i="10"/>
  <c r="G272" i="9"/>
  <c r="G272" i="10"/>
  <c r="G273" i="9"/>
  <c r="G273" i="10"/>
  <c r="G274" i="9"/>
  <c r="G274" i="10"/>
  <c r="G275" i="9"/>
  <c r="G275" i="10"/>
  <c r="G276" i="9"/>
  <c r="G276" i="10"/>
  <c r="G277" i="9"/>
  <c r="G277" i="10"/>
  <c r="G278" i="9"/>
  <c r="G278" i="10"/>
  <c r="G279" i="9"/>
  <c r="G279" i="10"/>
  <c r="G280" i="9"/>
  <c r="G280" i="10"/>
  <c r="G281" i="9"/>
  <c r="G281" i="10"/>
  <c r="G282" i="9"/>
  <c r="G282" i="10"/>
  <c r="G283" i="9"/>
  <c r="G283" i="10"/>
  <c r="G284" i="9"/>
  <c r="G284" i="10"/>
  <c r="G285" i="9"/>
  <c r="G285" i="10"/>
  <c r="G286" i="9"/>
  <c r="G286" i="10"/>
  <c r="G287" i="9"/>
  <c r="G287" i="10"/>
  <c r="G288" i="9"/>
  <c r="G288" i="10"/>
  <c r="G289" i="9"/>
  <c r="G289" i="10"/>
  <c r="G290" i="9"/>
  <c r="G290" i="10"/>
  <c r="G291" i="9"/>
  <c r="G291" i="10"/>
  <c r="G292" i="9"/>
  <c r="G292" i="10"/>
  <c r="G293" i="9"/>
  <c r="G293" i="10"/>
  <c r="G294" i="9"/>
  <c r="G294" i="10"/>
  <c r="G295" i="9"/>
  <c r="G295" i="10"/>
  <c r="G296" i="9"/>
  <c r="G296" i="10"/>
  <c r="G297" i="9"/>
  <c r="G297" i="10"/>
  <c r="G298" i="9"/>
  <c r="G298" i="10"/>
  <c r="G299" i="9"/>
  <c r="G299" i="10"/>
  <c r="G300" i="9"/>
  <c r="G300" i="10"/>
  <c r="G301" i="9"/>
  <c r="G301" i="10"/>
  <c r="G302" i="9"/>
  <c r="G302" i="10"/>
  <c r="G303" i="9"/>
  <c r="G303" i="10"/>
  <c r="G304" i="9"/>
  <c r="G304" i="10"/>
  <c r="G305" i="9"/>
  <c r="G305" i="10"/>
  <c r="G306" i="9"/>
  <c r="G306" i="10"/>
  <c r="G307" i="9"/>
  <c r="G307" i="10"/>
  <c r="G308" i="9"/>
  <c r="G308" i="10"/>
  <c r="G309" i="9"/>
  <c r="G309" i="10"/>
  <c r="G310" i="9"/>
  <c r="G310" i="10"/>
  <c r="G311" i="9"/>
  <c r="G311" i="10"/>
  <c r="G312" i="9"/>
  <c r="G312" i="10"/>
  <c r="G313" i="9"/>
  <c r="G313" i="10"/>
  <c r="G314" i="9"/>
  <c r="G314" i="10"/>
  <c r="G315" i="9"/>
  <c r="G315" i="10"/>
  <c r="G316" i="9"/>
  <c r="G316" i="10"/>
  <c r="G317" i="9"/>
  <c r="G317" i="10"/>
  <c r="G318" i="9"/>
  <c r="G318" i="10"/>
  <c r="G319" i="9"/>
  <c r="G319" i="10"/>
  <c r="G320" i="9"/>
  <c r="G320" i="10"/>
  <c r="G321" i="9"/>
  <c r="G321" i="10"/>
  <c r="G322" i="9"/>
  <c r="G322" i="10"/>
  <c r="G323" i="9"/>
  <c r="G323" i="10"/>
  <c r="G324" i="9"/>
  <c r="G324" i="10"/>
  <c r="G325" i="9"/>
  <c r="G325" i="10"/>
  <c r="G326" i="9"/>
  <c r="G326" i="10"/>
  <c r="G327" i="9"/>
  <c r="G327" i="10"/>
  <c r="G328" i="9"/>
  <c r="G328" i="10"/>
  <c r="G329" i="9"/>
  <c r="G329" i="10"/>
  <c r="G330" i="9"/>
  <c r="G330" i="10"/>
  <c r="G331" i="9"/>
  <c r="G331" i="10"/>
  <c r="G332" i="9"/>
  <c r="G332" i="10"/>
  <c r="G333" i="9"/>
  <c r="G333" i="10"/>
  <c r="G334" i="9"/>
  <c r="G334" i="10"/>
  <c r="G335" i="9"/>
  <c r="G335" i="10"/>
  <c r="G336" i="9"/>
  <c r="G336" i="10"/>
  <c r="G337" i="9"/>
  <c r="G337" i="10"/>
  <c r="G338" i="9"/>
  <c r="G338" i="10"/>
  <c r="G339" i="9"/>
  <c r="G339" i="10"/>
  <c r="G340" i="9"/>
  <c r="G340" i="10"/>
  <c r="G341" i="9"/>
  <c r="G341" i="10"/>
  <c r="G342" i="9"/>
  <c r="G342" i="10"/>
  <c r="G343" i="9"/>
  <c r="G343" i="10"/>
  <c r="G344" i="9"/>
  <c r="G344" i="10"/>
  <c r="G345" i="9"/>
  <c r="G345" i="10"/>
  <c r="G346" i="9"/>
  <c r="G346" i="10"/>
  <c r="G347" i="9"/>
  <c r="G347" i="10"/>
  <c r="G348" i="9"/>
  <c r="G348" i="10"/>
  <c r="G349" i="9"/>
  <c r="G349" i="10"/>
  <c r="G350" i="9"/>
  <c r="G350" i="10"/>
  <c r="G351" i="9"/>
  <c r="G351" i="10"/>
  <c r="G352" i="9"/>
  <c r="G352" i="10"/>
  <c r="G353" i="9"/>
  <c r="G353" i="10"/>
  <c r="G354" i="9"/>
  <c r="G354" i="10"/>
  <c r="G355" i="9"/>
  <c r="G355" i="10"/>
  <c r="G356" i="9"/>
  <c r="G356" i="10"/>
  <c r="G357" i="9"/>
  <c r="G357" i="10"/>
  <c r="G358" i="9"/>
  <c r="G358" i="10"/>
  <c r="G359" i="9"/>
  <c r="G359" i="10"/>
  <c r="G360" i="9"/>
  <c r="G360" i="10"/>
  <c r="G361" i="9"/>
  <c r="G361" i="10"/>
  <c r="G362" i="9"/>
  <c r="G362" i="10"/>
  <c r="G363" i="9"/>
  <c r="G363" i="10"/>
  <c r="G364" i="9"/>
  <c r="G364" i="10"/>
  <c r="G365" i="9"/>
  <c r="G365" i="10"/>
  <c r="G366" i="9"/>
  <c r="G366" i="10"/>
  <c r="G367" i="9"/>
  <c r="G367" i="10"/>
  <c r="G368" i="9"/>
  <c r="G368" i="10"/>
  <c r="G369" i="9"/>
  <c r="G369" i="10"/>
  <c r="G370" i="9"/>
  <c r="G370" i="10"/>
  <c r="G371" i="9"/>
  <c r="G371" i="10"/>
  <c r="G372" i="9"/>
  <c r="G372" i="10"/>
  <c r="G373" i="9"/>
  <c r="G373" i="10"/>
  <c r="G374" i="9"/>
  <c r="G374" i="10"/>
  <c r="G375" i="9"/>
  <c r="G375" i="10"/>
  <c r="G376" i="9"/>
  <c r="G376" i="10"/>
  <c r="G377" i="9"/>
  <c r="G377" i="10"/>
  <c r="G378" i="9"/>
  <c r="G378" i="10"/>
  <c r="G379" i="9"/>
  <c r="G379" i="10"/>
  <c r="G380" i="9"/>
  <c r="G380" i="10"/>
  <c r="G381" i="9"/>
  <c r="G381" i="10"/>
  <c r="G382" i="9"/>
  <c r="G382" i="10"/>
  <c r="G383" i="9"/>
  <c r="G383" i="10"/>
  <c r="G384" i="9"/>
  <c r="G384" i="10"/>
  <c r="G385" i="9"/>
  <c r="G385" i="10"/>
  <c r="G386" i="9"/>
  <c r="G386" i="10"/>
  <c r="G387" i="9"/>
  <c r="G387" i="10"/>
  <c r="G388" i="9"/>
  <c r="G388" i="10"/>
  <c r="G389" i="9"/>
  <c r="G389" i="10"/>
  <c r="G390" i="9"/>
  <c r="G390" i="10"/>
  <c r="G391" i="9"/>
  <c r="G391" i="10"/>
  <c r="G392" i="9"/>
  <c r="G392" i="10"/>
  <c r="G393" i="9"/>
  <c r="G393" i="10"/>
  <c r="G394" i="9"/>
  <c r="G394" i="10"/>
  <c r="G395" i="9"/>
  <c r="G395" i="10"/>
  <c r="G396" i="9"/>
  <c r="G396" i="10"/>
  <c r="G397" i="9"/>
  <c r="G397" i="10"/>
  <c r="G398" i="9"/>
  <c r="G398" i="10"/>
  <c r="G399" i="9"/>
  <c r="G399" i="10"/>
  <c r="G400" i="9"/>
  <c r="G400" i="10"/>
  <c r="G401" i="9"/>
  <c r="G401" i="10"/>
  <c r="G402" i="9"/>
  <c r="G402" i="10"/>
  <c r="G403" i="9"/>
  <c r="G403" i="10"/>
  <c r="G404" i="9"/>
  <c r="G404" i="10"/>
  <c r="G405" i="9"/>
  <c r="G405" i="10"/>
  <c r="G406" i="9"/>
  <c r="G406" i="10"/>
  <c r="G407" i="9"/>
  <c r="G407" i="10"/>
  <c r="G408" i="9"/>
  <c r="G408" i="10"/>
  <c r="G409" i="9"/>
  <c r="G409" i="10"/>
  <c r="G410" i="9"/>
  <c r="G410" i="10"/>
  <c r="G411" i="9"/>
  <c r="G411" i="10"/>
  <c r="G412" i="9"/>
  <c r="G412" i="10"/>
  <c r="G413" i="9"/>
  <c r="G413" i="10"/>
  <c r="G414" i="9"/>
  <c r="G414" i="10"/>
  <c r="G415" i="9"/>
  <c r="G415" i="10"/>
  <c r="G416" i="9"/>
  <c r="G416" i="10"/>
  <c r="G417" i="9"/>
  <c r="G417" i="10"/>
  <c r="G418" i="9"/>
  <c r="G418" i="10"/>
  <c r="G419" i="9"/>
  <c r="G419" i="10"/>
  <c r="G420" i="9"/>
  <c r="G420" i="10"/>
  <c r="G421" i="9"/>
  <c r="G421" i="10"/>
  <c r="G422" i="9"/>
  <c r="G422" i="10"/>
  <c r="G423" i="9"/>
  <c r="G423" i="10"/>
  <c r="G424" i="9"/>
  <c r="G424" i="10"/>
  <c r="G425" i="9"/>
  <c r="G425" i="10"/>
  <c r="G426" i="9"/>
  <c r="G426" i="10"/>
  <c r="G427" i="9"/>
  <c r="G427" i="10"/>
  <c r="G428" i="9"/>
  <c r="G428" i="10"/>
  <c r="G429" i="9"/>
  <c r="G429" i="10"/>
  <c r="G430" i="9"/>
  <c r="G430" i="10"/>
  <c r="G431" i="9"/>
  <c r="G431" i="10"/>
  <c r="G432" i="9"/>
  <c r="G432" i="10"/>
  <c r="G433" i="9"/>
  <c r="G433" i="10"/>
  <c r="G434" i="9"/>
  <c r="G434" i="10"/>
  <c r="G435" i="9"/>
  <c r="G435" i="10"/>
  <c r="G436" i="9"/>
  <c r="G436" i="10"/>
  <c r="G437" i="9"/>
  <c r="G437" i="10"/>
  <c r="G438" i="9"/>
  <c r="G438" i="10"/>
  <c r="G439" i="9"/>
  <c r="G439" i="10"/>
  <c r="G440" i="9"/>
  <c r="G440" i="10"/>
  <c r="G441" i="9"/>
  <c r="G441" i="10"/>
  <c r="G442" i="9"/>
  <c r="G442" i="10"/>
  <c r="G443" i="9"/>
  <c r="G443" i="10"/>
  <c r="G444" i="9"/>
  <c r="G444" i="10"/>
  <c r="G445" i="9"/>
  <c r="G445" i="10"/>
  <c r="G446" i="9"/>
  <c r="G446" i="10"/>
  <c r="G447" i="9"/>
  <c r="G447" i="10"/>
  <c r="G448" i="9"/>
  <c r="G448" i="10"/>
  <c r="G449" i="9"/>
  <c r="G449" i="10"/>
  <c r="G450" i="9"/>
  <c r="G450" i="10"/>
  <c r="G451" i="9"/>
  <c r="G451" i="10"/>
  <c r="G452" i="9"/>
  <c r="G452" i="10"/>
  <c r="G453" i="9"/>
  <c r="G453" i="10"/>
  <c r="G454" i="9"/>
  <c r="G454" i="10"/>
  <c r="G455" i="9"/>
  <c r="G455" i="10"/>
  <c r="G456" i="9"/>
  <c r="G456" i="10"/>
  <c r="G457" i="9"/>
  <c r="G457" i="10"/>
  <c r="G458" i="9"/>
  <c r="G458" i="10"/>
  <c r="G459" i="9"/>
  <c r="G459" i="10"/>
  <c r="G460" i="9"/>
  <c r="G460" i="10"/>
  <c r="G461" i="9"/>
  <c r="G461" i="10"/>
  <c r="G462" i="9"/>
  <c r="G462" i="10"/>
  <c r="G463" i="9"/>
  <c r="G463" i="10"/>
  <c r="G464" i="9"/>
  <c r="G464" i="10"/>
  <c r="G465" i="9"/>
  <c r="G465" i="10"/>
  <c r="G466" i="9"/>
  <c r="G466" i="10"/>
  <c r="G467" i="9"/>
  <c r="G467" i="10"/>
  <c r="G468" i="9"/>
  <c r="G468" i="10"/>
  <c r="G469" i="9"/>
  <c r="G469" i="10"/>
  <c r="G470" i="9"/>
  <c r="G470" i="10"/>
  <c r="G471" i="9"/>
  <c r="G471" i="10"/>
  <c r="G472" i="9"/>
  <c r="G472" i="10"/>
  <c r="G473" i="9"/>
  <c r="G473" i="10"/>
  <c r="G474" i="9"/>
  <c r="G474" i="10"/>
  <c r="G475" i="9"/>
  <c r="G475" i="10"/>
  <c r="G476" i="9"/>
  <c r="G476" i="10"/>
  <c r="G477" i="9"/>
  <c r="G477" i="10"/>
  <c r="G478" i="9"/>
  <c r="G478" i="10"/>
  <c r="G479" i="9"/>
  <c r="G479" i="10"/>
  <c r="G480" i="9"/>
  <c r="G480" i="10"/>
  <c r="G481" i="9"/>
  <c r="G481" i="10"/>
  <c r="G482" i="9"/>
  <c r="G482" i="10"/>
  <c r="G483" i="9"/>
  <c r="G483" i="10"/>
  <c r="G484" i="9"/>
  <c r="G484" i="10"/>
  <c r="G485" i="9"/>
  <c r="G485" i="10"/>
  <c r="G486" i="9"/>
  <c r="G486" i="10"/>
  <c r="G487" i="9"/>
  <c r="G487" i="10"/>
  <c r="G488" i="9"/>
  <c r="G488" i="10"/>
  <c r="G489" i="9"/>
  <c r="G489" i="10"/>
  <c r="G490" i="9"/>
  <c r="G490" i="10"/>
  <c r="G491" i="9"/>
  <c r="G491" i="10"/>
  <c r="G492" i="9"/>
  <c r="G492" i="10"/>
  <c r="G493" i="9"/>
  <c r="G493" i="10"/>
  <c r="G494" i="9"/>
  <c r="G494" i="10"/>
  <c r="G495" i="9"/>
  <c r="G495" i="10"/>
  <c r="G496" i="9"/>
  <c r="G496" i="10"/>
  <c r="G497" i="9"/>
  <c r="G497" i="10"/>
  <c r="G498" i="9"/>
  <c r="G498" i="10"/>
  <c r="G499" i="9"/>
  <c r="G499" i="10"/>
  <c r="G500" i="9"/>
  <c r="G500" i="10"/>
  <c r="G501" i="9"/>
  <c r="G501" i="10"/>
  <c r="G502" i="9"/>
  <c r="G502" i="10"/>
  <c r="G503" i="9"/>
  <c r="G503" i="10"/>
  <c r="G504" i="9"/>
  <c r="G504" i="10"/>
  <c r="G505" i="9"/>
  <c r="G505" i="10"/>
  <c r="G506" i="9"/>
  <c r="G506" i="10"/>
  <c r="G507" i="9"/>
  <c r="G507" i="10"/>
  <c r="G508" i="9"/>
  <c r="G508" i="10"/>
  <c r="G509" i="9"/>
  <c r="G509" i="10"/>
  <c r="G510" i="9"/>
  <c r="G510" i="10"/>
  <c r="G511" i="9"/>
  <c r="G511" i="10"/>
  <c r="G512" i="9"/>
  <c r="G512" i="10"/>
  <c r="G513" i="9"/>
  <c r="G513" i="10"/>
  <c r="G514" i="9"/>
  <c r="G514" i="10"/>
  <c r="G515" i="9"/>
  <c r="G515" i="10"/>
  <c r="G516" i="9"/>
  <c r="G516" i="10"/>
  <c r="G517" i="9"/>
  <c r="G517" i="10"/>
  <c r="G518" i="9"/>
  <c r="G518" i="10"/>
  <c r="G519" i="9"/>
  <c r="G519" i="10"/>
  <c r="G520" i="9"/>
  <c r="G520" i="10"/>
  <c r="G521" i="9"/>
  <c r="G521" i="10"/>
  <c r="G522" i="9"/>
  <c r="G522" i="10"/>
  <c r="G523" i="9"/>
  <c r="G523" i="10"/>
  <c r="G524" i="9"/>
  <c r="G524" i="10"/>
  <c r="G525" i="9"/>
  <c r="G525" i="10"/>
  <c r="G526" i="9"/>
  <c r="G526" i="10"/>
  <c r="G527" i="9"/>
  <c r="G527" i="10"/>
  <c r="G528" i="9"/>
  <c r="G528" i="10"/>
  <c r="G529" i="9"/>
  <c r="G529" i="10"/>
  <c r="G530" i="9"/>
  <c r="G530" i="10"/>
  <c r="G531" i="9"/>
  <c r="G531" i="10"/>
  <c r="G532" i="9"/>
  <c r="G532" i="10"/>
  <c r="G533" i="9"/>
  <c r="G533" i="10"/>
  <c r="G534" i="9"/>
  <c r="G534" i="10"/>
  <c r="G535" i="9"/>
  <c r="G535" i="10"/>
  <c r="G536" i="9"/>
  <c r="G536" i="10"/>
  <c r="G537" i="9"/>
  <c r="G537" i="10"/>
  <c r="G538" i="9"/>
  <c r="G538" i="10"/>
  <c r="G539" i="9"/>
  <c r="G539" i="10"/>
  <c r="G540" i="9"/>
  <c r="G540" i="10"/>
  <c r="G541" i="9"/>
  <c r="G541" i="10"/>
  <c r="G542" i="9"/>
  <c r="G542" i="10"/>
  <c r="G543" i="9"/>
  <c r="G543" i="10"/>
  <c r="G544" i="9"/>
  <c r="G544" i="10"/>
  <c r="G545" i="9"/>
  <c r="G545" i="10"/>
  <c r="G546" i="9"/>
  <c r="G546" i="10"/>
  <c r="G547" i="9"/>
  <c r="G547" i="10"/>
  <c r="G548" i="9"/>
  <c r="G548" i="10"/>
  <c r="G549" i="9"/>
  <c r="G549" i="10"/>
  <c r="G550" i="9"/>
  <c r="G550" i="10"/>
  <c r="G551" i="9"/>
  <c r="G551" i="10"/>
  <c r="G552" i="9"/>
  <c r="G552" i="10"/>
  <c r="G553" i="9"/>
  <c r="G553" i="10"/>
  <c r="G554" i="9"/>
  <c r="G554" i="10"/>
  <c r="G555" i="9"/>
  <c r="G555" i="10"/>
  <c r="G556" i="9"/>
  <c r="G556" i="10"/>
  <c r="G557" i="9"/>
  <c r="G557" i="10"/>
  <c r="G558" i="9"/>
  <c r="G558" i="10"/>
  <c r="G559" i="9"/>
  <c r="G559" i="10"/>
  <c r="G560" i="9"/>
  <c r="G560" i="10"/>
  <c r="G561" i="9"/>
  <c r="G561" i="10"/>
  <c r="G562" i="9"/>
  <c r="G562" i="10"/>
  <c r="G563" i="9"/>
  <c r="G563" i="10"/>
  <c r="G564" i="9"/>
  <c r="G564" i="10"/>
  <c r="G565" i="9"/>
  <c r="G565" i="10"/>
  <c r="G566" i="9"/>
  <c r="G566" i="10"/>
  <c r="G567" i="9"/>
  <c r="G567" i="10"/>
  <c r="G568" i="9"/>
  <c r="G568" i="10"/>
  <c r="G569" i="9"/>
  <c r="G569" i="10"/>
  <c r="G570" i="9"/>
  <c r="G570" i="10"/>
  <c r="G571" i="9"/>
  <c r="G571" i="10"/>
  <c r="G572" i="9"/>
  <c r="G572" i="10"/>
  <c r="G573" i="9"/>
  <c r="G573" i="10"/>
  <c r="G574" i="9"/>
  <c r="G574" i="10"/>
  <c r="G575" i="9"/>
  <c r="G575" i="10"/>
  <c r="G576" i="9"/>
  <c r="G576" i="10"/>
  <c r="G577" i="9"/>
  <c r="G577" i="10"/>
  <c r="G578" i="9"/>
  <c r="G578" i="10"/>
  <c r="G579" i="9"/>
  <c r="G579" i="10"/>
  <c r="G580" i="9"/>
  <c r="G580" i="10"/>
  <c r="G581" i="9"/>
  <c r="G581" i="10"/>
  <c r="G582" i="9"/>
  <c r="G582" i="10"/>
  <c r="G583" i="9"/>
  <c r="G583" i="10"/>
  <c r="G584" i="9"/>
  <c r="G584" i="10"/>
  <c r="G585" i="9"/>
  <c r="G585" i="10"/>
  <c r="G586" i="9"/>
  <c r="G586" i="10"/>
  <c r="G587" i="9"/>
  <c r="G587" i="10"/>
  <c r="G588" i="9"/>
  <c r="G588" i="10"/>
  <c r="G589" i="9"/>
  <c r="G589" i="10"/>
  <c r="G590" i="9"/>
  <c r="G590" i="10"/>
  <c r="G591" i="9"/>
  <c r="G591" i="10"/>
  <c r="G592" i="9"/>
  <c r="G592" i="10"/>
  <c r="G593" i="9"/>
  <c r="G593" i="10"/>
  <c r="G594" i="9"/>
  <c r="G594" i="10"/>
  <c r="G595" i="9"/>
  <c r="G595" i="10"/>
  <c r="G596" i="9"/>
  <c r="G596" i="10"/>
  <c r="G597" i="9"/>
  <c r="G597" i="10"/>
  <c r="G598" i="9"/>
  <c r="G598" i="10"/>
  <c r="G599" i="9"/>
  <c r="G599" i="10"/>
  <c r="G600" i="9"/>
  <c r="G600" i="10"/>
  <c r="G601" i="9"/>
  <c r="G601" i="10"/>
  <c r="G602" i="9"/>
  <c r="G602" i="10"/>
  <c r="G603" i="9"/>
  <c r="G603" i="10"/>
  <c r="G604" i="9"/>
  <c r="G604" i="10"/>
  <c r="G605" i="9"/>
  <c r="G605" i="10"/>
  <c r="G606" i="9"/>
  <c r="G606" i="10"/>
  <c r="G607" i="9"/>
  <c r="G607" i="10"/>
  <c r="G608" i="9"/>
  <c r="G608" i="10"/>
  <c r="G609" i="9"/>
  <c r="G609" i="10"/>
  <c r="G610" i="9"/>
  <c r="G610" i="10"/>
  <c r="G611" i="9"/>
  <c r="G611" i="10"/>
  <c r="G612" i="9"/>
  <c r="G612" i="10"/>
  <c r="G613" i="9"/>
  <c r="G613" i="10"/>
  <c r="G614" i="9"/>
  <c r="G614" i="10"/>
  <c r="G615" i="9"/>
  <c r="G615" i="10"/>
  <c r="G616" i="9"/>
  <c r="G616" i="10"/>
  <c r="G617" i="9"/>
  <c r="G617" i="10"/>
  <c r="G618" i="9"/>
  <c r="G618" i="10"/>
  <c r="G619" i="9"/>
  <c r="G619" i="10"/>
  <c r="G620" i="9"/>
  <c r="G620" i="10"/>
  <c r="G621" i="9"/>
  <c r="G621" i="10"/>
  <c r="G622" i="9"/>
  <c r="G622" i="10"/>
  <c r="G623" i="9"/>
  <c r="G623" i="10"/>
  <c r="G624" i="9"/>
  <c r="G624" i="10"/>
  <c r="G625" i="9"/>
  <c r="G625" i="10"/>
  <c r="G626" i="9"/>
  <c r="G626" i="10"/>
  <c r="G627" i="9"/>
  <c r="G627" i="10"/>
  <c r="G628" i="9"/>
  <c r="G628" i="10"/>
  <c r="G629" i="9"/>
  <c r="G629" i="10"/>
  <c r="G630" i="9"/>
  <c r="G630" i="10"/>
  <c r="G631" i="9"/>
  <c r="G631" i="10"/>
  <c r="G632" i="9"/>
  <c r="G632" i="10"/>
  <c r="G633" i="9"/>
  <c r="G633" i="10"/>
  <c r="G634" i="9"/>
  <c r="G634" i="10"/>
  <c r="G635" i="9"/>
  <c r="G635" i="10"/>
  <c r="G636" i="9"/>
  <c r="G636" i="10"/>
  <c r="G637" i="9"/>
  <c r="G637" i="10"/>
  <c r="G638" i="9"/>
  <c r="G638" i="10"/>
  <c r="G639" i="9"/>
  <c r="G639" i="10"/>
  <c r="G640" i="9"/>
  <c r="G640" i="10"/>
  <c r="G641" i="9"/>
  <c r="G641" i="10"/>
  <c r="G642" i="9"/>
  <c r="G642" i="10"/>
  <c r="G643" i="9"/>
  <c r="G643" i="10"/>
  <c r="G644" i="9"/>
  <c r="G644" i="10"/>
  <c r="G645" i="9"/>
  <c r="G645" i="10"/>
  <c r="G646" i="9"/>
  <c r="G646" i="10"/>
  <c r="G647" i="9"/>
  <c r="G647" i="10"/>
  <c r="G648" i="9"/>
  <c r="G648" i="10"/>
  <c r="G649" i="9"/>
  <c r="G649" i="10"/>
  <c r="G650" i="9"/>
  <c r="G650" i="10"/>
  <c r="G651" i="9"/>
  <c r="G651" i="10"/>
  <c r="G652" i="9"/>
  <c r="G652" i="10"/>
  <c r="G653" i="9"/>
  <c r="G653" i="10"/>
  <c r="G654" i="9"/>
  <c r="G654" i="10"/>
  <c r="G655" i="9"/>
  <c r="G655" i="10"/>
  <c r="G656" i="9"/>
  <c r="G656" i="10"/>
  <c r="G657" i="9"/>
  <c r="G657" i="10"/>
  <c r="G658" i="9"/>
  <c r="G658" i="10"/>
  <c r="G659" i="9"/>
  <c r="G659" i="10"/>
  <c r="G660" i="9"/>
  <c r="G660" i="10"/>
  <c r="G661" i="9"/>
  <c r="G661" i="10"/>
  <c r="G662" i="9"/>
  <c r="G662" i="10"/>
  <c r="G663" i="9"/>
  <c r="G663" i="10"/>
  <c r="G664" i="9"/>
  <c r="G664" i="10"/>
  <c r="G665" i="9"/>
  <c r="G665" i="10"/>
  <c r="G666" i="9"/>
  <c r="G666" i="10"/>
  <c r="G667" i="9"/>
  <c r="G667" i="10"/>
  <c r="G668" i="9"/>
  <c r="G668" i="10"/>
  <c r="G669" i="9"/>
  <c r="G669" i="10"/>
  <c r="G670" i="9"/>
  <c r="G670" i="10"/>
  <c r="G671" i="9"/>
  <c r="G671" i="10"/>
  <c r="G672" i="9"/>
  <c r="G672" i="10"/>
  <c r="G673" i="9"/>
  <c r="G673" i="10"/>
  <c r="G674" i="9"/>
  <c r="G674" i="10"/>
  <c r="G675" i="9"/>
  <c r="G675" i="10"/>
  <c r="G676" i="9"/>
  <c r="G676" i="10"/>
  <c r="G677" i="9"/>
  <c r="G677" i="10"/>
  <c r="G678" i="9"/>
  <c r="G678" i="10"/>
  <c r="G679" i="9"/>
  <c r="G679" i="10"/>
  <c r="G680" i="9"/>
  <c r="G680" i="10"/>
  <c r="G681" i="9"/>
  <c r="G681" i="10"/>
  <c r="G682" i="9"/>
  <c r="G682" i="10"/>
  <c r="G683" i="9"/>
  <c r="G683" i="10"/>
  <c r="G684" i="9"/>
  <c r="G684" i="10"/>
  <c r="G685" i="9"/>
  <c r="G685" i="10"/>
  <c r="G686" i="9"/>
  <c r="G686" i="10"/>
  <c r="G687" i="9"/>
  <c r="G687" i="10"/>
  <c r="G688" i="9"/>
  <c r="G688" i="10"/>
  <c r="G689" i="9"/>
  <c r="G689" i="10"/>
  <c r="G690" i="9"/>
  <c r="G690" i="10"/>
  <c r="G691" i="9"/>
  <c r="G691" i="10"/>
  <c r="G692" i="9"/>
  <c r="G692" i="10"/>
  <c r="G693" i="9"/>
  <c r="G693" i="10"/>
  <c r="G694" i="9"/>
  <c r="G694" i="10"/>
  <c r="G695" i="9"/>
  <c r="G695" i="10"/>
  <c r="G696" i="9"/>
  <c r="G696" i="10"/>
  <c r="G697" i="9"/>
  <c r="G697" i="10"/>
  <c r="G698" i="9"/>
  <c r="G698" i="10"/>
  <c r="G699" i="9"/>
  <c r="G699" i="10"/>
  <c r="G700" i="9"/>
  <c r="G700" i="10"/>
  <c r="G701" i="9"/>
  <c r="G701" i="10"/>
  <c r="G702" i="9"/>
  <c r="G702" i="10"/>
  <c r="G703" i="9"/>
  <c r="G703" i="10"/>
  <c r="G704" i="9"/>
  <c r="G704" i="10"/>
  <c r="G705" i="9"/>
  <c r="G705" i="10"/>
  <c r="G706" i="9"/>
  <c r="G706" i="10"/>
  <c r="G707" i="9"/>
  <c r="G707" i="10"/>
  <c r="G708" i="9"/>
  <c r="G708" i="10"/>
  <c r="G709" i="9"/>
  <c r="G709" i="10"/>
  <c r="G710" i="9"/>
  <c r="G710" i="10"/>
  <c r="G711" i="9"/>
  <c r="G711" i="10"/>
  <c r="G712" i="9"/>
  <c r="G712" i="10"/>
  <c r="G713" i="9"/>
  <c r="G713" i="10"/>
  <c r="G714" i="9"/>
  <c r="G714" i="10"/>
  <c r="G715" i="9"/>
  <c r="G715" i="10"/>
  <c r="G716" i="9"/>
  <c r="G716" i="10"/>
  <c r="G717" i="9"/>
  <c r="G717" i="10"/>
  <c r="G718" i="9"/>
  <c r="G718" i="10"/>
  <c r="G719" i="9"/>
  <c r="G719" i="10"/>
  <c r="G720" i="9"/>
  <c r="G720" i="10"/>
  <c r="G721" i="9"/>
  <c r="G721" i="10"/>
  <c r="G722" i="9"/>
  <c r="G722" i="10"/>
  <c r="G723" i="9"/>
  <c r="G723" i="10"/>
  <c r="G724" i="9"/>
  <c r="G724" i="10"/>
  <c r="G725" i="9"/>
  <c r="G725" i="10"/>
  <c r="G726" i="9"/>
  <c r="G726" i="10"/>
  <c r="G727" i="9"/>
  <c r="G727" i="10"/>
  <c r="G728" i="9"/>
  <c r="G728" i="10"/>
  <c r="G729" i="9"/>
  <c r="G729" i="10"/>
  <c r="G730" i="9"/>
  <c r="G730" i="10"/>
  <c r="G731" i="9"/>
  <c r="G731" i="10"/>
  <c r="G732" i="9"/>
  <c r="G732" i="10"/>
  <c r="G733" i="9"/>
  <c r="G733" i="10"/>
  <c r="G734" i="9"/>
  <c r="G734" i="10"/>
  <c r="G735" i="9"/>
  <c r="G735" i="10"/>
  <c r="G736" i="9"/>
  <c r="G736" i="10"/>
  <c r="G737" i="9"/>
  <c r="G737" i="10"/>
  <c r="G738" i="9"/>
  <c r="G738" i="10"/>
  <c r="G739" i="9"/>
  <c r="G739" i="10"/>
  <c r="G740" i="9"/>
  <c r="G740" i="10"/>
  <c r="G741" i="9"/>
  <c r="G741" i="10"/>
  <c r="G742" i="9"/>
  <c r="G742" i="10"/>
  <c r="G743" i="9"/>
  <c r="G743" i="10"/>
  <c r="G744" i="9"/>
  <c r="G744" i="10"/>
  <c r="G745" i="9"/>
  <c r="G745" i="10"/>
  <c r="G746" i="9"/>
  <c r="G746" i="10"/>
  <c r="G747" i="9"/>
  <c r="G747" i="10"/>
  <c r="G748" i="9"/>
  <c r="G748" i="10"/>
  <c r="G749" i="9"/>
  <c r="G749" i="10"/>
  <c r="G750" i="9"/>
  <c r="G750" i="10"/>
  <c r="G751" i="9"/>
  <c r="G751" i="10"/>
  <c r="G752" i="9"/>
  <c r="G752" i="10"/>
  <c r="G753" i="9"/>
  <c r="G753" i="10"/>
  <c r="G754" i="9"/>
  <c r="G754" i="10"/>
  <c r="G755" i="9"/>
  <c r="G755" i="10"/>
  <c r="G756" i="9"/>
  <c r="G756" i="10"/>
  <c r="G757" i="9"/>
  <c r="G757" i="10"/>
  <c r="G758" i="9"/>
  <c r="G758" i="10"/>
  <c r="G759" i="9"/>
  <c r="G759" i="10"/>
  <c r="G760" i="9"/>
  <c r="G760" i="10"/>
  <c r="G761" i="9"/>
  <c r="G761" i="10"/>
  <c r="G762" i="9"/>
  <c r="G762" i="10"/>
  <c r="G763" i="9"/>
  <c r="G763" i="10"/>
  <c r="G764" i="9"/>
  <c r="G764" i="10"/>
  <c r="G765" i="9"/>
  <c r="G765" i="10"/>
  <c r="G766" i="9"/>
  <c r="G766" i="10"/>
  <c r="G767" i="9"/>
  <c r="G767" i="10"/>
  <c r="G768" i="9"/>
  <c r="G768" i="10"/>
  <c r="G769" i="9"/>
  <c r="G769" i="10"/>
  <c r="G770" i="9"/>
  <c r="G770" i="10"/>
  <c r="G771" i="9"/>
  <c r="G771" i="10"/>
  <c r="G772" i="9"/>
  <c r="G772" i="10"/>
  <c r="G773" i="9"/>
  <c r="G773" i="10"/>
  <c r="G774" i="9"/>
  <c r="G774" i="10"/>
  <c r="G775" i="9"/>
  <c r="G775" i="10"/>
  <c r="G776" i="9"/>
  <c r="G776" i="10"/>
  <c r="G777" i="9"/>
  <c r="G777" i="10"/>
  <c r="G778" i="9"/>
  <c r="G778" i="10"/>
  <c r="G779" i="9"/>
  <c r="G779" i="10"/>
  <c r="G780" i="9"/>
  <c r="G780" i="10"/>
  <c r="G781" i="9"/>
  <c r="G781" i="10"/>
  <c r="G782" i="9"/>
  <c r="G782" i="10"/>
  <c r="G783" i="9"/>
  <c r="G783" i="10"/>
  <c r="G784" i="9"/>
  <c r="G784" i="10"/>
  <c r="G785" i="9"/>
  <c r="G785" i="10"/>
  <c r="G786" i="9"/>
  <c r="G786" i="10"/>
  <c r="G787" i="9"/>
  <c r="G787" i="10"/>
  <c r="G788" i="9"/>
  <c r="G788" i="10"/>
  <c r="G789" i="9"/>
  <c r="G789" i="10"/>
  <c r="G790" i="9"/>
  <c r="G790" i="10"/>
  <c r="G791" i="9"/>
  <c r="G791" i="10"/>
  <c r="G792" i="9"/>
  <c r="G792" i="10"/>
  <c r="G793" i="9"/>
  <c r="G793" i="10"/>
  <c r="G794" i="9"/>
  <c r="G794" i="10"/>
  <c r="G795" i="9"/>
  <c r="G795" i="10"/>
  <c r="G796" i="9"/>
  <c r="G796" i="10"/>
  <c r="G797" i="9"/>
  <c r="G797" i="10"/>
  <c r="G798" i="9"/>
  <c r="G798" i="10"/>
  <c r="G799" i="9"/>
  <c r="G799" i="10"/>
  <c r="G800" i="9"/>
  <c r="G800" i="10"/>
  <c r="G801" i="9"/>
  <c r="G801" i="10"/>
  <c r="G802" i="9"/>
  <c r="G802" i="10"/>
  <c r="G803" i="9"/>
  <c r="G803" i="10"/>
  <c r="G804" i="9"/>
  <c r="G804" i="10"/>
  <c r="G805" i="9"/>
  <c r="G805" i="10"/>
  <c r="G806" i="9"/>
  <c r="G806" i="10"/>
  <c r="G807" i="9"/>
  <c r="G807" i="10"/>
  <c r="G808" i="9"/>
  <c r="G808" i="10"/>
  <c r="G809" i="9"/>
  <c r="G809" i="10"/>
  <c r="G810" i="9"/>
  <c r="G810" i="10"/>
  <c r="G811" i="9"/>
  <c r="G811" i="10"/>
  <c r="G812" i="9"/>
  <c r="G812" i="10"/>
  <c r="G813" i="9"/>
  <c r="G813" i="10"/>
  <c r="G814" i="9"/>
  <c r="G814" i="10"/>
  <c r="G815" i="9"/>
  <c r="G815" i="10"/>
  <c r="G816" i="9"/>
  <c r="G816" i="10"/>
  <c r="G817" i="9"/>
  <c r="G817" i="10"/>
  <c r="G818" i="9"/>
  <c r="G818" i="10"/>
  <c r="G819" i="9"/>
  <c r="G819" i="10"/>
  <c r="G820" i="9"/>
  <c r="G820" i="10"/>
  <c r="G821" i="9"/>
  <c r="G821" i="10"/>
  <c r="G822" i="9"/>
  <c r="G822" i="10"/>
  <c r="G823" i="9"/>
  <c r="G823" i="10"/>
  <c r="G824" i="9"/>
  <c r="G824" i="10"/>
  <c r="G825" i="9"/>
  <c r="G825" i="10"/>
  <c r="G826" i="9"/>
  <c r="G826" i="10"/>
  <c r="G827" i="9"/>
  <c r="G827" i="10"/>
  <c r="G828" i="9"/>
  <c r="G828" i="10"/>
  <c r="G829" i="9"/>
  <c r="G829" i="10"/>
  <c r="G830" i="9"/>
  <c r="G830" i="10"/>
  <c r="G831" i="9"/>
  <c r="G831" i="10"/>
  <c r="G832" i="9"/>
  <c r="G832" i="10"/>
  <c r="G833" i="9"/>
  <c r="G833" i="10"/>
  <c r="G834" i="9"/>
  <c r="G834" i="10"/>
  <c r="G835" i="9"/>
  <c r="G835" i="10"/>
  <c r="G836" i="9"/>
  <c r="G836" i="10"/>
  <c r="G837" i="9"/>
  <c r="G837" i="10"/>
  <c r="G838" i="9"/>
  <c r="G838" i="10"/>
  <c r="G839" i="9"/>
  <c r="G839" i="10"/>
  <c r="G840" i="9"/>
  <c r="G840" i="10"/>
  <c r="G841" i="9"/>
  <c r="G841" i="10"/>
  <c r="G842" i="9"/>
  <c r="G842" i="10"/>
  <c r="G843" i="9"/>
  <c r="G843" i="10"/>
  <c r="G844" i="9"/>
  <c r="G844" i="10"/>
  <c r="G845" i="9"/>
  <c r="G845" i="10"/>
  <c r="G846" i="9"/>
  <c r="G846" i="10"/>
  <c r="G847" i="9"/>
  <c r="G847" i="10"/>
  <c r="G848" i="9"/>
  <c r="G848" i="10"/>
  <c r="G849" i="9"/>
  <c r="G849" i="10"/>
  <c r="G850" i="9"/>
  <c r="G850" i="10"/>
  <c r="G851" i="9"/>
  <c r="G851" i="10"/>
  <c r="G852" i="9"/>
  <c r="G852" i="10"/>
  <c r="G853" i="9"/>
  <c r="G853" i="10"/>
  <c r="G854" i="9"/>
  <c r="G854" i="10"/>
  <c r="G855" i="9"/>
  <c r="G855" i="10"/>
  <c r="G856" i="9"/>
  <c r="G856" i="10"/>
  <c r="G857" i="9"/>
  <c r="G857" i="10"/>
  <c r="G858" i="9"/>
  <c r="G858" i="10"/>
  <c r="G859" i="9"/>
  <c r="G859" i="10"/>
  <c r="G860" i="9"/>
  <c r="G860" i="10"/>
  <c r="G861" i="9"/>
  <c r="G861" i="10"/>
  <c r="G862" i="9"/>
  <c r="G862" i="10"/>
  <c r="G863" i="9"/>
  <c r="G863" i="10"/>
  <c r="G864" i="9"/>
  <c r="G864" i="10"/>
  <c r="G865" i="9"/>
  <c r="G865" i="10"/>
  <c r="G866" i="9"/>
  <c r="G866" i="10"/>
  <c r="G867" i="9"/>
  <c r="G867" i="10"/>
  <c r="G868" i="9"/>
  <c r="G868" i="10"/>
  <c r="G869" i="9"/>
  <c r="G869" i="10"/>
  <c r="G870" i="9"/>
  <c r="G870" i="10"/>
  <c r="G871" i="9"/>
  <c r="G871" i="10"/>
  <c r="G872" i="9"/>
  <c r="G872" i="10"/>
  <c r="G873" i="9"/>
  <c r="G873" i="10"/>
  <c r="G874" i="9"/>
  <c r="G874" i="10"/>
  <c r="G875" i="9"/>
  <c r="G875" i="10"/>
  <c r="G876" i="9"/>
  <c r="G876" i="10"/>
  <c r="G877" i="9"/>
  <c r="G877" i="10"/>
  <c r="G878" i="9"/>
  <c r="G878" i="10"/>
  <c r="G879" i="9"/>
  <c r="G879" i="10"/>
  <c r="G880" i="9"/>
  <c r="G880" i="10"/>
  <c r="G881" i="9"/>
  <c r="G881" i="10"/>
  <c r="G882" i="9"/>
  <c r="G882" i="10"/>
  <c r="G883" i="9"/>
  <c r="G883" i="10"/>
  <c r="G884" i="9"/>
  <c r="G884" i="10"/>
  <c r="G885" i="9"/>
  <c r="G885" i="10"/>
  <c r="G886" i="9"/>
  <c r="G886" i="10"/>
  <c r="G887" i="9"/>
  <c r="G887" i="10"/>
  <c r="G888" i="9"/>
  <c r="G888" i="10"/>
  <c r="G889" i="9"/>
  <c r="G889" i="10"/>
  <c r="G890" i="9"/>
  <c r="G890" i="10"/>
  <c r="G891" i="9"/>
  <c r="G891" i="10"/>
  <c r="G892" i="9"/>
  <c r="G892" i="10"/>
  <c r="G893" i="9"/>
  <c r="G893" i="10"/>
  <c r="G894" i="9"/>
  <c r="G894" i="10"/>
  <c r="G895" i="9"/>
  <c r="G895" i="10"/>
  <c r="G896" i="9"/>
  <c r="G896" i="10"/>
  <c r="G897" i="9"/>
  <c r="G897" i="10"/>
  <c r="G898" i="9"/>
  <c r="G898" i="10"/>
  <c r="G899" i="9"/>
  <c r="G899" i="10"/>
  <c r="G900" i="9"/>
  <c r="G900" i="10"/>
  <c r="G901" i="9"/>
  <c r="G901" i="10"/>
  <c r="G902" i="9"/>
  <c r="G902" i="10"/>
  <c r="G903" i="9"/>
  <c r="G903" i="10"/>
  <c r="G904" i="9"/>
  <c r="G904" i="10"/>
  <c r="G905" i="9"/>
  <c r="G905" i="10"/>
  <c r="G906" i="9"/>
  <c r="G906" i="10"/>
  <c r="G907" i="9"/>
  <c r="G907" i="10"/>
  <c r="G908" i="9"/>
  <c r="G908" i="10"/>
  <c r="G909" i="9"/>
  <c r="G909" i="10"/>
  <c r="G910" i="9"/>
  <c r="G910" i="10"/>
  <c r="G911" i="9"/>
  <c r="G911" i="10"/>
  <c r="G912" i="9"/>
  <c r="G912" i="10"/>
  <c r="G913" i="9"/>
  <c r="G913" i="10"/>
  <c r="G914" i="9"/>
  <c r="G914" i="10"/>
  <c r="G915" i="9"/>
  <c r="G915" i="10"/>
  <c r="G916" i="9"/>
  <c r="G916" i="10"/>
  <c r="G917" i="9"/>
  <c r="G917" i="10"/>
  <c r="G918" i="9"/>
  <c r="G918" i="10"/>
  <c r="G919" i="9"/>
  <c r="G919" i="10"/>
  <c r="G920" i="9"/>
  <c r="G920" i="10"/>
  <c r="G921" i="9"/>
  <c r="G921" i="10"/>
  <c r="G922" i="9"/>
  <c r="G922" i="10"/>
  <c r="G923" i="9"/>
  <c r="G923" i="10"/>
  <c r="G924" i="9"/>
  <c r="G924" i="10"/>
  <c r="G925" i="9"/>
  <c r="G925" i="10"/>
  <c r="G926" i="9"/>
  <c r="G926" i="10"/>
  <c r="G927" i="9"/>
  <c r="G927" i="10"/>
  <c r="G928" i="9"/>
  <c r="G928" i="10"/>
  <c r="G929" i="9"/>
  <c r="G929" i="10"/>
  <c r="G930" i="9"/>
  <c r="G930" i="10"/>
  <c r="G931" i="9"/>
  <c r="G931" i="10"/>
  <c r="G932" i="9"/>
  <c r="G932" i="10"/>
  <c r="G933" i="9"/>
  <c r="G933" i="10"/>
  <c r="G934" i="9"/>
  <c r="G934" i="10"/>
  <c r="G935" i="9"/>
  <c r="G935" i="10"/>
  <c r="G936" i="9"/>
  <c r="G936" i="10"/>
  <c r="G937" i="9"/>
  <c r="G937" i="10"/>
  <c r="G938" i="9"/>
  <c r="G938" i="10"/>
  <c r="G939" i="9"/>
  <c r="G939" i="10"/>
  <c r="G940" i="9"/>
  <c r="G940" i="10"/>
  <c r="G941" i="9"/>
  <c r="G941" i="10"/>
  <c r="G942" i="9"/>
  <c r="G942" i="10"/>
  <c r="G943" i="9"/>
  <c r="G943" i="10"/>
  <c r="G944" i="9"/>
  <c r="G944" i="10"/>
  <c r="G945" i="9"/>
  <c r="G945" i="10"/>
  <c r="G946" i="9"/>
  <c r="G946" i="10"/>
  <c r="G947" i="9"/>
  <c r="G947" i="10"/>
  <c r="G948" i="9"/>
  <c r="G948" i="10"/>
  <c r="G949" i="9"/>
  <c r="G949" i="10"/>
  <c r="G950" i="9"/>
  <c r="G950" i="10"/>
  <c r="G951" i="9"/>
  <c r="G951" i="10"/>
  <c r="G952" i="9"/>
  <c r="G952" i="10"/>
  <c r="G953" i="9"/>
  <c r="G953" i="10"/>
  <c r="G954" i="9"/>
  <c r="G954" i="10"/>
  <c r="G955" i="9"/>
  <c r="G955" i="10"/>
  <c r="G956" i="9"/>
  <c r="G956" i="10"/>
  <c r="G957" i="9"/>
  <c r="G957" i="10"/>
  <c r="G958" i="9"/>
  <c r="G958" i="10"/>
  <c r="G959" i="9"/>
  <c r="G959" i="10"/>
  <c r="G960" i="9"/>
  <c r="G960" i="10"/>
  <c r="G961" i="9"/>
  <c r="G961" i="10"/>
  <c r="G962" i="9"/>
  <c r="G962" i="10"/>
  <c r="G963" i="9"/>
  <c r="G963" i="10"/>
  <c r="G964" i="9"/>
  <c r="G964" i="10"/>
  <c r="G965" i="9"/>
  <c r="G965" i="10"/>
  <c r="G966" i="9"/>
  <c r="G966" i="10"/>
  <c r="G967" i="9"/>
  <c r="G967" i="10"/>
  <c r="G968" i="9"/>
  <c r="G968" i="10"/>
  <c r="G969" i="9"/>
  <c r="G969" i="10"/>
  <c r="G970" i="9"/>
  <c r="G970" i="10"/>
  <c r="G971" i="9"/>
  <c r="G971" i="10"/>
  <c r="G972" i="9"/>
  <c r="G972" i="10"/>
  <c r="G973" i="9"/>
  <c r="G973" i="10"/>
  <c r="G974" i="9"/>
  <c r="G974" i="10"/>
  <c r="G975" i="9"/>
  <c r="G975" i="10"/>
  <c r="G976" i="9"/>
  <c r="G976" i="10"/>
  <c r="G977" i="9"/>
  <c r="G977" i="10"/>
  <c r="G978" i="9"/>
  <c r="G978" i="10"/>
  <c r="G979" i="9"/>
  <c r="G979" i="10"/>
  <c r="G980" i="9"/>
  <c r="G980" i="10"/>
  <c r="G981" i="9"/>
  <c r="G981" i="10"/>
  <c r="G982" i="9"/>
  <c r="G982" i="10"/>
  <c r="G983" i="9"/>
  <c r="G983" i="10"/>
  <c r="G984" i="9"/>
  <c r="G984" i="10"/>
  <c r="G985" i="9"/>
  <c r="G985" i="10"/>
  <c r="G986" i="9"/>
  <c r="G986" i="10"/>
  <c r="G987" i="9"/>
  <c r="G987" i="10"/>
  <c r="G988" i="9"/>
  <c r="G988" i="10"/>
  <c r="G989" i="9"/>
  <c r="G989" i="10"/>
  <c r="G990" i="9"/>
  <c r="G990" i="10"/>
  <c r="G991" i="9"/>
  <c r="G991" i="10"/>
  <c r="G992" i="9"/>
  <c r="G992" i="10"/>
  <c r="G993" i="9"/>
  <c r="G993" i="10"/>
  <c r="G994" i="9"/>
  <c r="G994" i="10"/>
  <c r="G995" i="9"/>
  <c r="G995" i="10"/>
  <c r="G996" i="9"/>
  <c r="G996" i="10"/>
  <c r="G997" i="9"/>
  <c r="G997" i="10"/>
  <c r="G998" i="9"/>
  <c r="G998" i="10"/>
  <c r="G999" i="9"/>
  <c r="G999" i="10"/>
  <c r="G1000" i="9"/>
  <c r="G1000" i="10"/>
  <c r="G1001" i="9"/>
  <c r="G1001" i="10"/>
  <c r="G1002" i="9"/>
  <c r="G1002" i="10"/>
  <c r="G1003" i="9"/>
  <c r="G1003" i="10"/>
  <c r="G1004" i="9"/>
  <c r="G1004" i="10"/>
  <c r="G1005" i="9"/>
  <c r="G1005" i="10"/>
  <c r="G1006" i="9"/>
  <c r="G1006" i="10"/>
  <c r="G1007" i="9"/>
  <c r="G1007" i="10"/>
  <c r="G3" i="14"/>
  <c r="H2" i="9"/>
  <c r="H3" i="9"/>
  <c r="H3" i="10"/>
  <c r="H4" i="9"/>
  <c r="H4" i="10"/>
  <c r="H5" i="9"/>
  <c r="H5" i="10"/>
  <c r="H6" i="9"/>
  <c r="H6" i="10"/>
  <c r="H7" i="9"/>
  <c r="H7" i="10"/>
  <c r="H8" i="9"/>
  <c r="H8" i="10"/>
  <c r="H9" i="9"/>
  <c r="H9" i="10"/>
  <c r="H10" i="9"/>
  <c r="H10" i="10"/>
  <c r="H11" i="9"/>
  <c r="H11" i="10"/>
  <c r="H12" i="9"/>
  <c r="H12" i="10"/>
  <c r="H13" i="9"/>
  <c r="H13" i="10"/>
  <c r="H14" i="9"/>
  <c r="H14" i="10"/>
  <c r="H15" i="9"/>
  <c r="H15" i="10"/>
  <c r="H16" i="9"/>
  <c r="H16" i="10"/>
  <c r="H17" i="9"/>
  <c r="H17" i="10"/>
  <c r="H18" i="9"/>
  <c r="H18" i="10"/>
  <c r="H19" i="9"/>
  <c r="H19" i="10"/>
  <c r="H20" i="9"/>
  <c r="H20" i="10"/>
  <c r="H21" i="9"/>
  <c r="H21" i="10"/>
  <c r="H22" i="9"/>
  <c r="H22" i="10"/>
  <c r="H23" i="9"/>
  <c r="H23" i="10"/>
  <c r="H24" i="9"/>
  <c r="H24" i="10"/>
  <c r="H25" i="9"/>
  <c r="H25" i="10"/>
  <c r="H26" i="9"/>
  <c r="H26" i="10"/>
  <c r="H27" i="9"/>
  <c r="H27" i="10"/>
  <c r="H28" i="9"/>
  <c r="H28" i="10"/>
  <c r="H29" i="9"/>
  <c r="H29" i="10"/>
  <c r="H30" i="9"/>
  <c r="H30" i="10"/>
  <c r="H31" i="9"/>
  <c r="H31" i="10"/>
  <c r="H32" i="9"/>
  <c r="H32" i="10"/>
  <c r="H33" i="9"/>
  <c r="H33" i="10"/>
  <c r="H34" i="9"/>
  <c r="H34" i="10"/>
  <c r="H35" i="9"/>
  <c r="H35" i="10"/>
  <c r="H36" i="9"/>
  <c r="H36" i="10"/>
  <c r="H37" i="9"/>
  <c r="H37" i="10"/>
  <c r="H38" i="9"/>
  <c r="H38" i="10"/>
  <c r="H39" i="9"/>
  <c r="H39" i="10"/>
  <c r="H40" i="9"/>
  <c r="H40" i="10"/>
  <c r="H41" i="9"/>
  <c r="H41" i="10"/>
  <c r="H42" i="9"/>
  <c r="H42" i="10"/>
  <c r="H43" i="9"/>
  <c r="H43" i="10"/>
  <c r="H44" i="9"/>
  <c r="H44" i="10"/>
  <c r="H45" i="9"/>
  <c r="H45" i="10"/>
  <c r="H46" i="9"/>
  <c r="H46" i="10"/>
  <c r="H47" i="9"/>
  <c r="H47" i="10"/>
  <c r="H48" i="9"/>
  <c r="H48" i="10"/>
  <c r="H49" i="9"/>
  <c r="H49" i="10"/>
  <c r="H50" i="9"/>
  <c r="H50" i="10"/>
  <c r="H51" i="9"/>
  <c r="H51" i="10"/>
  <c r="H52" i="9"/>
  <c r="H52" i="10"/>
  <c r="H53" i="9"/>
  <c r="H53" i="10"/>
  <c r="H54" i="9"/>
  <c r="H54" i="10"/>
  <c r="H55" i="9"/>
  <c r="H55" i="10"/>
  <c r="H56" i="9"/>
  <c r="H56" i="10"/>
  <c r="H57" i="9"/>
  <c r="H57" i="10"/>
  <c r="H58" i="9"/>
  <c r="H58" i="10"/>
  <c r="H59" i="9"/>
  <c r="H59" i="10"/>
  <c r="H60" i="9"/>
  <c r="H60" i="10"/>
  <c r="H61" i="9"/>
  <c r="H61" i="10"/>
  <c r="H62" i="9"/>
  <c r="H62" i="10"/>
  <c r="H63" i="9"/>
  <c r="H63" i="10"/>
  <c r="H64" i="9"/>
  <c r="H64" i="10"/>
  <c r="H65" i="9"/>
  <c r="H65" i="10"/>
  <c r="H66" i="9"/>
  <c r="H66" i="10"/>
  <c r="H67" i="9"/>
  <c r="H67" i="10"/>
  <c r="H68" i="9"/>
  <c r="H68" i="10"/>
  <c r="H69" i="9"/>
  <c r="H69" i="10"/>
  <c r="H70" i="9"/>
  <c r="H70" i="10"/>
  <c r="H71" i="9"/>
  <c r="H71" i="10"/>
  <c r="H72" i="9"/>
  <c r="H72" i="10"/>
  <c r="H73" i="9"/>
  <c r="H73" i="10"/>
  <c r="H74" i="9"/>
  <c r="H74" i="10"/>
  <c r="H75" i="9"/>
  <c r="H75" i="10"/>
  <c r="H76" i="9"/>
  <c r="H76" i="10"/>
  <c r="H77" i="9"/>
  <c r="H77" i="10"/>
  <c r="H78" i="9"/>
  <c r="H78" i="10"/>
  <c r="H79" i="9"/>
  <c r="H79" i="10"/>
  <c r="H80" i="9"/>
  <c r="H80" i="10"/>
  <c r="H81" i="9"/>
  <c r="H81" i="10"/>
  <c r="H82" i="9"/>
  <c r="H82" i="10"/>
  <c r="H83" i="9"/>
  <c r="H83" i="10"/>
  <c r="H84" i="9"/>
  <c r="H84" i="10"/>
  <c r="H85" i="9"/>
  <c r="H85" i="10"/>
  <c r="H86" i="9"/>
  <c r="H86" i="10"/>
  <c r="H87" i="9"/>
  <c r="H87" i="10"/>
  <c r="H88" i="9"/>
  <c r="H88" i="10"/>
  <c r="H89" i="9"/>
  <c r="H89" i="10"/>
  <c r="H90" i="9"/>
  <c r="H90" i="10"/>
  <c r="H91" i="9"/>
  <c r="H91" i="10"/>
  <c r="H92" i="9"/>
  <c r="H92" i="10"/>
  <c r="H93" i="9"/>
  <c r="H93" i="10"/>
  <c r="H94" i="9"/>
  <c r="H94" i="10"/>
  <c r="H95" i="9"/>
  <c r="H95" i="10"/>
  <c r="H96" i="9"/>
  <c r="H96" i="10"/>
  <c r="H97" i="9"/>
  <c r="H97" i="10"/>
  <c r="H98" i="9"/>
  <c r="H98" i="10"/>
  <c r="H99" i="9"/>
  <c r="H99" i="10"/>
  <c r="H100" i="9"/>
  <c r="H100" i="10"/>
  <c r="H101" i="9"/>
  <c r="H101" i="10"/>
  <c r="H102" i="9"/>
  <c r="H102" i="10"/>
  <c r="H103" i="9"/>
  <c r="H103" i="10"/>
  <c r="H104" i="9"/>
  <c r="H104" i="10"/>
  <c r="H105" i="9"/>
  <c r="H105" i="10"/>
  <c r="H106" i="9"/>
  <c r="H106" i="10"/>
  <c r="H107" i="9"/>
  <c r="H107" i="10"/>
  <c r="H108" i="9"/>
  <c r="H108" i="10"/>
  <c r="H109" i="9"/>
  <c r="H109" i="10"/>
  <c r="H110" i="9"/>
  <c r="H110" i="10"/>
  <c r="H111" i="9"/>
  <c r="H111" i="10"/>
  <c r="H112" i="9"/>
  <c r="H112" i="10"/>
  <c r="H113" i="9"/>
  <c r="H113" i="10"/>
  <c r="H114" i="9"/>
  <c r="H114" i="10"/>
  <c r="H115" i="9"/>
  <c r="H115" i="10"/>
  <c r="H116" i="9"/>
  <c r="H116" i="10"/>
  <c r="H117" i="9"/>
  <c r="H117" i="10"/>
  <c r="H118" i="9"/>
  <c r="H118" i="10"/>
  <c r="H119" i="9"/>
  <c r="H119" i="10"/>
  <c r="H120" i="9"/>
  <c r="H120" i="10"/>
  <c r="H121" i="9"/>
  <c r="H121" i="10"/>
  <c r="H122" i="9"/>
  <c r="H122" i="10"/>
  <c r="H123" i="9"/>
  <c r="H123" i="10"/>
  <c r="H124" i="9"/>
  <c r="H124" i="10"/>
  <c r="H125" i="9"/>
  <c r="H125" i="10"/>
  <c r="H126" i="9"/>
  <c r="H126" i="10"/>
  <c r="H127" i="9"/>
  <c r="H127" i="10"/>
  <c r="H128" i="9"/>
  <c r="H128" i="10"/>
  <c r="H129" i="9"/>
  <c r="H129" i="10"/>
  <c r="H130" i="9"/>
  <c r="H130" i="10"/>
  <c r="H131" i="9"/>
  <c r="H131" i="10"/>
  <c r="H132" i="9"/>
  <c r="H132" i="10"/>
  <c r="H133" i="9"/>
  <c r="H133" i="10"/>
  <c r="H134" i="9"/>
  <c r="H134" i="10"/>
  <c r="H135" i="9"/>
  <c r="H135" i="10"/>
  <c r="H136" i="9"/>
  <c r="H136" i="10"/>
  <c r="H137" i="9"/>
  <c r="H137" i="10"/>
  <c r="H138" i="9"/>
  <c r="H138" i="10"/>
  <c r="H139" i="9"/>
  <c r="H139" i="10"/>
  <c r="H140" i="9"/>
  <c r="H140" i="10"/>
  <c r="H141" i="9"/>
  <c r="H141" i="10"/>
  <c r="H142" i="9"/>
  <c r="H142" i="10"/>
  <c r="H143" i="9"/>
  <c r="H143" i="10"/>
  <c r="H144" i="9"/>
  <c r="H144" i="10"/>
  <c r="H145" i="9"/>
  <c r="H145" i="10"/>
  <c r="H146" i="9"/>
  <c r="H146" i="10"/>
  <c r="H147" i="9"/>
  <c r="H147" i="10"/>
  <c r="H148" i="9"/>
  <c r="H148" i="10"/>
  <c r="H149" i="9"/>
  <c r="H149" i="10"/>
  <c r="H150" i="9"/>
  <c r="H150" i="10"/>
  <c r="H151" i="9"/>
  <c r="H151" i="10"/>
  <c r="H152" i="9"/>
  <c r="H152" i="10"/>
  <c r="H153" i="9"/>
  <c r="H153" i="10"/>
  <c r="H154" i="9"/>
  <c r="H154" i="10"/>
  <c r="H155" i="9"/>
  <c r="H155" i="10"/>
  <c r="H156" i="9"/>
  <c r="H156" i="10"/>
  <c r="H157" i="9"/>
  <c r="H157" i="10"/>
  <c r="H158" i="9"/>
  <c r="H158" i="10"/>
  <c r="H159" i="9"/>
  <c r="H159" i="10"/>
  <c r="H160" i="9"/>
  <c r="H160" i="10"/>
  <c r="H161" i="9"/>
  <c r="H161" i="10"/>
  <c r="H162" i="9"/>
  <c r="H162" i="10"/>
  <c r="H163" i="9"/>
  <c r="H163" i="10"/>
  <c r="H164" i="9"/>
  <c r="H164" i="10"/>
  <c r="H165" i="9"/>
  <c r="H165" i="10"/>
  <c r="H166" i="9"/>
  <c r="H166" i="10"/>
  <c r="H167" i="9"/>
  <c r="H167" i="10"/>
  <c r="H168" i="9"/>
  <c r="H168" i="10"/>
  <c r="H169" i="9"/>
  <c r="H169" i="10"/>
  <c r="H170" i="9"/>
  <c r="H170" i="10"/>
  <c r="H171" i="9"/>
  <c r="H171" i="10"/>
  <c r="H172" i="9"/>
  <c r="H172" i="10"/>
  <c r="H173" i="9"/>
  <c r="H173" i="10"/>
  <c r="H174" i="9"/>
  <c r="H174" i="10"/>
  <c r="H175" i="9"/>
  <c r="H175" i="10"/>
  <c r="H176" i="9"/>
  <c r="H176" i="10"/>
  <c r="H177" i="9"/>
  <c r="H177" i="10"/>
  <c r="H178" i="9"/>
  <c r="H178" i="10"/>
  <c r="H179" i="9"/>
  <c r="H179" i="10"/>
  <c r="H180" i="9"/>
  <c r="H180" i="10"/>
  <c r="H181" i="9"/>
  <c r="H181" i="10"/>
  <c r="H182" i="9"/>
  <c r="H182" i="10"/>
  <c r="H183" i="9"/>
  <c r="H183" i="10"/>
  <c r="H184" i="9"/>
  <c r="H184" i="10"/>
  <c r="H185" i="9"/>
  <c r="H185" i="10"/>
  <c r="H186" i="9"/>
  <c r="H186" i="10"/>
  <c r="H187" i="9"/>
  <c r="H187" i="10"/>
  <c r="H188" i="9"/>
  <c r="H188" i="10"/>
  <c r="H189" i="9"/>
  <c r="H189" i="10"/>
  <c r="H190" i="9"/>
  <c r="H190" i="10"/>
  <c r="H191" i="9"/>
  <c r="H191" i="10"/>
  <c r="H192" i="9"/>
  <c r="H192" i="10"/>
  <c r="H193" i="9"/>
  <c r="H193" i="10"/>
  <c r="H194" i="9"/>
  <c r="H194" i="10"/>
  <c r="H195" i="9"/>
  <c r="H195" i="10"/>
  <c r="H196" i="9"/>
  <c r="H196" i="10"/>
  <c r="H197" i="9"/>
  <c r="H197" i="10"/>
  <c r="H198" i="9"/>
  <c r="H198" i="10"/>
  <c r="H199" i="9"/>
  <c r="H199" i="10"/>
  <c r="H200" i="9"/>
  <c r="H200" i="10"/>
  <c r="H201" i="9"/>
  <c r="H201" i="10"/>
  <c r="H202" i="9"/>
  <c r="H202" i="10"/>
  <c r="H203" i="9"/>
  <c r="H203" i="10"/>
  <c r="H204" i="9"/>
  <c r="H204" i="10"/>
  <c r="H205" i="9"/>
  <c r="H205" i="10"/>
  <c r="H206" i="9"/>
  <c r="H206" i="10"/>
  <c r="H207" i="9"/>
  <c r="H207" i="10"/>
  <c r="H208" i="9"/>
  <c r="H208" i="10"/>
  <c r="H209" i="9"/>
  <c r="H209" i="10"/>
  <c r="H210" i="9"/>
  <c r="H210" i="10"/>
  <c r="H211" i="9"/>
  <c r="H211" i="10"/>
  <c r="H212" i="9"/>
  <c r="H212" i="10"/>
  <c r="H213" i="9"/>
  <c r="H213" i="10"/>
  <c r="H214" i="9"/>
  <c r="H214" i="10"/>
  <c r="H215" i="9"/>
  <c r="H215" i="10"/>
  <c r="H216" i="9"/>
  <c r="H216" i="10"/>
  <c r="H217" i="9"/>
  <c r="H217" i="10"/>
  <c r="H218" i="9"/>
  <c r="H218" i="10"/>
  <c r="H219" i="9"/>
  <c r="H219" i="10"/>
  <c r="H220" i="9"/>
  <c r="H220" i="10"/>
  <c r="H221" i="9"/>
  <c r="H221" i="10"/>
  <c r="H222" i="9"/>
  <c r="H222" i="10"/>
  <c r="H223" i="9"/>
  <c r="H223" i="10"/>
  <c r="H224" i="9"/>
  <c r="H224" i="10"/>
  <c r="H225" i="9"/>
  <c r="H225" i="10"/>
  <c r="H226" i="9"/>
  <c r="H226" i="10"/>
  <c r="H227" i="9"/>
  <c r="H227" i="10"/>
  <c r="H228" i="9"/>
  <c r="H228" i="10"/>
  <c r="H229" i="9"/>
  <c r="H229" i="10"/>
  <c r="H230" i="9"/>
  <c r="H230" i="10"/>
  <c r="H231" i="9"/>
  <c r="H231" i="10"/>
  <c r="H232" i="9"/>
  <c r="H232" i="10"/>
  <c r="H233" i="9"/>
  <c r="H233" i="10"/>
  <c r="H234" i="9"/>
  <c r="H234" i="10"/>
  <c r="H235" i="9"/>
  <c r="H235" i="10"/>
  <c r="H236" i="9"/>
  <c r="H236" i="10"/>
  <c r="H237" i="9"/>
  <c r="H237" i="10"/>
  <c r="H238" i="9"/>
  <c r="H238" i="10"/>
  <c r="H239" i="9"/>
  <c r="H239" i="10"/>
  <c r="H240" i="9"/>
  <c r="H240" i="10"/>
  <c r="H241" i="9"/>
  <c r="H241" i="10"/>
  <c r="H242" i="9"/>
  <c r="H242" i="10"/>
  <c r="H243" i="9"/>
  <c r="H243" i="10"/>
  <c r="H244" i="9"/>
  <c r="H244" i="10"/>
  <c r="H245" i="9"/>
  <c r="H245" i="10"/>
  <c r="H246" i="9"/>
  <c r="H246" i="10"/>
  <c r="H247" i="9"/>
  <c r="H247" i="10"/>
  <c r="H248" i="9"/>
  <c r="H248" i="10"/>
  <c r="H249" i="9"/>
  <c r="H249" i="10"/>
  <c r="H250" i="9"/>
  <c r="H250" i="10"/>
  <c r="H251" i="9"/>
  <c r="H251" i="10"/>
  <c r="H252" i="9"/>
  <c r="H252" i="10"/>
  <c r="H253" i="9"/>
  <c r="H253" i="10"/>
  <c r="H254" i="9"/>
  <c r="H254" i="10"/>
  <c r="H255" i="9"/>
  <c r="H255" i="10"/>
  <c r="H256" i="9"/>
  <c r="H256" i="10"/>
  <c r="H257" i="9"/>
  <c r="H257" i="10"/>
  <c r="H258" i="9"/>
  <c r="H258" i="10"/>
  <c r="H259" i="9"/>
  <c r="H259" i="10"/>
  <c r="H260" i="9"/>
  <c r="H260" i="10"/>
  <c r="H261" i="9"/>
  <c r="H261" i="10"/>
  <c r="H262" i="9"/>
  <c r="H262" i="10"/>
  <c r="H263" i="9"/>
  <c r="H263" i="10"/>
  <c r="H264" i="9"/>
  <c r="H264" i="10"/>
  <c r="H265" i="9"/>
  <c r="H265" i="10"/>
  <c r="H266" i="9"/>
  <c r="H266" i="10"/>
  <c r="H267" i="9"/>
  <c r="H267" i="10"/>
  <c r="H268" i="9"/>
  <c r="H268" i="10"/>
  <c r="H269" i="9"/>
  <c r="H269" i="10"/>
  <c r="H270" i="9"/>
  <c r="H270" i="10"/>
  <c r="H271" i="9"/>
  <c r="H271" i="10"/>
  <c r="H272" i="9"/>
  <c r="H272" i="10"/>
  <c r="H273" i="9"/>
  <c r="H273" i="10"/>
  <c r="H274" i="9"/>
  <c r="H274" i="10"/>
  <c r="H275" i="9"/>
  <c r="H275" i="10"/>
  <c r="H276" i="9"/>
  <c r="H276" i="10"/>
  <c r="H277" i="9"/>
  <c r="H277" i="10"/>
  <c r="H278" i="9"/>
  <c r="H278" i="10"/>
  <c r="H279" i="9"/>
  <c r="H279" i="10"/>
  <c r="H280" i="9"/>
  <c r="H280" i="10"/>
  <c r="H281" i="9"/>
  <c r="H281" i="10"/>
  <c r="H282" i="9"/>
  <c r="H282" i="10"/>
  <c r="H283" i="9"/>
  <c r="H283" i="10"/>
  <c r="H284" i="9"/>
  <c r="H284" i="10"/>
  <c r="H285" i="9"/>
  <c r="H285" i="10"/>
  <c r="H286" i="9"/>
  <c r="H286" i="10"/>
  <c r="H287" i="9"/>
  <c r="H287" i="10"/>
  <c r="H288" i="9"/>
  <c r="H288" i="10"/>
  <c r="H289" i="9"/>
  <c r="H289" i="10"/>
  <c r="H290" i="9"/>
  <c r="H290" i="10"/>
  <c r="H291" i="9"/>
  <c r="H291" i="10"/>
  <c r="H292" i="9"/>
  <c r="H292" i="10"/>
  <c r="H293" i="9"/>
  <c r="H293" i="10"/>
  <c r="H294" i="9"/>
  <c r="H294" i="10"/>
  <c r="H295" i="9"/>
  <c r="H295" i="10"/>
  <c r="H296" i="9"/>
  <c r="H296" i="10"/>
  <c r="H297" i="9"/>
  <c r="H297" i="10"/>
  <c r="H298" i="9"/>
  <c r="H298" i="10"/>
  <c r="H299" i="9"/>
  <c r="H299" i="10"/>
  <c r="H300" i="9"/>
  <c r="H300" i="10"/>
  <c r="H301" i="9"/>
  <c r="H301" i="10"/>
  <c r="H302" i="9"/>
  <c r="H302" i="10"/>
  <c r="H303" i="9"/>
  <c r="H303" i="10"/>
  <c r="H304" i="9"/>
  <c r="H304" i="10"/>
  <c r="H305" i="9"/>
  <c r="H305" i="10"/>
  <c r="H306" i="9"/>
  <c r="H306" i="10"/>
  <c r="H307" i="9"/>
  <c r="H307" i="10"/>
  <c r="H308" i="9"/>
  <c r="H308" i="10"/>
  <c r="H309" i="9"/>
  <c r="H309" i="10"/>
  <c r="H310" i="9"/>
  <c r="H310" i="10"/>
  <c r="H311" i="9"/>
  <c r="H311" i="10"/>
  <c r="H312" i="9"/>
  <c r="H312" i="10"/>
  <c r="H313" i="9"/>
  <c r="H313" i="10"/>
  <c r="H314" i="9"/>
  <c r="H314" i="10"/>
  <c r="H315" i="9"/>
  <c r="H315" i="10"/>
  <c r="H316" i="9"/>
  <c r="H316" i="10"/>
  <c r="H317" i="9"/>
  <c r="H317" i="10"/>
  <c r="H318" i="9"/>
  <c r="H318" i="10"/>
  <c r="H319" i="9"/>
  <c r="H319" i="10"/>
  <c r="H320" i="9"/>
  <c r="H320" i="10"/>
  <c r="H321" i="9"/>
  <c r="H321" i="10"/>
  <c r="H322" i="9"/>
  <c r="H322" i="10"/>
  <c r="H323" i="9"/>
  <c r="H323" i="10"/>
  <c r="H324" i="9"/>
  <c r="H324" i="10"/>
  <c r="H325" i="9"/>
  <c r="H325" i="10"/>
  <c r="H326" i="9"/>
  <c r="H326" i="10"/>
  <c r="H327" i="9"/>
  <c r="H327" i="10"/>
  <c r="H328" i="9"/>
  <c r="H328" i="10"/>
  <c r="H329" i="9"/>
  <c r="H329" i="10"/>
  <c r="H330" i="9"/>
  <c r="H330" i="10"/>
  <c r="H331" i="9"/>
  <c r="H331" i="10"/>
  <c r="H332" i="9"/>
  <c r="H332" i="10"/>
  <c r="H333" i="9"/>
  <c r="H333" i="10"/>
  <c r="H334" i="9"/>
  <c r="H334" i="10"/>
  <c r="H335" i="9"/>
  <c r="H335" i="10"/>
  <c r="H336" i="9"/>
  <c r="H336" i="10"/>
  <c r="H337" i="9"/>
  <c r="H337" i="10"/>
  <c r="H338" i="9"/>
  <c r="H338" i="10"/>
  <c r="H339" i="9"/>
  <c r="H339" i="10"/>
  <c r="H340" i="9"/>
  <c r="H340" i="10"/>
  <c r="H341" i="9"/>
  <c r="H341" i="10"/>
  <c r="H342" i="9"/>
  <c r="H342" i="10"/>
  <c r="H343" i="9"/>
  <c r="H343" i="10"/>
  <c r="H344" i="9"/>
  <c r="H344" i="10"/>
  <c r="H345" i="9"/>
  <c r="H345" i="10"/>
  <c r="H346" i="9"/>
  <c r="H346" i="10"/>
  <c r="H347" i="9"/>
  <c r="H347" i="10"/>
  <c r="H348" i="9"/>
  <c r="H348" i="10"/>
  <c r="H349" i="9"/>
  <c r="H349" i="10"/>
  <c r="H350" i="9"/>
  <c r="H350" i="10"/>
  <c r="H351" i="9"/>
  <c r="H351" i="10"/>
  <c r="H352" i="9"/>
  <c r="H352" i="10"/>
  <c r="H353" i="9"/>
  <c r="H353" i="10"/>
  <c r="H354" i="9"/>
  <c r="H354" i="10"/>
  <c r="H355" i="9"/>
  <c r="H355" i="10"/>
  <c r="H356" i="9"/>
  <c r="H356" i="10"/>
  <c r="H357" i="9"/>
  <c r="H357" i="10"/>
  <c r="H358" i="9"/>
  <c r="H358" i="10"/>
  <c r="H359" i="9"/>
  <c r="H359" i="10"/>
  <c r="H360" i="9"/>
  <c r="H360" i="10"/>
  <c r="H361" i="9"/>
  <c r="H361" i="10"/>
  <c r="H362" i="9"/>
  <c r="H362" i="10"/>
  <c r="H363" i="9"/>
  <c r="H363" i="10"/>
  <c r="H364" i="9"/>
  <c r="H364" i="10"/>
  <c r="H365" i="9"/>
  <c r="H365" i="10"/>
  <c r="H366" i="9"/>
  <c r="H366" i="10"/>
  <c r="H367" i="9"/>
  <c r="H367" i="10"/>
  <c r="H368" i="9"/>
  <c r="H368" i="10"/>
  <c r="H369" i="9"/>
  <c r="H369" i="10"/>
  <c r="H370" i="9"/>
  <c r="H370" i="10"/>
  <c r="H371" i="9"/>
  <c r="H371" i="10"/>
  <c r="H372" i="9"/>
  <c r="H372" i="10"/>
  <c r="H373" i="9"/>
  <c r="H373" i="10"/>
  <c r="H374" i="9"/>
  <c r="H374" i="10"/>
  <c r="H375" i="9"/>
  <c r="H375" i="10"/>
  <c r="H376" i="9"/>
  <c r="H376" i="10"/>
  <c r="H377" i="9"/>
  <c r="H377" i="10"/>
  <c r="H378" i="9"/>
  <c r="H378" i="10"/>
  <c r="H379" i="9"/>
  <c r="H379" i="10"/>
  <c r="H380" i="9"/>
  <c r="H380" i="10"/>
  <c r="H381" i="9"/>
  <c r="H381" i="10"/>
  <c r="H382" i="9"/>
  <c r="H382" i="10"/>
  <c r="H383" i="9"/>
  <c r="H383" i="10"/>
  <c r="H384" i="9"/>
  <c r="H384" i="10"/>
  <c r="H385" i="9"/>
  <c r="H385" i="10"/>
  <c r="H386" i="9"/>
  <c r="H386" i="10"/>
  <c r="H387" i="9"/>
  <c r="H387" i="10"/>
  <c r="H388" i="9"/>
  <c r="H388" i="10"/>
  <c r="H389" i="9"/>
  <c r="H389" i="10"/>
  <c r="H390" i="9"/>
  <c r="H390" i="10"/>
  <c r="H391" i="9"/>
  <c r="H391" i="10"/>
  <c r="H392" i="9"/>
  <c r="H392" i="10"/>
  <c r="H393" i="9"/>
  <c r="H393" i="10"/>
  <c r="H394" i="9"/>
  <c r="H394" i="10"/>
  <c r="H395" i="9"/>
  <c r="H395" i="10"/>
  <c r="H396" i="9"/>
  <c r="H396" i="10"/>
  <c r="H397" i="9"/>
  <c r="H397" i="10"/>
  <c r="H398" i="9"/>
  <c r="H398" i="10"/>
  <c r="H399" i="9"/>
  <c r="H399" i="10"/>
  <c r="H400" i="9"/>
  <c r="H400" i="10"/>
  <c r="H401" i="9"/>
  <c r="H401" i="10"/>
  <c r="H402" i="9"/>
  <c r="H402" i="10"/>
  <c r="H403" i="9"/>
  <c r="H403" i="10"/>
  <c r="H404" i="9"/>
  <c r="H404" i="10"/>
  <c r="H405" i="9"/>
  <c r="H405" i="10"/>
  <c r="H406" i="9"/>
  <c r="H406" i="10"/>
  <c r="H407" i="9"/>
  <c r="H407" i="10"/>
  <c r="H408" i="9"/>
  <c r="H408" i="10"/>
  <c r="H409" i="9"/>
  <c r="H409" i="10"/>
  <c r="H410" i="9"/>
  <c r="H410" i="10"/>
  <c r="H411" i="9"/>
  <c r="H411" i="10"/>
  <c r="H412" i="9"/>
  <c r="H412" i="10"/>
  <c r="H413" i="9"/>
  <c r="H413" i="10"/>
  <c r="H414" i="9"/>
  <c r="H414" i="10"/>
  <c r="H415" i="9"/>
  <c r="H415" i="10"/>
  <c r="H416" i="9"/>
  <c r="H416" i="10"/>
  <c r="H417" i="9"/>
  <c r="H417" i="10"/>
  <c r="H418" i="9"/>
  <c r="H418" i="10"/>
  <c r="H419" i="9"/>
  <c r="H419" i="10"/>
  <c r="H420" i="9"/>
  <c r="H420" i="10"/>
  <c r="H421" i="9"/>
  <c r="H421" i="10"/>
  <c r="H422" i="9"/>
  <c r="H422" i="10"/>
  <c r="H423" i="9"/>
  <c r="H423" i="10"/>
  <c r="H424" i="9"/>
  <c r="H424" i="10"/>
  <c r="H425" i="9"/>
  <c r="H425" i="10"/>
  <c r="H426" i="9"/>
  <c r="H426" i="10"/>
  <c r="H427" i="9"/>
  <c r="H427" i="10"/>
  <c r="H428" i="9"/>
  <c r="H428" i="10"/>
  <c r="H429" i="9"/>
  <c r="H429" i="10"/>
  <c r="H430" i="9"/>
  <c r="H430" i="10"/>
  <c r="H431" i="9"/>
  <c r="H431" i="10"/>
  <c r="H432" i="9"/>
  <c r="H432" i="10"/>
  <c r="H433" i="9"/>
  <c r="H433" i="10"/>
  <c r="H434" i="9"/>
  <c r="H434" i="10"/>
  <c r="H435" i="9"/>
  <c r="H435" i="10"/>
  <c r="H436" i="9"/>
  <c r="H436" i="10"/>
  <c r="H437" i="9"/>
  <c r="H437" i="10"/>
  <c r="H438" i="9"/>
  <c r="H438" i="10"/>
  <c r="H439" i="9"/>
  <c r="H439" i="10"/>
  <c r="H440" i="9"/>
  <c r="H440" i="10"/>
  <c r="H441" i="9"/>
  <c r="H441" i="10"/>
  <c r="H442" i="9"/>
  <c r="H442" i="10"/>
  <c r="H443" i="9"/>
  <c r="H443" i="10"/>
  <c r="H444" i="9"/>
  <c r="H444" i="10"/>
  <c r="H445" i="9"/>
  <c r="H445" i="10"/>
  <c r="H446" i="9"/>
  <c r="H446" i="10"/>
  <c r="H447" i="9"/>
  <c r="H447" i="10"/>
  <c r="H448" i="9"/>
  <c r="H448" i="10"/>
  <c r="H449" i="9"/>
  <c r="H449" i="10"/>
  <c r="H450" i="9"/>
  <c r="H450" i="10"/>
  <c r="H451" i="9"/>
  <c r="H451" i="10"/>
  <c r="H452" i="9"/>
  <c r="H452" i="10"/>
  <c r="H453" i="9"/>
  <c r="H453" i="10"/>
  <c r="H454" i="9"/>
  <c r="H454" i="10"/>
  <c r="H455" i="9"/>
  <c r="H455" i="10"/>
  <c r="H456" i="9"/>
  <c r="H456" i="10"/>
  <c r="H457" i="9"/>
  <c r="H457" i="10"/>
  <c r="H458" i="9"/>
  <c r="H458" i="10"/>
  <c r="H459" i="9"/>
  <c r="H459" i="10"/>
  <c r="H460" i="9"/>
  <c r="H460" i="10"/>
  <c r="H461" i="9"/>
  <c r="H461" i="10"/>
  <c r="H462" i="9"/>
  <c r="H462" i="10"/>
  <c r="H463" i="9"/>
  <c r="H463" i="10"/>
  <c r="H464" i="9"/>
  <c r="H464" i="10"/>
  <c r="H465" i="9"/>
  <c r="H465" i="10"/>
  <c r="H466" i="9"/>
  <c r="H466" i="10"/>
  <c r="H467" i="9"/>
  <c r="H467" i="10"/>
  <c r="H468" i="9"/>
  <c r="H468" i="10"/>
  <c r="H469" i="9"/>
  <c r="H469" i="10"/>
  <c r="H470" i="9"/>
  <c r="H470" i="10"/>
  <c r="H471" i="9"/>
  <c r="H471" i="10"/>
  <c r="H472" i="9"/>
  <c r="H472" i="10"/>
  <c r="H473" i="9"/>
  <c r="H473" i="10"/>
  <c r="H474" i="9"/>
  <c r="H474" i="10"/>
  <c r="H475" i="9"/>
  <c r="H475" i="10"/>
  <c r="H476" i="9"/>
  <c r="H476" i="10"/>
  <c r="H477" i="9"/>
  <c r="H477" i="10"/>
  <c r="H478" i="9"/>
  <c r="H478" i="10"/>
  <c r="H479" i="9"/>
  <c r="H479" i="10"/>
  <c r="H480" i="9"/>
  <c r="H480" i="10"/>
  <c r="H481" i="9"/>
  <c r="H481" i="10"/>
  <c r="H482" i="9"/>
  <c r="H482" i="10"/>
  <c r="H483" i="9"/>
  <c r="H483" i="10"/>
  <c r="H484" i="9"/>
  <c r="H484" i="10"/>
  <c r="H485" i="9"/>
  <c r="H485" i="10"/>
  <c r="H486" i="9"/>
  <c r="H486" i="10"/>
  <c r="H487" i="9"/>
  <c r="H487" i="10"/>
  <c r="H488" i="9"/>
  <c r="H488" i="10"/>
  <c r="H489" i="9"/>
  <c r="H489" i="10"/>
  <c r="H490" i="9"/>
  <c r="H490" i="10"/>
  <c r="H491" i="9"/>
  <c r="H491" i="10"/>
  <c r="H492" i="9"/>
  <c r="H492" i="10"/>
  <c r="H493" i="9"/>
  <c r="H493" i="10"/>
  <c r="H494" i="9"/>
  <c r="H494" i="10"/>
  <c r="H495" i="9"/>
  <c r="H495" i="10"/>
  <c r="H496" i="9"/>
  <c r="H496" i="10"/>
  <c r="H497" i="9"/>
  <c r="H497" i="10"/>
  <c r="H498" i="9"/>
  <c r="H498" i="10"/>
  <c r="H499" i="9"/>
  <c r="H499" i="10"/>
  <c r="H500" i="9"/>
  <c r="H500" i="10"/>
  <c r="H501" i="9"/>
  <c r="H501" i="10"/>
  <c r="H502" i="9"/>
  <c r="H502" i="10"/>
  <c r="H503" i="9"/>
  <c r="H503" i="10"/>
  <c r="H504" i="9"/>
  <c r="H504" i="10"/>
  <c r="H505" i="9"/>
  <c r="H505" i="10"/>
  <c r="H506" i="9"/>
  <c r="H506" i="10"/>
  <c r="H507" i="9"/>
  <c r="H507" i="10"/>
  <c r="H508" i="9"/>
  <c r="H508" i="10"/>
  <c r="H509" i="9"/>
  <c r="H509" i="10"/>
  <c r="H510" i="9"/>
  <c r="H510" i="10"/>
  <c r="H511" i="9"/>
  <c r="H511" i="10"/>
  <c r="H512" i="9"/>
  <c r="H512" i="10"/>
  <c r="H513" i="9"/>
  <c r="H513" i="10"/>
  <c r="H514" i="9"/>
  <c r="H514" i="10"/>
  <c r="H515" i="9"/>
  <c r="H515" i="10"/>
  <c r="H516" i="9"/>
  <c r="H516" i="10"/>
  <c r="H517" i="9"/>
  <c r="H517" i="10"/>
  <c r="H518" i="9"/>
  <c r="H518" i="10"/>
  <c r="H519" i="9"/>
  <c r="H519" i="10"/>
  <c r="H520" i="9"/>
  <c r="H520" i="10"/>
  <c r="H521" i="9"/>
  <c r="H521" i="10"/>
  <c r="H522" i="9"/>
  <c r="H522" i="10"/>
  <c r="H523" i="9"/>
  <c r="H523" i="10"/>
  <c r="H524" i="9"/>
  <c r="H524" i="10"/>
  <c r="H525" i="9"/>
  <c r="H525" i="10"/>
  <c r="H526" i="9"/>
  <c r="H526" i="10"/>
  <c r="H527" i="9"/>
  <c r="H527" i="10"/>
  <c r="H528" i="9"/>
  <c r="H528" i="10"/>
  <c r="H529" i="9"/>
  <c r="H529" i="10"/>
  <c r="H530" i="9"/>
  <c r="H530" i="10"/>
  <c r="H531" i="9"/>
  <c r="H531" i="10"/>
  <c r="H532" i="9"/>
  <c r="H532" i="10"/>
  <c r="H533" i="9"/>
  <c r="H533" i="10"/>
  <c r="H534" i="9"/>
  <c r="H534" i="10"/>
  <c r="H535" i="9"/>
  <c r="H535" i="10"/>
  <c r="H536" i="9"/>
  <c r="H536" i="10"/>
  <c r="H537" i="9"/>
  <c r="H537" i="10"/>
  <c r="H538" i="9"/>
  <c r="H538" i="10"/>
  <c r="H539" i="9"/>
  <c r="H539" i="10"/>
  <c r="H540" i="9"/>
  <c r="H540" i="10"/>
  <c r="H541" i="9"/>
  <c r="H541" i="10"/>
  <c r="H542" i="9"/>
  <c r="H542" i="10"/>
  <c r="H543" i="9"/>
  <c r="H543" i="10"/>
  <c r="H544" i="9"/>
  <c r="H544" i="10"/>
  <c r="H545" i="9"/>
  <c r="H545" i="10"/>
  <c r="H546" i="9"/>
  <c r="H546" i="10"/>
  <c r="H547" i="9"/>
  <c r="H547" i="10"/>
  <c r="H548" i="9"/>
  <c r="H548" i="10"/>
  <c r="H549" i="9"/>
  <c r="H549" i="10"/>
  <c r="H550" i="9"/>
  <c r="H550" i="10"/>
  <c r="H551" i="9"/>
  <c r="H551" i="10"/>
  <c r="H552" i="9"/>
  <c r="H552" i="10"/>
  <c r="H553" i="9"/>
  <c r="H553" i="10"/>
  <c r="H554" i="9"/>
  <c r="H554" i="10"/>
  <c r="H555" i="9"/>
  <c r="H555" i="10"/>
  <c r="H556" i="9"/>
  <c r="H556" i="10"/>
  <c r="H557" i="9"/>
  <c r="H557" i="10"/>
  <c r="H558" i="9"/>
  <c r="H558" i="10"/>
  <c r="H559" i="9"/>
  <c r="H559" i="10"/>
  <c r="H560" i="9"/>
  <c r="H560" i="10"/>
  <c r="H561" i="9"/>
  <c r="H561" i="10"/>
  <c r="H562" i="9"/>
  <c r="H562" i="10"/>
  <c r="H563" i="9"/>
  <c r="H563" i="10"/>
  <c r="H564" i="9"/>
  <c r="H564" i="10"/>
  <c r="H565" i="9"/>
  <c r="H565" i="10"/>
  <c r="H566" i="9"/>
  <c r="H566" i="10"/>
  <c r="H567" i="9"/>
  <c r="H567" i="10"/>
  <c r="H568" i="9"/>
  <c r="H568" i="10"/>
  <c r="H569" i="9"/>
  <c r="H569" i="10"/>
  <c r="H570" i="9"/>
  <c r="H570" i="10"/>
  <c r="H571" i="9"/>
  <c r="H571" i="10"/>
  <c r="H572" i="9"/>
  <c r="H572" i="10"/>
  <c r="H573" i="9"/>
  <c r="H573" i="10"/>
  <c r="H574" i="9"/>
  <c r="H574" i="10"/>
  <c r="H575" i="9"/>
  <c r="H575" i="10"/>
  <c r="H576" i="9"/>
  <c r="H576" i="10"/>
  <c r="H577" i="9"/>
  <c r="H577" i="10"/>
  <c r="H578" i="9"/>
  <c r="H578" i="10"/>
  <c r="H579" i="9"/>
  <c r="H579" i="10"/>
  <c r="H580" i="9"/>
  <c r="H580" i="10"/>
  <c r="H581" i="9"/>
  <c r="H581" i="10"/>
  <c r="H582" i="9"/>
  <c r="H582" i="10"/>
  <c r="H583" i="9"/>
  <c r="H583" i="10"/>
  <c r="H584" i="9"/>
  <c r="H584" i="10"/>
  <c r="H585" i="9"/>
  <c r="H585" i="10"/>
  <c r="H586" i="9"/>
  <c r="H586" i="10"/>
  <c r="H587" i="9"/>
  <c r="H587" i="10"/>
  <c r="H588" i="9"/>
  <c r="H588" i="10"/>
  <c r="H589" i="9"/>
  <c r="H589" i="10"/>
  <c r="H590" i="9"/>
  <c r="H590" i="10"/>
  <c r="H591" i="9"/>
  <c r="H591" i="10"/>
  <c r="H592" i="9"/>
  <c r="H592" i="10"/>
  <c r="H593" i="9"/>
  <c r="H593" i="10"/>
  <c r="H594" i="9"/>
  <c r="H594" i="10"/>
  <c r="H595" i="9"/>
  <c r="H595" i="10"/>
  <c r="H596" i="9"/>
  <c r="H596" i="10"/>
  <c r="H597" i="9"/>
  <c r="H597" i="10"/>
  <c r="H598" i="9"/>
  <c r="H598" i="10"/>
  <c r="H599" i="9"/>
  <c r="H599" i="10"/>
  <c r="H600" i="9"/>
  <c r="H600" i="10"/>
  <c r="H601" i="9"/>
  <c r="H601" i="10"/>
  <c r="H602" i="9"/>
  <c r="H602" i="10"/>
  <c r="H603" i="9"/>
  <c r="H603" i="10"/>
  <c r="H604" i="9"/>
  <c r="H604" i="10"/>
  <c r="H605" i="9"/>
  <c r="H605" i="10"/>
  <c r="H606" i="9"/>
  <c r="H606" i="10"/>
  <c r="H607" i="9"/>
  <c r="H607" i="10"/>
  <c r="H608" i="9"/>
  <c r="H608" i="10"/>
  <c r="H609" i="9"/>
  <c r="H609" i="10"/>
  <c r="H610" i="9"/>
  <c r="H610" i="10"/>
  <c r="H611" i="9"/>
  <c r="H611" i="10"/>
  <c r="H612" i="9"/>
  <c r="H612" i="10"/>
  <c r="H613" i="9"/>
  <c r="H613" i="10"/>
  <c r="H614" i="9"/>
  <c r="H614" i="10"/>
  <c r="H615" i="9"/>
  <c r="H615" i="10"/>
  <c r="H616" i="9"/>
  <c r="H616" i="10"/>
  <c r="H617" i="9"/>
  <c r="H617" i="10"/>
  <c r="H618" i="9"/>
  <c r="H618" i="10"/>
  <c r="H619" i="9"/>
  <c r="H619" i="10"/>
  <c r="H620" i="9"/>
  <c r="H620" i="10"/>
  <c r="H621" i="9"/>
  <c r="H621" i="10"/>
  <c r="H622" i="9"/>
  <c r="H622" i="10"/>
  <c r="H623" i="9"/>
  <c r="H623" i="10"/>
  <c r="H624" i="9"/>
  <c r="H624" i="10"/>
  <c r="H625" i="9"/>
  <c r="H625" i="10"/>
  <c r="H626" i="9"/>
  <c r="H626" i="10"/>
  <c r="H627" i="9"/>
  <c r="H627" i="10"/>
  <c r="H628" i="9"/>
  <c r="H628" i="10"/>
  <c r="H629" i="9"/>
  <c r="H629" i="10"/>
  <c r="H630" i="9"/>
  <c r="H630" i="10"/>
  <c r="H631" i="9"/>
  <c r="H631" i="10"/>
  <c r="H632" i="9"/>
  <c r="H632" i="10"/>
  <c r="H633" i="9"/>
  <c r="H633" i="10"/>
  <c r="H634" i="9"/>
  <c r="H634" i="10"/>
  <c r="H635" i="9"/>
  <c r="H635" i="10"/>
  <c r="H636" i="9"/>
  <c r="H636" i="10"/>
  <c r="H637" i="9"/>
  <c r="H637" i="10"/>
  <c r="H638" i="9"/>
  <c r="H638" i="10"/>
  <c r="H639" i="9"/>
  <c r="H639" i="10"/>
  <c r="H640" i="9"/>
  <c r="H640" i="10"/>
  <c r="H641" i="9"/>
  <c r="H641" i="10"/>
  <c r="H642" i="9"/>
  <c r="H642" i="10"/>
  <c r="H643" i="9"/>
  <c r="H643" i="10"/>
  <c r="H644" i="9"/>
  <c r="H644" i="10"/>
  <c r="H645" i="9"/>
  <c r="H645" i="10"/>
  <c r="H646" i="9"/>
  <c r="H646" i="10"/>
  <c r="H647" i="9"/>
  <c r="H647" i="10"/>
  <c r="H648" i="9"/>
  <c r="H648" i="10"/>
  <c r="H649" i="9"/>
  <c r="H649" i="10"/>
  <c r="H650" i="9"/>
  <c r="H650" i="10"/>
  <c r="H651" i="9"/>
  <c r="H651" i="10"/>
  <c r="H652" i="9"/>
  <c r="H652" i="10"/>
  <c r="H653" i="9"/>
  <c r="H653" i="10"/>
  <c r="H654" i="9"/>
  <c r="H654" i="10"/>
  <c r="H655" i="9"/>
  <c r="H655" i="10"/>
  <c r="H656" i="9"/>
  <c r="H656" i="10"/>
  <c r="H657" i="9"/>
  <c r="H657" i="10"/>
  <c r="H658" i="9"/>
  <c r="H658" i="10"/>
  <c r="H659" i="9"/>
  <c r="H659" i="10"/>
  <c r="H660" i="9"/>
  <c r="H660" i="10"/>
  <c r="H661" i="9"/>
  <c r="H661" i="10"/>
  <c r="H662" i="9"/>
  <c r="H662" i="10"/>
  <c r="H663" i="9"/>
  <c r="H663" i="10"/>
  <c r="H664" i="9"/>
  <c r="H664" i="10"/>
  <c r="H665" i="9"/>
  <c r="H665" i="10"/>
  <c r="H666" i="9"/>
  <c r="H666" i="10"/>
  <c r="H667" i="9"/>
  <c r="H667" i="10"/>
  <c r="H668" i="9"/>
  <c r="H668" i="10"/>
  <c r="H669" i="9"/>
  <c r="H669" i="10"/>
  <c r="H670" i="9"/>
  <c r="H670" i="10"/>
  <c r="H671" i="9"/>
  <c r="H671" i="10"/>
  <c r="H672" i="9"/>
  <c r="H672" i="10"/>
  <c r="H673" i="9"/>
  <c r="H673" i="10"/>
  <c r="H674" i="9"/>
  <c r="H674" i="10"/>
  <c r="H675" i="9"/>
  <c r="H675" i="10"/>
  <c r="H676" i="9"/>
  <c r="H676" i="10"/>
  <c r="H677" i="9"/>
  <c r="H677" i="10"/>
  <c r="H678" i="9"/>
  <c r="H678" i="10"/>
  <c r="H679" i="9"/>
  <c r="H679" i="10"/>
  <c r="H680" i="9"/>
  <c r="H680" i="10"/>
  <c r="H681" i="9"/>
  <c r="H681" i="10"/>
  <c r="H682" i="9"/>
  <c r="H682" i="10"/>
  <c r="H683" i="9"/>
  <c r="H683" i="10"/>
  <c r="H684" i="9"/>
  <c r="H684" i="10"/>
  <c r="H685" i="9"/>
  <c r="H685" i="10"/>
  <c r="H686" i="9"/>
  <c r="H686" i="10"/>
  <c r="H687" i="9"/>
  <c r="H687" i="10"/>
  <c r="H688" i="9"/>
  <c r="H688" i="10"/>
  <c r="H689" i="9"/>
  <c r="H689" i="10"/>
  <c r="H690" i="9"/>
  <c r="H690" i="10"/>
  <c r="H691" i="9"/>
  <c r="H691" i="10"/>
  <c r="H692" i="9"/>
  <c r="H692" i="10"/>
  <c r="H693" i="9"/>
  <c r="H693" i="10"/>
  <c r="H694" i="9"/>
  <c r="H694" i="10"/>
  <c r="H695" i="9"/>
  <c r="H695" i="10"/>
  <c r="H696" i="9"/>
  <c r="H696" i="10"/>
  <c r="H697" i="9"/>
  <c r="H697" i="10"/>
  <c r="H698" i="9"/>
  <c r="H698" i="10"/>
  <c r="H699" i="9"/>
  <c r="H699" i="10"/>
  <c r="H700" i="9"/>
  <c r="H700" i="10"/>
  <c r="H701" i="9"/>
  <c r="H701" i="10"/>
  <c r="H702" i="9"/>
  <c r="H702" i="10"/>
  <c r="H703" i="9"/>
  <c r="H703" i="10"/>
  <c r="H704" i="9"/>
  <c r="H704" i="10"/>
  <c r="H705" i="9"/>
  <c r="H705" i="10"/>
  <c r="H706" i="9"/>
  <c r="H706" i="10"/>
  <c r="H707" i="9"/>
  <c r="H707" i="10"/>
  <c r="H708" i="9"/>
  <c r="H708" i="10"/>
  <c r="H709" i="9"/>
  <c r="H709" i="10"/>
  <c r="H710" i="9"/>
  <c r="H710" i="10"/>
  <c r="H711" i="9"/>
  <c r="H711" i="10"/>
  <c r="H712" i="9"/>
  <c r="H712" i="10"/>
  <c r="H713" i="9"/>
  <c r="H713" i="10"/>
  <c r="H714" i="9"/>
  <c r="H714" i="10"/>
  <c r="H715" i="9"/>
  <c r="H715" i="10"/>
  <c r="H716" i="9"/>
  <c r="H716" i="10"/>
  <c r="H717" i="9"/>
  <c r="H717" i="10"/>
  <c r="H718" i="9"/>
  <c r="H718" i="10"/>
  <c r="H719" i="9"/>
  <c r="H719" i="10"/>
  <c r="H720" i="9"/>
  <c r="H720" i="10"/>
  <c r="H721" i="9"/>
  <c r="H721" i="10"/>
  <c r="H722" i="9"/>
  <c r="H722" i="10"/>
  <c r="H723" i="9"/>
  <c r="H723" i="10"/>
  <c r="H724" i="9"/>
  <c r="H724" i="10"/>
  <c r="H725" i="9"/>
  <c r="H725" i="10"/>
  <c r="H726" i="9"/>
  <c r="H726" i="10"/>
  <c r="H727" i="9"/>
  <c r="H727" i="10"/>
  <c r="H728" i="9"/>
  <c r="H728" i="10"/>
  <c r="H729" i="9"/>
  <c r="H729" i="10"/>
  <c r="H730" i="9"/>
  <c r="H730" i="10"/>
  <c r="H731" i="9"/>
  <c r="H731" i="10"/>
  <c r="H732" i="9"/>
  <c r="H732" i="10"/>
  <c r="H733" i="9"/>
  <c r="H733" i="10"/>
  <c r="H734" i="9"/>
  <c r="H734" i="10"/>
  <c r="H735" i="9"/>
  <c r="H735" i="10"/>
  <c r="H736" i="9"/>
  <c r="H736" i="10"/>
  <c r="H737" i="9"/>
  <c r="H737" i="10"/>
  <c r="H738" i="9"/>
  <c r="H738" i="10"/>
  <c r="H739" i="9"/>
  <c r="H739" i="10"/>
  <c r="H740" i="9"/>
  <c r="H740" i="10"/>
  <c r="H741" i="9"/>
  <c r="H741" i="10"/>
  <c r="H742" i="9"/>
  <c r="H742" i="10"/>
  <c r="H743" i="9"/>
  <c r="H743" i="10"/>
  <c r="H744" i="9"/>
  <c r="H744" i="10"/>
  <c r="H745" i="9"/>
  <c r="H745" i="10"/>
  <c r="H746" i="9"/>
  <c r="H746" i="10"/>
  <c r="H747" i="9"/>
  <c r="H747" i="10"/>
  <c r="H748" i="9"/>
  <c r="H748" i="10"/>
  <c r="H749" i="9"/>
  <c r="H749" i="10"/>
  <c r="H750" i="9"/>
  <c r="H750" i="10"/>
  <c r="H751" i="9"/>
  <c r="H751" i="10"/>
  <c r="H752" i="9"/>
  <c r="H752" i="10"/>
  <c r="H753" i="9"/>
  <c r="H753" i="10"/>
  <c r="H754" i="9"/>
  <c r="H754" i="10"/>
  <c r="H755" i="9"/>
  <c r="H755" i="10"/>
  <c r="H756" i="9"/>
  <c r="H756" i="10"/>
  <c r="H757" i="9"/>
  <c r="H757" i="10"/>
  <c r="H758" i="9"/>
  <c r="H758" i="10"/>
  <c r="H759" i="9"/>
  <c r="H759" i="10"/>
  <c r="H760" i="9"/>
  <c r="H760" i="10"/>
  <c r="H761" i="9"/>
  <c r="H761" i="10"/>
  <c r="H762" i="9"/>
  <c r="H762" i="10"/>
  <c r="H763" i="9"/>
  <c r="H763" i="10"/>
  <c r="H764" i="9"/>
  <c r="H764" i="10"/>
  <c r="H765" i="9"/>
  <c r="H765" i="10"/>
  <c r="H766" i="9"/>
  <c r="H766" i="10"/>
  <c r="H767" i="9"/>
  <c r="H767" i="10"/>
  <c r="H768" i="9"/>
  <c r="H768" i="10"/>
  <c r="H769" i="9"/>
  <c r="H769" i="10"/>
  <c r="H770" i="9"/>
  <c r="H770" i="10"/>
  <c r="H771" i="9"/>
  <c r="H771" i="10"/>
  <c r="H772" i="9"/>
  <c r="H772" i="10"/>
  <c r="H773" i="9"/>
  <c r="H773" i="10"/>
  <c r="H774" i="9"/>
  <c r="H774" i="10"/>
  <c r="H775" i="9"/>
  <c r="H775" i="10"/>
  <c r="H776" i="9"/>
  <c r="H776" i="10"/>
  <c r="H777" i="9"/>
  <c r="H777" i="10"/>
  <c r="H778" i="9"/>
  <c r="H778" i="10"/>
  <c r="H779" i="9"/>
  <c r="H779" i="10"/>
  <c r="H780" i="9"/>
  <c r="H780" i="10"/>
  <c r="H781" i="9"/>
  <c r="H781" i="10"/>
  <c r="H782" i="9"/>
  <c r="H782" i="10"/>
  <c r="H783" i="9"/>
  <c r="H783" i="10"/>
  <c r="H784" i="9"/>
  <c r="H784" i="10"/>
  <c r="H785" i="9"/>
  <c r="H785" i="10"/>
  <c r="H786" i="9"/>
  <c r="H786" i="10"/>
  <c r="H787" i="9"/>
  <c r="H787" i="10"/>
  <c r="H788" i="9"/>
  <c r="H788" i="10"/>
  <c r="H789" i="9"/>
  <c r="H789" i="10"/>
  <c r="H790" i="9"/>
  <c r="H790" i="10"/>
  <c r="H791" i="9"/>
  <c r="H791" i="10"/>
  <c r="H792" i="9"/>
  <c r="H792" i="10"/>
  <c r="H793" i="9"/>
  <c r="H793" i="10"/>
  <c r="H794" i="9"/>
  <c r="H794" i="10"/>
  <c r="H795" i="9"/>
  <c r="H795" i="10"/>
  <c r="H796" i="9"/>
  <c r="H796" i="10"/>
  <c r="H797" i="9"/>
  <c r="H797" i="10"/>
  <c r="H798" i="9"/>
  <c r="H798" i="10"/>
  <c r="H799" i="9"/>
  <c r="H799" i="10"/>
  <c r="H800" i="9"/>
  <c r="H800" i="10"/>
  <c r="H801" i="9"/>
  <c r="H801" i="10"/>
  <c r="H802" i="9"/>
  <c r="H802" i="10"/>
  <c r="H803" i="9"/>
  <c r="H803" i="10"/>
  <c r="H804" i="9"/>
  <c r="H804" i="10"/>
  <c r="H805" i="9"/>
  <c r="H805" i="10"/>
  <c r="H806" i="9"/>
  <c r="H806" i="10"/>
  <c r="H807" i="9"/>
  <c r="H807" i="10"/>
  <c r="H808" i="9"/>
  <c r="H808" i="10"/>
  <c r="H809" i="9"/>
  <c r="H809" i="10"/>
  <c r="H810" i="9"/>
  <c r="H810" i="10"/>
  <c r="H811" i="9"/>
  <c r="H811" i="10"/>
  <c r="H812" i="9"/>
  <c r="H812" i="10"/>
  <c r="H813" i="9"/>
  <c r="H813" i="10"/>
  <c r="H814" i="9"/>
  <c r="H814" i="10"/>
  <c r="H815" i="9"/>
  <c r="H815" i="10"/>
  <c r="H816" i="9"/>
  <c r="H816" i="10"/>
  <c r="H817" i="9"/>
  <c r="H817" i="10"/>
  <c r="H818" i="9"/>
  <c r="H818" i="10"/>
  <c r="H819" i="9"/>
  <c r="H819" i="10"/>
  <c r="H820" i="9"/>
  <c r="H820" i="10"/>
  <c r="H821" i="9"/>
  <c r="H821" i="10"/>
  <c r="H822" i="9"/>
  <c r="H822" i="10"/>
  <c r="H823" i="9"/>
  <c r="H823" i="10"/>
  <c r="H824" i="9"/>
  <c r="H824" i="10"/>
  <c r="H825" i="9"/>
  <c r="H825" i="10"/>
  <c r="H826" i="9"/>
  <c r="H826" i="10"/>
  <c r="H827" i="9"/>
  <c r="H827" i="10"/>
  <c r="H828" i="9"/>
  <c r="H828" i="10"/>
  <c r="H829" i="9"/>
  <c r="H829" i="10"/>
  <c r="H830" i="9"/>
  <c r="H830" i="10"/>
  <c r="H831" i="9"/>
  <c r="H831" i="10"/>
  <c r="H832" i="9"/>
  <c r="H832" i="10"/>
  <c r="H833" i="9"/>
  <c r="H833" i="10"/>
  <c r="H834" i="9"/>
  <c r="H834" i="10"/>
  <c r="H835" i="9"/>
  <c r="H835" i="10"/>
  <c r="H836" i="9"/>
  <c r="H836" i="10"/>
  <c r="H837" i="9"/>
  <c r="H837" i="10"/>
  <c r="H838" i="9"/>
  <c r="H838" i="10"/>
  <c r="H839" i="9"/>
  <c r="H839" i="10"/>
  <c r="H840" i="9"/>
  <c r="H840" i="10"/>
  <c r="H841" i="9"/>
  <c r="H841" i="10"/>
  <c r="H842" i="9"/>
  <c r="H842" i="10"/>
  <c r="H843" i="9"/>
  <c r="H843" i="10"/>
  <c r="H844" i="9"/>
  <c r="H844" i="10"/>
  <c r="H845" i="9"/>
  <c r="H845" i="10"/>
  <c r="H846" i="9"/>
  <c r="H846" i="10"/>
  <c r="H847" i="9"/>
  <c r="H847" i="10"/>
  <c r="H848" i="9"/>
  <c r="H848" i="10"/>
  <c r="H849" i="9"/>
  <c r="H849" i="10"/>
  <c r="H850" i="9"/>
  <c r="H850" i="10"/>
  <c r="H851" i="9"/>
  <c r="H851" i="10"/>
  <c r="H852" i="9"/>
  <c r="H852" i="10"/>
  <c r="H853" i="9"/>
  <c r="H853" i="10"/>
  <c r="H854" i="9"/>
  <c r="H854" i="10"/>
  <c r="H855" i="9"/>
  <c r="H855" i="10"/>
  <c r="H856" i="9"/>
  <c r="H856" i="10"/>
  <c r="H857" i="9"/>
  <c r="H857" i="10"/>
  <c r="H858" i="9"/>
  <c r="H858" i="10"/>
  <c r="H859" i="9"/>
  <c r="H859" i="10"/>
  <c r="H860" i="9"/>
  <c r="H860" i="10"/>
  <c r="H861" i="9"/>
  <c r="H861" i="10"/>
  <c r="H862" i="9"/>
  <c r="H862" i="10"/>
  <c r="H863" i="9"/>
  <c r="H863" i="10"/>
  <c r="H864" i="9"/>
  <c r="H864" i="10"/>
  <c r="H865" i="9"/>
  <c r="H865" i="10"/>
  <c r="H866" i="9"/>
  <c r="H866" i="10"/>
  <c r="H867" i="9"/>
  <c r="H867" i="10"/>
  <c r="H868" i="9"/>
  <c r="H868" i="10"/>
  <c r="H869" i="9"/>
  <c r="H869" i="10"/>
  <c r="H870" i="9"/>
  <c r="H870" i="10"/>
  <c r="H871" i="9"/>
  <c r="H871" i="10"/>
  <c r="H872" i="9"/>
  <c r="H872" i="10"/>
  <c r="H873" i="9"/>
  <c r="H873" i="10"/>
  <c r="H874" i="9"/>
  <c r="H874" i="10"/>
  <c r="H875" i="9"/>
  <c r="H875" i="10"/>
  <c r="H876" i="9"/>
  <c r="H876" i="10"/>
  <c r="H877" i="9"/>
  <c r="H877" i="10"/>
  <c r="H878" i="9"/>
  <c r="H878" i="10"/>
  <c r="H879" i="9"/>
  <c r="H879" i="10"/>
  <c r="H880" i="9"/>
  <c r="H880" i="10"/>
  <c r="H881" i="9"/>
  <c r="H881" i="10"/>
  <c r="H882" i="9"/>
  <c r="H882" i="10"/>
  <c r="H883" i="9"/>
  <c r="H883" i="10"/>
  <c r="H884" i="9"/>
  <c r="H884" i="10"/>
  <c r="H885" i="9"/>
  <c r="H885" i="10"/>
  <c r="H886" i="9"/>
  <c r="H886" i="10"/>
  <c r="H887" i="9"/>
  <c r="H887" i="10"/>
  <c r="H888" i="9"/>
  <c r="H888" i="10"/>
  <c r="H889" i="9"/>
  <c r="H889" i="10"/>
  <c r="H890" i="9"/>
  <c r="H890" i="10"/>
  <c r="H891" i="9"/>
  <c r="H891" i="10"/>
  <c r="H892" i="9"/>
  <c r="H892" i="10"/>
  <c r="H893" i="9"/>
  <c r="H893" i="10"/>
  <c r="H894" i="9"/>
  <c r="H894" i="10"/>
  <c r="H895" i="9"/>
  <c r="H895" i="10"/>
  <c r="H896" i="9"/>
  <c r="H896" i="10"/>
  <c r="H897" i="9"/>
  <c r="H897" i="10"/>
  <c r="H898" i="9"/>
  <c r="H898" i="10"/>
  <c r="H899" i="9"/>
  <c r="H899" i="10"/>
  <c r="H900" i="9"/>
  <c r="H900" i="10"/>
  <c r="H901" i="9"/>
  <c r="H901" i="10"/>
  <c r="H902" i="9"/>
  <c r="H902" i="10"/>
  <c r="H903" i="9"/>
  <c r="H903" i="10"/>
  <c r="H904" i="9"/>
  <c r="H904" i="10"/>
  <c r="H905" i="9"/>
  <c r="H905" i="10"/>
  <c r="H906" i="9"/>
  <c r="H906" i="10"/>
  <c r="H907" i="9"/>
  <c r="H907" i="10"/>
  <c r="H908" i="9"/>
  <c r="H908" i="10"/>
  <c r="H909" i="9"/>
  <c r="H909" i="10"/>
  <c r="H910" i="9"/>
  <c r="H910" i="10"/>
  <c r="H911" i="9"/>
  <c r="H911" i="10"/>
  <c r="H912" i="9"/>
  <c r="H912" i="10"/>
  <c r="H913" i="9"/>
  <c r="H913" i="10"/>
  <c r="H914" i="9"/>
  <c r="H914" i="10"/>
  <c r="H915" i="9"/>
  <c r="H915" i="10"/>
  <c r="H916" i="9"/>
  <c r="H916" i="10"/>
  <c r="H917" i="9"/>
  <c r="H917" i="10"/>
  <c r="H918" i="9"/>
  <c r="H918" i="10"/>
  <c r="H919" i="9"/>
  <c r="H919" i="10"/>
  <c r="H920" i="9"/>
  <c r="H920" i="10"/>
  <c r="H921" i="9"/>
  <c r="H921" i="10"/>
  <c r="H922" i="9"/>
  <c r="H922" i="10"/>
  <c r="H923" i="9"/>
  <c r="H923" i="10"/>
  <c r="H924" i="9"/>
  <c r="H924" i="10"/>
  <c r="H925" i="9"/>
  <c r="H925" i="10"/>
  <c r="H926" i="9"/>
  <c r="H926" i="10"/>
  <c r="H927" i="9"/>
  <c r="H927" i="10"/>
  <c r="H928" i="9"/>
  <c r="H928" i="10"/>
  <c r="H929" i="9"/>
  <c r="H929" i="10"/>
  <c r="H930" i="9"/>
  <c r="H930" i="10"/>
  <c r="H931" i="9"/>
  <c r="H931" i="10"/>
  <c r="H932" i="9"/>
  <c r="H932" i="10"/>
  <c r="H933" i="9"/>
  <c r="H933" i="10"/>
  <c r="H934" i="9"/>
  <c r="H934" i="10"/>
  <c r="H935" i="9"/>
  <c r="H935" i="10"/>
  <c r="H936" i="9"/>
  <c r="H936" i="10"/>
  <c r="H937" i="9"/>
  <c r="H937" i="10"/>
  <c r="H938" i="9"/>
  <c r="H938" i="10"/>
  <c r="H939" i="9"/>
  <c r="H939" i="10"/>
  <c r="H940" i="9"/>
  <c r="H940" i="10"/>
  <c r="H941" i="9"/>
  <c r="H941" i="10"/>
  <c r="H942" i="9"/>
  <c r="H942" i="10"/>
  <c r="H943" i="9"/>
  <c r="H943" i="10"/>
  <c r="H944" i="9"/>
  <c r="H944" i="10"/>
  <c r="H945" i="9"/>
  <c r="H945" i="10"/>
  <c r="H946" i="9"/>
  <c r="H946" i="10"/>
  <c r="H947" i="9"/>
  <c r="H947" i="10"/>
  <c r="H948" i="9"/>
  <c r="H948" i="10"/>
  <c r="H949" i="9"/>
  <c r="H949" i="10"/>
  <c r="H950" i="9"/>
  <c r="H950" i="10"/>
  <c r="H951" i="9"/>
  <c r="H951" i="10"/>
  <c r="H952" i="9"/>
  <c r="H952" i="10"/>
  <c r="H953" i="9"/>
  <c r="H953" i="10"/>
  <c r="H954" i="9"/>
  <c r="H954" i="10"/>
  <c r="H955" i="9"/>
  <c r="H955" i="10"/>
  <c r="H956" i="9"/>
  <c r="H956" i="10"/>
  <c r="H957" i="9"/>
  <c r="H957" i="10"/>
  <c r="H958" i="9"/>
  <c r="H958" i="10"/>
  <c r="H959" i="9"/>
  <c r="H959" i="10"/>
  <c r="H960" i="9"/>
  <c r="H960" i="10"/>
  <c r="H961" i="9"/>
  <c r="H961" i="10"/>
  <c r="H962" i="9"/>
  <c r="H962" i="10"/>
  <c r="H963" i="9"/>
  <c r="H963" i="10"/>
  <c r="H964" i="9"/>
  <c r="H964" i="10"/>
  <c r="H965" i="9"/>
  <c r="H965" i="10"/>
  <c r="H966" i="9"/>
  <c r="H966" i="10"/>
  <c r="H967" i="9"/>
  <c r="H967" i="10"/>
  <c r="H968" i="9"/>
  <c r="H968" i="10"/>
  <c r="H969" i="9"/>
  <c r="H969" i="10"/>
  <c r="H970" i="9"/>
  <c r="H970" i="10"/>
  <c r="H971" i="9"/>
  <c r="H971" i="10"/>
  <c r="H972" i="9"/>
  <c r="H972" i="10"/>
  <c r="H973" i="9"/>
  <c r="H973" i="10"/>
  <c r="H974" i="9"/>
  <c r="H974" i="10"/>
  <c r="H975" i="9"/>
  <c r="H975" i="10"/>
  <c r="H976" i="9"/>
  <c r="H976" i="10"/>
  <c r="H977" i="9"/>
  <c r="H977" i="10"/>
  <c r="H978" i="9"/>
  <c r="H978" i="10"/>
  <c r="H979" i="9"/>
  <c r="H979" i="10"/>
  <c r="H980" i="9"/>
  <c r="H980" i="10"/>
  <c r="H981" i="9"/>
  <c r="H981" i="10"/>
  <c r="H982" i="9"/>
  <c r="H982" i="10"/>
  <c r="H983" i="9"/>
  <c r="H983" i="10"/>
  <c r="H984" i="9"/>
  <c r="H984" i="10"/>
  <c r="H985" i="9"/>
  <c r="H985" i="10"/>
  <c r="H986" i="9"/>
  <c r="H986" i="10"/>
  <c r="H987" i="9"/>
  <c r="H987" i="10"/>
  <c r="H988" i="9"/>
  <c r="H988" i="10"/>
  <c r="H989" i="9"/>
  <c r="H989" i="10"/>
  <c r="H990" i="9"/>
  <c r="H990" i="10"/>
  <c r="H991" i="9"/>
  <c r="H991" i="10"/>
  <c r="H992" i="9"/>
  <c r="H992" i="10"/>
  <c r="H993" i="9"/>
  <c r="H993" i="10"/>
  <c r="H994" i="9"/>
  <c r="H994" i="10"/>
  <c r="H995" i="9"/>
  <c r="H995" i="10"/>
  <c r="H996" i="9"/>
  <c r="H996" i="10"/>
  <c r="H997" i="9"/>
  <c r="H997" i="10"/>
  <c r="H998" i="9"/>
  <c r="H998" i="10"/>
  <c r="H999" i="9"/>
  <c r="H999" i="10"/>
  <c r="H1000" i="9"/>
  <c r="H1000" i="10"/>
  <c r="H1001" i="9"/>
  <c r="H1001" i="10"/>
  <c r="H1002" i="9"/>
  <c r="H1002" i="10"/>
  <c r="H1003" i="9"/>
  <c r="H1003" i="10"/>
  <c r="H1004" i="9"/>
  <c r="H1004" i="10"/>
  <c r="H1005" i="9"/>
  <c r="H1005" i="10"/>
  <c r="H1006" i="9"/>
  <c r="H1006" i="10"/>
  <c r="H1007" i="9"/>
  <c r="H1007" i="10"/>
  <c r="H3" i="14"/>
  <c r="I2" i="9"/>
  <c r="I3" i="9"/>
  <c r="I3" i="10"/>
  <c r="I4" i="9"/>
  <c r="I4" i="10"/>
  <c r="I5" i="9"/>
  <c r="I5" i="10"/>
  <c r="I6" i="9"/>
  <c r="I6" i="10"/>
  <c r="I7" i="9"/>
  <c r="I7" i="10"/>
  <c r="I8" i="9"/>
  <c r="I8" i="10"/>
  <c r="I9" i="9"/>
  <c r="I9" i="10"/>
  <c r="I10" i="9"/>
  <c r="I10" i="10"/>
  <c r="I11" i="9"/>
  <c r="I11" i="10"/>
  <c r="I12" i="9"/>
  <c r="I12" i="10"/>
  <c r="I13" i="9"/>
  <c r="I13" i="10"/>
  <c r="I14" i="9"/>
  <c r="I14" i="10"/>
  <c r="I15" i="9"/>
  <c r="I15" i="10"/>
  <c r="I16" i="9"/>
  <c r="I16" i="10"/>
  <c r="I17" i="9"/>
  <c r="I17" i="10"/>
  <c r="I18" i="9"/>
  <c r="I18" i="10"/>
  <c r="I19" i="9"/>
  <c r="I19" i="10"/>
  <c r="I20" i="9"/>
  <c r="I20" i="10"/>
  <c r="I21" i="9"/>
  <c r="I21" i="10"/>
  <c r="I22" i="9"/>
  <c r="I22" i="10"/>
  <c r="I23" i="9"/>
  <c r="I23" i="10"/>
  <c r="I24" i="9"/>
  <c r="I24" i="10"/>
  <c r="I25" i="9"/>
  <c r="I25" i="10"/>
  <c r="I26" i="9"/>
  <c r="I26" i="10"/>
  <c r="I27" i="9"/>
  <c r="I27" i="10"/>
  <c r="I28" i="9"/>
  <c r="I28" i="10"/>
  <c r="I29" i="9"/>
  <c r="I29" i="10"/>
  <c r="I30" i="9"/>
  <c r="I30" i="10"/>
  <c r="I31" i="9"/>
  <c r="I31" i="10"/>
  <c r="I32" i="9"/>
  <c r="I32" i="10"/>
  <c r="I33" i="9"/>
  <c r="I33" i="10"/>
  <c r="I34" i="9"/>
  <c r="I34" i="10"/>
  <c r="I35" i="9"/>
  <c r="I35" i="10"/>
  <c r="I36" i="9"/>
  <c r="I36" i="10"/>
  <c r="I37" i="9"/>
  <c r="I37" i="10"/>
  <c r="I38" i="9"/>
  <c r="I38" i="10"/>
  <c r="I39" i="9"/>
  <c r="I39" i="10"/>
  <c r="I40" i="9"/>
  <c r="I40" i="10"/>
  <c r="I41" i="9"/>
  <c r="I41" i="10"/>
  <c r="I42" i="9"/>
  <c r="I42" i="10"/>
  <c r="I43" i="9"/>
  <c r="I43" i="10"/>
  <c r="I44" i="9"/>
  <c r="I44" i="10"/>
  <c r="I45" i="9"/>
  <c r="I45" i="10"/>
  <c r="I46" i="9"/>
  <c r="I46" i="10"/>
  <c r="I47" i="9"/>
  <c r="I47" i="10"/>
  <c r="I48" i="9"/>
  <c r="I48" i="10"/>
  <c r="I49" i="9"/>
  <c r="I49" i="10"/>
  <c r="I50" i="9"/>
  <c r="I50" i="10"/>
  <c r="I51" i="9"/>
  <c r="I51" i="10"/>
  <c r="I52" i="9"/>
  <c r="I52" i="10"/>
  <c r="I53" i="9"/>
  <c r="I53" i="10"/>
  <c r="I54" i="9"/>
  <c r="I54" i="10"/>
  <c r="I55" i="9"/>
  <c r="I55" i="10"/>
  <c r="I56" i="9"/>
  <c r="I56" i="10"/>
  <c r="I57" i="9"/>
  <c r="I57" i="10"/>
  <c r="I58" i="9"/>
  <c r="I58" i="10"/>
  <c r="I59" i="9"/>
  <c r="I59" i="10"/>
  <c r="I60" i="9"/>
  <c r="I60" i="10"/>
  <c r="I61" i="9"/>
  <c r="I61" i="10"/>
  <c r="I62" i="9"/>
  <c r="I62" i="10"/>
  <c r="I63" i="9"/>
  <c r="I63" i="10"/>
  <c r="I64" i="9"/>
  <c r="I64" i="10"/>
  <c r="I65" i="9"/>
  <c r="I65" i="10"/>
  <c r="I66" i="9"/>
  <c r="I66" i="10"/>
  <c r="I67" i="9"/>
  <c r="I67" i="10"/>
  <c r="I68" i="9"/>
  <c r="I68" i="10"/>
  <c r="I69" i="9"/>
  <c r="I69" i="10"/>
  <c r="I70" i="9"/>
  <c r="I70" i="10"/>
  <c r="I71" i="9"/>
  <c r="I71" i="10"/>
  <c r="I72" i="9"/>
  <c r="I72" i="10"/>
  <c r="I73" i="9"/>
  <c r="I73" i="10"/>
  <c r="I74" i="9"/>
  <c r="I74" i="10"/>
  <c r="I75" i="9"/>
  <c r="I75" i="10"/>
  <c r="I76" i="9"/>
  <c r="I76" i="10"/>
  <c r="I77" i="9"/>
  <c r="I77" i="10"/>
  <c r="I78" i="9"/>
  <c r="I78" i="10"/>
  <c r="I79" i="9"/>
  <c r="I79" i="10"/>
  <c r="I80" i="9"/>
  <c r="I80" i="10"/>
  <c r="I81" i="9"/>
  <c r="I81" i="10"/>
  <c r="I82" i="9"/>
  <c r="I82" i="10"/>
  <c r="I83" i="9"/>
  <c r="I83" i="10"/>
  <c r="I84" i="9"/>
  <c r="I84" i="10"/>
  <c r="I85" i="9"/>
  <c r="I85" i="10"/>
  <c r="I86" i="9"/>
  <c r="I86" i="10"/>
  <c r="I87" i="9"/>
  <c r="I87" i="10"/>
  <c r="I88" i="9"/>
  <c r="I88" i="10"/>
  <c r="I89" i="9"/>
  <c r="I89" i="10"/>
  <c r="I90" i="9"/>
  <c r="I90" i="10"/>
  <c r="I91" i="9"/>
  <c r="I91" i="10"/>
  <c r="I92" i="9"/>
  <c r="I92" i="10"/>
  <c r="I93" i="9"/>
  <c r="I93" i="10"/>
  <c r="I94" i="9"/>
  <c r="I94" i="10"/>
  <c r="I95" i="9"/>
  <c r="I95" i="10"/>
  <c r="I96" i="9"/>
  <c r="I96" i="10"/>
  <c r="I97" i="9"/>
  <c r="I97" i="10"/>
  <c r="I98" i="9"/>
  <c r="I98" i="10"/>
  <c r="I99" i="9"/>
  <c r="I99" i="10"/>
  <c r="I100" i="9"/>
  <c r="I100" i="10"/>
  <c r="I101" i="9"/>
  <c r="I101" i="10"/>
  <c r="I102" i="9"/>
  <c r="I102" i="10"/>
  <c r="I103" i="9"/>
  <c r="I103" i="10"/>
  <c r="I104" i="9"/>
  <c r="I104" i="10"/>
  <c r="I105" i="9"/>
  <c r="I105" i="10"/>
  <c r="I106" i="9"/>
  <c r="I106" i="10"/>
  <c r="I107" i="9"/>
  <c r="I107" i="10"/>
  <c r="I108" i="9"/>
  <c r="I108" i="10"/>
  <c r="I109" i="9"/>
  <c r="I109" i="10"/>
  <c r="I110" i="9"/>
  <c r="I110" i="10"/>
  <c r="I111" i="9"/>
  <c r="I111" i="10"/>
  <c r="I112" i="9"/>
  <c r="I112" i="10"/>
  <c r="I113" i="9"/>
  <c r="I113" i="10"/>
  <c r="I114" i="9"/>
  <c r="I114" i="10"/>
  <c r="I115" i="9"/>
  <c r="I115" i="10"/>
  <c r="I116" i="9"/>
  <c r="I116" i="10"/>
  <c r="I117" i="9"/>
  <c r="I117" i="10"/>
  <c r="I118" i="9"/>
  <c r="I118" i="10"/>
  <c r="I119" i="9"/>
  <c r="I119" i="10"/>
  <c r="I120" i="9"/>
  <c r="I120" i="10"/>
  <c r="I121" i="9"/>
  <c r="I121" i="10"/>
  <c r="I122" i="9"/>
  <c r="I122" i="10"/>
  <c r="I123" i="9"/>
  <c r="I123" i="10"/>
  <c r="I124" i="9"/>
  <c r="I124" i="10"/>
  <c r="I125" i="9"/>
  <c r="I125" i="10"/>
  <c r="I126" i="9"/>
  <c r="I126" i="10"/>
  <c r="I127" i="9"/>
  <c r="I127" i="10"/>
  <c r="I128" i="9"/>
  <c r="I128" i="10"/>
  <c r="I129" i="9"/>
  <c r="I129" i="10"/>
  <c r="I130" i="9"/>
  <c r="I130" i="10"/>
  <c r="I131" i="9"/>
  <c r="I131" i="10"/>
  <c r="I132" i="9"/>
  <c r="I132" i="10"/>
  <c r="I133" i="9"/>
  <c r="I133" i="10"/>
  <c r="I134" i="9"/>
  <c r="I134" i="10"/>
  <c r="I135" i="9"/>
  <c r="I135" i="10"/>
  <c r="I136" i="9"/>
  <c r="I136" i="10"/>
  <c r="I137" i="9"/>
  <c r="I137" i="10"/>
  <c r="I138" i="9"/>
  <c r="I138" i="10"/>
  <c r="I139" i="9"/>
  <c r="I139" i="10"/>
  <c r="I140" i="9"/>
  <c r="I140" i="10"/>
  <c r="I141" i="9"/>
  <c r="I141" i="10"/>
  <c r="I142" i="9"/>
  <c r="I142" i="10"/>
  <c r="I143" i="9"/>
  <c r="I143" i="10"/>
  <c r="I144" i="9"/>
  <c r="I144" i="10"/>
  <c r="I145" i="9"/>
  <c r="I145" i="10"/>
  <c r="I146" i="9"/>
  <c r="I146" i="10"/>
  <c r="I147" i="9"/>
  <c r="I147" i="10"/>
  <c r="I148" i="9"/>
  <c r="I148" i="10"/>
  <c r="I149" i="9"/>
  <c r="I149" i="10"/>
  <c r="I150" i="9"/>
  <c r="I150" i="10"/>
  <c r="I151" i="9"/>
  <c r="I151" i="10"/>
  <c r="I152" i="9"/>
  <c r="I152" i="10"/>
  <c r="I153" i="9"/>
  <c r="I153" i="10"/>
  <c r="I154" i="9"/>
  <c r="I154" i="10"/>
  <c r="I155" i="9"/>
  <c r="I155" i="10"/>
  <c r="I156" i="9"/>
  <c r="I156" i="10"/>
  <c r="I157" i="9"/>
  <c r="I157" i="10"/>
  <c r="I158" i="9"/>
  <c r="I158" i="10"/>
  <c r="I159" i="9"/>
  <c r="I159" i="10"/>
  <c r="I160" i="9"/>
  <c r="I160" i="10"/>
  <c r="I161" i="9"/>
  <c r="I161" i="10"/>
  <c r="I162" i="9"/>
  <c r="I162" i="10"/>
  <c r="I163" i="9"/>
  <c r="I163" i="10"/>
  <c r="I164" i="9"/>
  <c r="I164" i="10"/>
  <c r="I165" i="9"/>
  <c r="I165" i="10"/>
  <c r="I166" i="9"/>
  <c r="I166" i="10"/>
  <c r="I167" i="9"/>
  <c r="I167" i="10"/>
  <c r="I168" i="9"/>
  <c r="I168" i="10"/>
  <c r="I169" i="9"/>
  <c r="I169" i="10"/>
  <c r="I170" i="9"/>
  <c r="I170" i="10"/>
  <c r="I171" i="9"/>
  <c r="I171" i="10"/>
  <c r="I172" i="9"/>
  <c r="I172" i="10"/>
  <c r="I173" i="9"/>
  <c r="I173" i="10"/>
  <c r="I174" i="9"/>
  <c r="I174" i="10"/>
  <c r="I175" i="9"/>
  <c r="I175" i="10"/>
  <c r="I176" i="9"/>
  <c r="I176" i="10"/>
  <c r="I177" i="9"/>
  <c r="I177" i="10"/>
  <c r="I178" i="9"/>
  <c r="I178" i="10"/>
  <c r="I179" i="9"/>
  <c r="I179" i="10"/>
  <c r="I180" i="9"/>
  <c r="I180" i="10"/>
  <c r="I181" i="9"/>
  <c r="I181" i="10"/>
  <c r="I182" i="9"/>
  <c r="I182" i="10"/>
  <c r="I183" i="9"/>
  <c r="I183" i="10"/>
  <c r="I184" i="9"/>
  <c r="I184" i="10"/>
  <c r="I185" i="9"/>
  <c r="I185" i="10"/>
  <c r="I186" i="9"/>
  <c r="I186" i="10"/>
  <c r="I187" i="9"/>
  <c r="I187" i="10"/>
  <c r="I188" i="9"/>
  <c r="I188" i="10"/>
  <c r="I189" i="9"/>
  <c r="I189" i="10"/>
  <c r="I190" i="9"/>
  <c r="I190" i="10"/>
  <c r="I191" i="9"/>
  <c r="I191" i="10"/>
  <c r="I192" i="9"/>
  <c r="I192" i="10"/>
  <c r="I193" i="9"/>
  <c r="I193" i="10"/>
  <c r="I194" i="9"/>
  <c r="I194" i="10"/>
  <c r="I195" i="9"/>
  <c r="I195" i="10"/>
  <c r="I196" i="9"/>
  <c r="I196" i="10"/>
  <c r="I197" i="9"/>
  <c r="I197" i="10"/>
  <c r="I198" i="9"/>
  <c r="I198" i="10"/>
  <c r="I199" i="9"/>
  <c r="I199" i="10"/>
  <c r="I200" i="9"/>
  <c r="I200" i="10"/>
  <c r="I201" i="9"/>
  <c r="I201" i="10"/>
  <c r="I202" i="9"/>
  <c r="I202" i="10"/>
  <c r="I203" i="9"/>
  <c r="I203" i="10"/>
  <c r="I204" i="9"/>
  <c r="I204" i="10"/>
  <c r="I205" i="9"/>
  <c r="I205" i="10"/>
  <c r="I206" i="9"/>
  <c r="I206" i="10"/>
  <c r="I207" i="9"/>
  <c r="I207" i="10"/>
  <c r="I208" i="9"/>
  <c r="I208" i="10"/>
  <c r="I209" i="9"/>
  <c r="I209" i="10"/>
  <c r="I210" i="9"/>
  <c r="I210" i="10"/>
  <c r="I211" i="9"/>
  <c r="I211" i="10"/>
  <c r="I212" i="9"/>
  <c r="I212" i="10"/>
  <c r="I213" i="9"/>
  <c r="I213" i="10"/>
  <c r="I214" i="9"/>
  <c r="I214" i="10"/>
  <c r="I215" i="9"/>
  <c r="I215" i="10"/>
  <c r="I216" i="9"/>
  <c r="I216" i="10"/>
  <c r="I217" i="9"/>
  <c r="I217" i="10"/>
  <c r="I218" i="9"/>
  <c r="I218" i="10"/>
  <c r="I219" i="9"/>
  <c r="I219" i="10"/>
  <c r="I220" i="9"/>
  <c r="I220" i="10"/>
  <c r="I221" i="9"/>
  <c r="I221" i="10"/>
  <c r="I222" i="9"/>
  <c r="I222" i="10"/>
  <c r="I223" i="9"/>
  <c r="I223" i="10"/>
  <c r="I224" i="9"/>
  <c r="I224" i="10"/>
  <c r="I225" i="9"/>
  <c r="I225" i="10"/>
  <c r="I226" i="9"/>
  <c r="I226" i="10"/>
  <c r="I227" i="9"/>
  <c r="I227" i="10"/>
  <c r="I228" i="9"/>
  <c r="I228" i="10"/>
  <c r="I229" i="9"/>
  <c r="I229" i="10"/>
  <c r="I230" i="9"/>
  <c r="I230" i="10"/>
  <c r="I231" i="9"/>
  <c r="I231" i="10"/>
  <c r="I232" i="9"/>
  <c r="I232" i="10"/>
  <c r="I233" i="9"/>
  <c r="I233" i="10"/>
  <c r="I234" i="9"/>
  <c r="I234" i="10"/>
  <c r="I235" i="9"/>
  <c r="I235" i="10"/>
  <c r="I236" i="9"/>
  <c r="I236" i="10"/>
  <c r="I237" i="9"/>
  <c r="I237" i="10"/>
  <c r="I238" i="9"/>
  <c r="I238" i="10"/>
  <c r="I239" i="9"/>
  <c r="I239" i="10"/>
  <c r="I240" i="9"/>
  <c r="I240" i="10"/>
  <c r="I241" i="9"/>
  <c r="I241" i="10"/>
  <c r="I242" i="9"/>
  <c r="I242" i="10"/>
  <c r="I243" i="9"/>
  <c r="I243" i="10"/>
  <c r="I244" i="9"/>
  <c r="I244" i="10"/>
  <c r="I245" i="9"/>
  <c r="I245" i="10"/>
  <c r="I246" i="9"/>
  <c r="I246" i="10"/>
  <c r="I247" i="9"/>
  <c r="I247" i="10"/>
  <c r="I248" i="9"/>
  <c r="I248" i="10"/>
  <c r="I249" i="9"/>
  <c r="I249" i="10"/>
  <c r="I250" i="9"/>
  <c r="I250" i="10"/>
  <c r="I251" i="9"/>
  <c r="I251" i="10"/>
  <c r="I252" i="9"/>
  <c r="I252" i="10"/>
  <c r="I253" i="9"/>
  <c r="I253" i="10"/>
  <c r="I254" i="9"/>
  <c r="I254" i="10"/>
  <c r="I255" i="9"/>
  <c r="I255" i="10"/>
  <c r="I256" i="9"/>
  <c r="I256" i="10"/>
  <c r="I257" i="9"/>
  <c r="I257" i="10"/>
  <c r="I258" i="9"/>
  <c r="I258" i="10"/>
  <c r="I259" i="9"/>
  <c r="I259" i="10"/>
  <c r="I260" i="9"/>
  <c r="I260" i="10"/>
  <c r="I261" i="9"/>
  <c r="I261" i="10"/>
  <c r="I262" i="9"/>
  <c r="I262" i="10"/>
  <c r="I263" i="9"/>
  <c r="I263" i="10"/>
  <c r="I264" i="9"/>
  <c r="I264" i="10"/>
  <c r="I265" i="9"/>
  <c r="I265" i="10"/>
  <c r="I266" i="9"/>
  <c r="I266" i="10"/>
  <c r="I267" i="9"/>
  <c r="I267" i="10"/>
  <c r="I268" i="9"/>
  <c r="I268" i="10"/>
  <c r="I269" i="9"/>
  <c r="I269" i="10"/>
  <c r="I270" i="9"/>
  <c r="I270" i="10"/>
  <c r="I271" i="9"/>
  <c r="I271" i="10"/>
  <c r="I272" i="9"/>
  <c r="I272" i="10"/>
  <c r="I273" i="9"/>
  <c r="I273" i="10"/>
  <c r="I274" i="9"/>
  <c r="I274" i="10"/>
  <c r="I275" i="9"/>
  <c r="I275" i="10"/>
  <c r="I276" i="9"/>
  <c r="I276" i="10"/>
  <c r="I277" i="9"/>
  <c r="I277" i="10"/>
  <c r="I278" i="9"/>
  <c r="I278" i="10"/>
  <c r="I279" i="9"/>
  <c r="I279" i="10"/>
  <c r="I280" i="9"/>
  <c r="I280" i="10"/>
  <c r="I281" i="9"/>
  <c r="I281" i="10"/>
  <c r="I282" i="9"/>
  <c r="I282" i="10"/>
  <c r="I283" i="9"/>
  <c r="I283" i="10"/>
  <c r="I284" i="9"/>
  <c r="I284" i="10"/>
  <c r="I285" i="9"/>
  <c r="I285" i="10"/>
  <c r="I286" i="9"/>
  <c r="I286" i="10"/>
  <c r="I287" i="9"/>
  <c r="I287" i="10"/>
  <c r="I288" i="9"/>
  <c r="I288" i="10"/>
  <c r="I289" i="9"/>
  <c r="I289" i="10"/>
  <c r="I290" i="9"/>
  <c r="I290" i="10"/>
  <c r="I291" i="9"/>
  <c r="I291" i="10"/>
  <c r="I292" i="9"/>
  <c r="I292" i="10"/>
  <c r="I293" i="9"/>
  <c r="I293" i="10"/>
  <c r="I294" i="9"/>
  <c r="I294" i="10"/>
  <c r="I295" i="9"/>
  <c r="I295" i="10"/>
  <c r="I296" i="9"/>
  <c r="I296" i="10"/>
  <c r="I297" i="9"/>
  <c r="I297" i="10"/>
  <c r="I298" i="9"/>
  <c r="I298" i="10"/>
  <c r="I299" i="9"/>
  <c r="I299" i="10"/>
  <c r="I300" i="9"/>
  <c r="I300" i="10"/>
  <c r="I301" i="9"/>
  <c r="I301" i="10"/>
  <c r="I302" i="9"/>
  <c r="I302" i="10"/>
  <c r="I303" i="9"/>
  <c r="I303" i="10"/>
  <c r="I304" i="9"/>
  <c r="I304" i="10"/>
  <c r="I305" i="9"/>
  <c r="I305" i="10"/>
  <c r="I306" i="9"/>
  <c r="I306" i="10"/>
  <c r="I307" i="9"/>
  <c r="I307" i="10"/>
  <c r="I308" i="9"/>
  <c r="I308" i="10"/>
  <c r="I309" i="9"/>
  <c r="I309" i="10"/>
  <c r="I310" i="9"/>
  <c r="I310" i="10"/>
  <c r="I311" i="9"/>
  <c r="I311" i="10"/>
  <c r="I312" i="9"/>
  <c r="I312" i="10"/>
  <c r="I313" i="9"/>
  <c r="I313" i="10"/>
  <c r="I314" i="9"/>
  <c r="I314" i="10"/>
  <c r="I315" i="9"/>
  <c r="I315" i="10"/>
  <c r="I316" i="9"/>
  <c r="I316" i="10"/>
  <c r="I317" i="9"/>
  <c r="I317" i="10"/>
  <c r="I318" i="9"/>
  <c r="I318" i="10"/>
  <c r="I319" i="9"/>
  <c r="I319" i="10"/>
  <c r="I320" i="9"/>
  <c r="I320" i="10"/>
  <c r="I321" i="9"/>
  <c r="I321" i="10"/>
  <c r="I322" i="9"/>
  <c r="I322" i="10"/>
  <c r="I323" i="9"/>
  <c r="I323" i="10"/>
  <c r="I324" i="9"/>
  <c r="I324" i="10"/>
  <c r="I325" i="9"/>
  <c r="I325" i="10"/>
  <c r="I326" i="9"/>
  <c r="I326" i="10"/>
  <c r="I327" i="9"/>
  <c r="I327" i="10"/>
  <c r="I328" i="9"/>
  <c r="I328" i="10"/>
  <c r="I329" i="9"/>
  <c r="I329" i="10"/>
  <c r="I330" i="9"/>
  <c r="I330" i="10"/>
  <c r="I331" i="9"/>
  <c r="I331" i="10"/>
  <c r="I332" i="9"/>
  <c r="I332" i="10"/>
  <c r="I333" i="9"/>
  <c r="I333" i="10"/>
  <c r="I334" i="9"/>
  <c r="I334" i="10"/>
  <c r="I335" i="9"/>
  <c r="I335" i="10"/>
  <c r="I336" i="9"/>
  <c r="I336" i="10"/>
  <c r="I337" i="9"/>
  <c r="I337" i="10"/>
  <c r="I338" i="9"/>
  <c r="I338" i="10"/>
  <c r="I339" i="9"/>
  <c r="I339" i="10"/>
  <c r="I340" i="9"/>
  <c r="I340" i="10"/>
  <c r="I341" i="9"/>
  <c r="I341" i="10"/>
  <c r="I342" i="9"/>
  <c r="I342" i="10"/>
  <c r="I343" i="9"/>
  <c r="I343" i="10"/>
  <c r="I344" i="9"/>
  <c r="I344" i="10"/>
  <c r="I345" i="9"/>
  <c r="I345" i="10"/>
  <c r="I346" i="9"/>
  <c r="I346" i="10"/>
  <c r="I347" i="9"/>
  <c r="I347" i="10"/>
  <c r="I348" i="9"/>
  <c r="I348" i="10"/>
  <c r="I349" i="9"/>
  <c r="I349" i="10"/>
  <c r="I350" i="9"/>
  <c r="I350" i="10"/>
  <c r="I351" i="9"/>
  <c r="I351" i="10"/>
  <c r="I352" i="9"/>
  <c r="I352" i="10"/>
  <c r="I353" i="9"/>
  <c r="I353" i="10"/>
  <c r="I354" i="9"/>
  <c r="I354" i="10"/>
  <c r="I355" i="9"/>
  <c r="I355" i="10"/>
  <c r="I356" i="9"/>
  <c r="I356" i="10"/>
  <c r="I357" i="9"/>
  <c r="I357" i="10"/>
  <c r="I358" i="9"/>
  <c r="I358" i="10"/>
  <c r="I359" i="9"/>
  <c r="I359" i="10"/>
  <c r="I360" i="9"/>
  <c r="I360" i="10"/>
  <c r="I361" i="9"/>
  <c r="I361" i="10"/>
  <c r="I362" i="9"/>
  <c r="I362" i="10"/>
  <c r="I363" i="9"/>
  <c r="I363" i="10"/>
  <c r="I364" i="9"/>
  <c r="I364" i="10"/>
  <c r="I365" i="9"/>
  <c r="I365" i="10"/>
  <c r="I366" i="9"/>
  <c r="I366" i="10"/>
  <c r="I367" i="9"/>
  <c r="I367" i="10"/>
  <c r="I368" i="9"/>
  <c r="I368" i="10"/>
  <c r="I369" i="9"/>
  <c r="I369" i="10"/>
  <c r="I370" i="9"/>
  <c r="I370" i="10"/>
  <c r="I371" i="9"/>
  <c r="I371" i="10"/>
  <c r="I372" i="9"/>
  <c r="I372" i="10"/>
  <c r="I373" i="9"/>
  <c r="I373" i="10"/>
  <c r="I374" i="9"/>
  <c r="I374" i="10"/>
  <c r="I375" i="9"/>
  <c r="I375" i="10"/>
  <c r="I376" i="9"/>
  <c r="I376" i="10"/>
  <c r="I377" i="9"/>
  <c r="I377" i="10"/>
  <c r="I378" i="9"/>
  <c r="I378" i="10"/>
  <c r="I379" i="9"/>
  <c r="I379" i="10"/>
  <c r="I380" i="9"/>
  <c r="I380" i="10"/>
  <c r="I381" i="9"/>
  <c r="I381" i="10"/>
  <c r="I382" i="9"/>
  <c r="I382" i="10"/>
  <c r="I383" i="9"/>
  <c r="I383" i="10"/>
  <c r="I384" i="9"/>
  <c r="I384" i="10"/>
  <c r="I385" i="9"/>
  <c r="I385" i="10"/>
  <c r="I386" i="9"/>
  <c r="I386" i="10"/>
  <c r="I387" i="9"/>
  <c r="I387" i="10"/>
  <c r="I388" i="9"/>
  <c r="I388" i="10"/>
  <c r="I389" i="9"/>
  <c r="I389" i="10"/>
  <c r="I390" i="9"/>
  <c r="I390" i="10"/>
  <c r="I391" i="9"/>
  <c r="I391" i="10"/>
  <c r="I392" i="9"/>
  <c r="I392" i="10"/>
  <c r="I393" i="9"/>
  <c r="I393" i="10"/>
  <c r="I394" i="9"/>
  <c r="I394" i="10"/>
  <c r="I395" i="9"/>
  <c r="I395" i="10"/>
  <c r="I396" i="9"/>
  <c r="I396" i="10"/>
  <c r="I397" i="9"/>
  <c r="I397" i="10"/>
  <c r="I398" i="9"/>
  <c r="I398" i="10"/>
  <c r="I399" i="9"/>
  <c r="I399" i="10"/>
  <c r="I400" i="9"/>
  <c r="I400" i="10"/>
  <c r="I401" i="9"/>
  <c r="I401" i="10"/>
  <c r="I402" i="9"/>
  <c r="I402" i="10"/>
  <c r="I403" i="9"/>
  <c r="I403" i="10"/>
  <c r="I404" i="9"/>
  <c r="I404" i="10"/>
  <c r="I405" i="9"/>
  <c r="I405" i="10"/>
  <c r="I406" i="9"/>
  <c r="I406" i="10"/>
  <c r="I407" i="9"/>
  <c r="I407" i="10"/>
  <c r="I408" i="9"/>
  <c r="I408" i="10"/>
  <c r="I409" i="9"/>
  <c r="I409" i="10"/>
  <c r="I410" i="9"/>
  <c r="I410" i="10"/>
  <c r="I411" i="9"/>
  <c r="I411" i="10"/>
  <c r="I412" i="9"/>
  <c r="I412" i="10"/>
  <c r="I413" i="9"/>
  <c r="I413" i="10"/>
  <c r="I414" i="9"/>
  <c r="I414" i="10"/>
  <c r="I415" i="9"/>
  <c r="I415" i="10"/>
  <c r="I416" i="9"/>
  <c r="I416" i="10"/>
  <c r="I417" i="9"/>
  <c r="I417" i="10"/>
  <c r="I418" i="9"/>
  <c r="I418" i="10"/>
  <c r="I419" i="9"/>
  <c r="I419" i="10"/>
  <c r="I420" i="9"/>
  <c r="I420" i="10"/>
  <c r="I421" i="9"/>
  <c r="I421" i="10"/>
  <c r="I422" i="9"/>
  <c r="I422" i="10"/>
  <c r="I423" i="9"/>
  <c r="I423" i="10"/>
  <c r="I424" i="9"/>
  <c r="I424" i="10"/>
  <c r="I425" i="9"/>
  <c r="I425" i="10"/>
  <c r="I426" i="9"/>
  <c r="I426" i="10"/>
  <c r="I427" i="9"/>
  <c r="I427" i="10"/>
  <c r="I428" i="9"/>
  <c r="I428" i="10"/>
  <c r="I429" i="9"/>
  <c r="I429" i="10"/>
  <c r="I430" i="9"/>
  <c r="I430" i="10"/>
  <c r="I431" i="9"/>
  <c r="I431" i="10"/>
  <c r="I432" i="9"/>
  <c r="I432" i="10"/>
  <c r="I433" i="9"/>
  <c r="I433" i="10"/>
  <c r="I434" i="9"/>
  <c r="I434" i="10"/>
  <c r="I435" i="9"/>
  <c r="I435" i="10"/>
  <c r="I436" i="9"/>
  <c r="I436" i="10"/>
  <c r="I437" i="9"/>
  <c r="I437" i="10"/>
  <c r="I438" i="9"/>
  <c r="I438" i="10"/>
  <c r="I439" i="9"/>
  <c r="I439" i="10"/>
  <c r="I440" i="9"/>
  <c r="I440" i="10"/>
  <c r="I441" i="9"/>
  <c r="I441" i="10"/>
  <c r="I442" i="9"/>
  <c r="I442" i="10"/>
  <c r="I443" i="9"/>
  <c r="I443" i="10"/>
  <c r="I444" i="9"/>
  <c r="I444" i="10"/>
  <c r="I445" i="9"/>
  <c r="I445" i="10"/>
  <c r="I446" i="9"/>
  <c r="I446" i="10"/>
  <c r="I447" i="9"/>
  <c r="I447" i="10"/>
  <c r="I448" i="9"/>
  <c r="I448" i="10"/>
  <c r="I449" i="9"/>
  <c r="I449" i="10"/>
  <c r="I450" i="9"/>
  <c r="I450" i="10"/>
  <c r="I451" i="9"/>
  <c r="I451" i="10"/>
  <c r="I452" i="9"/>
  <c r="I452" i="10"/>
  <c r="I453" i="9"/>
  <c r="I453" i="10"/>
  <c r="I454" i="9"/>
  <c r="I454" i="10"/>
  <c r="I455" i="9"/>
  <c r="I455" i="10"/>
  <c r="I456" i="9"/>
  <c r="I456" i="10"/>
  <c r="I457" i="9"/>
  <c r="I457" i="10"/>
  <c r="I458" i="9"/>
  <c r="I458" i="10"/>
  <c r="I459" i="9"/>
  <c r="I459" i="10"/>
  <c r="I460" i="9"/>
  <c r="I460" i="10"/>
  <c r="I461" i="9"/>
  <c r="I461" i="10"/>
  <c r="I462" i="9"/>
  <c r="I462" i="10"/>
  <c r="I463" i="9"/>
  <c r="I463" i="10"/>
  <c r="I464" i="9"/>
  <c r="I464" i="10"/>
  <c r="I465" i="9"/>
  <c r="I465" i="10"/>
  <c r="I466" i="9"/>
  <c r="I466" i="10"/>
  <c r="I467" i="9"/>
  <c r="I467" i="10"/>
  <c r="I468" i="9"/>
  <c r="I468" i="10"/>
  <c r="I469" i="9"/>
  <c r="I469" i="10"/>
  <c r="I470" i="9"/>
  <c r="I470" i="10"/>
  <c r="I471" i="9"/>
  <c r="I471" i="10"/>
  <c r="I472" i="9"/>
  <c r="I472" i="10"/>
  <c r="I473" i="9"/>
  <c r="I473" i="10"/>
  <c r="I474" i="9"/>
  <c r="I474" i="10"/>
  <c r="I475" i="9"/>
  <c r="I475" i="10"/>
  <c r="I476" i="9"/>
  <c r="I476" i="10"/>
  <c r="I477" i="9"/>
  <c r="I477" i="10"/>
  <c r="I478" i="9"/>
  <c r="I478" i="10"/>
  <c r="I479" i="9"/>
  <c r="I479" i="10"/>
  <c r="I480" i="9"/>
  <c r="I480" i="10"/>
  <c r="I481" i="9"/>
  <c r="I481" i="10"/>
  <c r="I482" i="9"/>
  <c r="I482" i="10"/>
  <c r="I483" i="9"/>
  <c r="I483" i="10"/>
  <c r="I484" i="9"/>
  <c r="I484" i="10"/>
  <c r="I485" i="9"/>
  <c r="I485" i="10"/>
  <c r="I486" i="9"/>
  <c r="I486" i="10"/>
  <c r="I487" i="9"/>
  <c r="I487" i="10"/>
  <c r="I488" i="9"/>
  <c r="I488" i="10"/>
  <c r="I489" i="9"/>
  <c r="I489" i="10"/>
  <c r="I490" i="9"/>
  <c r="I490" i="10"/>
  <c r="I491" i="9"/>
  <c r="I491" i="10"/>
  <c r="I492" i="9"/>
  <c r="I492" i="10"/>
  <c r="I493" i="9"/>
  <c r="I493" i="10"/>
  <c r="I494" i="9"/>
  <c r="I494" i="10"/>
  <c r="I495" i="9"/>
  <c r="I495" i="10"/>
  <c r="I496" i="9"/>
  <c r="I496" i="10"/>
  <c r="I497" i="9"/>
  <c r="I497" i="10"/>
  <c r="I498" i="9"/>
  <c r="I498" i="10"/>
  <c r="I499" i="9"/>
  <c r="I499" i="10"/>
  <c r="I500" i="9"/>
  <c r="I500" i="10"/>
  <c r="I501" i="9"/>
  <c r="I501" i="10"/>
  <c r="I502" i="9"/>
  <c r="I502" i="10"/>
  <c r="I503" i="9"/>
  <c r="I503" i="10"/>
  <c r="I504" i="9"/>
  <c r="I504" i="10"/>
  <c r="I505" i="9"/>
  <c r="I505" i="10"/>
  <c r="I506" i="9"/>
  <c r="I506" i="10"/>
  <c r="I507" i="9"/>
  <c r="I507" i="10"/>
  <c r="I508" i="9"/>
  <c r="I508" i="10"/>
  <c r="I509" i="9"/>
  <c r="I509" i="10"/>
  <c r="I510" i="9"/>
  <c r="I510" i="10"/>
  <c r="I511" i="9"/>
  <c r="I511" i="10"/>
  <c r="I512" i="9"/>
  <c r="I512" i="10"/>
  <c r="I513" i="9"/>
  <c r="I513" i="10"/>
  <c r="I514" i="9"/>
  <c r="I514" i="10"/>
  <c r="I515" i="9"/>
  <c r="I515" i="10"/>
  <c r="I516" i="9"/>
  <c r="I516" i="10"/>
  <c r="I517" i="9"/>
  <c r="I517" i="10"/>
  <c r="I518" i="9"/>
  <c r="I518" i="10"/>
  <c r="I519" i="9"/>
  <c r="I519" i="10"/>
  <c r="I520" i="9"/>
  <c r="I520" i="10"/>
  <c r="I521" i="9"/>
  <c r="I521" i="10"/>
  <c r="I522" i="9"/>
  <c r="I522" i="10"/>
  <c r="I523" i="9"/>
  <c r="I523" i="10"/>
  <c r="I524" i="9"/>
  <c r="I524" i="10"/>
  <c r="I525" i="9"/>
  <c r="I525" i="10"/>
  <c r="I526" i="9"/>
  <c r="I526" i="10"/>
  <c r="I527" i="9"/>
  <c r="I527" i="10"/>
  <c r="I528" i="9"/>
  <c r="I528" i="10"/>
  <c r="I529" i="9"/>
  <c r="I529" i="10"/>
  <c r="I530" i="9"/>
  <c r="I530" i="10"/>
  <c r="I531" i="9"/>
  <c r="I531" i="10"/>
  <c r="I532" i="9"/>
  <c r="I532" i="10"/>
  <c r="I533" i="9"/>
  <c r="I533" i="10"/>
  <c r="I534" i="9"/>
  <c r="I534" i="10"/>
  <c r="I535" i="9"/>
  <c r="I535" i="10"/>
  <c r="I536" i="9"/>
  <c r="I536" i="10"/>
  <c r="I537" i="9"/>
  <c r="I537" i="10"/>
  <c r="I538" i="9"/>
  <c r="I538" i="10"/>
  <c r="I539" i="9"/>
  <c r="I539" i="10"/>
  <c r="I540" i="9"/>
  <c r="I540" i="10"/>
  <c r="I541" i="9"/>
  <c r="I541" i="10"/>
  <c r="I542" i="9"/>
  <c r="I542" i="10"/>
  <c r="I543" i="9"/>
  <c r="I543" i="10"/>
  <c r="I544" i="9"/>
  <c r="I544" i="10"/>
  <c r="I545" i="9"/>
  <c r="I545" i="10"/>
  <c r="I546" i="9"/>
  <c r="I546" i="10"/>
  <c r="I547" i="9"/>
  <c r="I547" i="10"/>
  <c r="I548" i="9"/>
  <c r="I548" i="10"/>
  <c r="I549" i="9"/>
  <c r="I549" i="10"/>
  <c r="I550" i="9"/>
  <c r="I550" i="10"/>
  <c r="I551" i="9"/>
  <c r="I551" i="10"/>
  <c r="I552" i="9"/>
  <c r="I552" i="10"/>
  <c r="I553" i="9"/>
  <c r="I553" i="10"/>
  <c r="I554" i="9"/>
  <c r="I554" i="10"/>
  <c r="I555" i="9"/>
  <c r="I555" i="10"/>
  <c r="I556" i="9"/>
  <c r="I556" i="10"/>
  <c r="I557" i="9"/>
  <c r="I557" i="10"/>
  <c r="I558" i="9"/>
  <c r="I558" i="10"/>
  <c r="I559" i="9"/>
  <c r="I559" i="10"/>
  <c r="I560" i="9"/>
  <c r="I560" i="10"/>
  <c r="I561" i="9"/>
  <c r="I561" i="10"/>
  <c r="I562" i="9"/>
  <c r="I562" i="10"/>
  <c r="I563" i="9"/>
  <c r="I563" i="10"/>
  <c r="I564" i="9"/>
  <c r="I564" i="10"/>
  <c r="I565" i="9"/>
  <c r="I565" i="10"/>
  <c r="I566" i="9"/>
  <c r="I566" i="10"/>
  <c r="I567" i="9"/>
  <c r="I567" i="10"/>
  <c r="I568" i="9"/>
  <c r="I568" i="10"/>
  <c r="I569" i="9"/>
  <c r="I569" i="10"/>
  <c r="I570" i="9"/>
  <c r="I570" i="10"/>
  <c r="I571" i="9"/>
  <c r="I571" i="10"/>
  <c r="I572" i="9"/>
  <c r="I572" i="10"/>
  <c r="I573" i="9"/>
  <c r="I573" i="10"/>
  <c r="I574" i="9"/>
  <c r="I574" i="10"/>
  <c r="I575" i="9"/>
  <c r="I575" i="10"/>
  <c r="I576" i="9"/>
  <c r="I576" i="10"/>
  <c r="I577" i="9"/>
  <c r="I577" i="10"/>
  <c r="I578" i="9"/>
  <c r="I578" i="10"/>
  <c r="I579" i="9"/>
  <c r="I579" i="10"/>
  <c r="I580" i="9"/>
  <c r="I580" i="10"/>
  <c r="I581" i="9"/>
  <c r="I581" i="10"/>
  <c r="I582" i="9"/>
  <c r="I582" i="10"/>
  <c r="I583" i="9"/>
  <c r="I583" i="10"/>
  <c r="I584" i="9"/>
  <c r="I584" i="10"/>
  <c r="I585" i="9"/>
  <c r="I585" i="10"/>
  <c r="I586" i="9"/>
  <c r="I586" i="10"/>
  <c r="I587" i="9"/>
  <c r="I587" i="10"/>
  <c r="I588" i="9"/>
  <c r="I588" i="10"/>
  <c r="I589" i="9"/>
  <c r="I589" i="10"/>
  <c r="I590" i="9"/>
  <c r="I590" i="10"/>
  <c r="I591" i="9"/>
  <c r="I591" i="10"/>
  <c r="I592" i="9"/>
  <c r="I592" i="10"/>
  <c r="I593" i="9"/>
  <c r="I593" i="10"/>
  <c r="I594" i="9"/>
  <c r="I594" i="10"/>
  <c r="I595" i="9"/>
  <c r="I595" i="10"/>
  <c r="I596" i="9"/>
  <c r="I596" i="10"/>
  <c r="I597" i="9"/>
  <c r="I597" i="10"/>
  <c r="I598" i="9"/>
  <c r="I598" i="10"/>
  <c r="I599" i="9"/>
  <c r="I599" i="10"/>
  <c r="I600" i="9"/>
  <c r="I600" i="10"/>
  <c r="I601" i="9"/>
  <c r="I601" i="10"/>
  <c r="I602" i="9"/>
  <c r="I602" i="10"/>
  <c r="I603" i="9"/>
  <c r="I603" i="10"/>
  <c r="I604" i="9"/>
  <c r="I604" i="10"/>
  <c r="I605" i="9"/>
  <c r="I605" i="10"/>
  <c r="I606" i="9"/>
  <c r="I606" i="10"/>
  <c r="I607" i="9"/>
  <c r="I607" i="10"/>
  <c r="I608" i="9"/>
  <c r="I608" i="10"/>
  <c r="I609" i="9"/>
  <c r="I609" i="10"/>
  <c r="I610" i="9"/>
  <c r="I610" i="10"/>
  <c r="I611" i="9"/>
  <c r="I611" i="10"/>
  <c r="I612" i="9"/>
  <c r="I612" i="10"/>
  <c r="I613" i="9"/>
  <c r="I613" i="10"/>
  <c r="I614" i="9"/>
  <c r="I614" i="10"/>
  <c r="I615" i="9"/>
  <c r="I615" i="10"/>
  <c r="I616" i="9"/>
  <c r="I616" i="10"/>
  <c r="I617" i="9"/>
  <c r="I617" i="10"/>
  <c r="I618" i="9"/>
  <c r="I618" i="10"/>
  <c r="I619" i="9"/>
  <c r="I619" i="10"/>
  <c r="I620" i="9"/>
  <c r="I620" i="10"/>
  <c r="I621" i="9"/>
  <c r="I621" i="10"/>
  <c r="I622" i="9"/>
  <c r="I622" i="10"/>
  <c r="I623" i="9"/>
  <c r="I623" i="10"/>
  <c r="I624" i="9"/>
  <c r="I624" i="10"/>
  <c r="I625" i="9"/>
  <c r="I625" i="10"/>
  <c r="I626" i="9"/>
  <c r="I626" i="10"/>
  <c r="I627" i="9"/>
  <c r="I627" i="10"/>
  <c r="I628" i="9"/>
  <c r="I628" i="10"/>
  <c r="I629" i="9"/>
  <c r="I629" i="10"/>
  <c r="I630" i="9"/>
  <c r="I630" i="10"/>
  <c r="I631" i="9"/>
  <c r="I631" i="10"/>
  <c r="I632" i="9"/>
  <c r="I632" i="10"/>
  <c r="I633" i="9"/>
  <c r="I633" i="10"/>
  <c r="I634" i="9"/>
  <c r="I634" i="10"/>
  <c r="I635" i="9"/>
  <c r="I635" i="10"/>
  <c r="I636" i="9"/>
  <c r="I636" i="10"/>
  <c r="I637" i="9"/>
  <c r="I637" i="10"/>
  <c r="I638" i="9"/>
  <c r="I638" i="10"/>
  <c r="I639" i="9"/>
  <c r="I639" i="10"/>
  <c r="I640" i="9"/>
  <c r="I640" i="10"/>
  <c r="I641" i="9"/>
  <c r="I641" i="10"/>
  <c r="I642" i="9"/>
  <c r="I642" i="10"/>
  <c r="I643" i="9"/>
  <c r="I643" i="10"/>
  <c r="I644" i="9"/>
  <c r="I644" i="10"/>
  <c r="I645" i="9"/>
  <c r="I645" i="10"/>
  <c r="I646" i="9"/>
  <c r="I646" i="10"/>
  <c r="I647" i="9"/>
  <c r="I647" i="10"/>
  <c r="I648" i="9"/>
  <c r="I648" i="10"/>
  <c r="I649" i="9"/>
  <c r="I649" i="10"/>
  <c r="I650" i="9"/>
  <c r="I650" i="10"/>
  <c r="I651" i="9"/>
  <c r="I651" i="10"/>
  <c r="I652" i="9"/>
  <c r="I652" i="10"/>
  <c r="I653" i="9"/>
  <c r="I653" i="10"/>
  <c r="I654" i="9"/>
  <c r="I654" i="10"/>
  <c r="I655" i="9"/>
  <c r="I655" i="10"/>
  <c r="I656" i="9"/>
  <c r="I656" i="10"/>
  <c r="I657" i="9"/>
  <c r="I657" i="10"/>
  <c r="I658" i="9"/>
  <c r="I658" i="10"/>
  <c r="I659" i="9"/>
  <c r="I659" i="10"/>
  <c r="I660" i="9"/>
  <c r="I660" i="10"/>
  <c r="I661" i="9"/>
  <c r="I661" i="10"/>
  <c r="I662" i="9"/>
  <c r="I662" i="10"/>
  <c r="I663" i="9"/>
  <c r="I663" i="10"/>
  <c r="I664" i="9"/>
  <c r="I664" i="10"/>
  <c r="I665" i="9"/>
  <c r="I665" i="10"/>
  <c r="I666" i="9"/>
  <c r="I666" i="10"/>
  <c r="I667" i="9"/>
  <c r="I667" i="10"/>
  <c r="I668" i="9"/>
  <c r="I668" i="10"/>
  <c r="I669" i="9"/>
  <c r="I669" i="10"/>
  <c r="I670" i="9"/>
  <c r="I670" i="10"/>
  <c r="I671" i="9"/>
  <c r="I671" i="10"/>
  <c r="I672" i="9"/>
  <c r="I672" i="10"/>
  <c r="I673" i="9"/>
  <c r="I673" i="10"/>
  <c r="I674" i="9"/>
  <c r="I674" i="10"/>
  <c r="I675" i="9"/>
  <c r="I675" i="10"/>
  <c r="I676" i="9"/>
  <c r="I676" i="10"/>
  <c r="I677" i="9"/>
  <c r="I677" i="10"/>
  <c r="I678" i="9"/>
  <c r="I678" i="10"/>
  <c r="I679" i="9"/>
  <c r="I679" i="10"/>
  <c r="I680" i="9"/>
  <c r="I680" i="10"/>
  <c r="I681" i="9"/>
  <c r="I681" i="10"/>
  <c r="I682" i="9"/>
  <c r="I682" i="10"/>
  <c r="I683" i="9"/>
  <c r="I683" i="10"/>
  <c r="I684" i="9"/>
  <c r="I684" i="10"/>
  <c r="I685" i="9"/>
  <c r="I685" i="10"/>
  <c r="I686" i="9"/>
  <c r="I686" i="10"/>
  <c r="I687" i="9"/>
  <c r="I687" i="10"/>
  <c r="I688" i="9"/>
  <c r="I688" i="10"/>
  <c r="I689" i="9"/>
  <c r="I689" i="10"/>
  <c r="I690" i="9"/>
  <c r="I690" i="10"/>
  <c r="I691" i="9"/>
  <c r="I691" i="10"/>
  <c r="I692" i="9"/>
  <c r="I692" i="10"/>
  <c r="I693" i="9"/>
  <c r="I693" i="10"/>
  <c r="I694" i="9"/>
  <c r="I694" i="10"/>
  <c r="I695" i="9"/>
  <c r="I695" i="10"/>
  <c r="I696" i="9"/>
  <c r="I696" i="10"/>
  <c r="I697" i="9"/>
  <c r="I697" i="10"/>
  <c r="I698" i="9"/>
  <c r="I698" i="10"/>
  <c r="I699" i="9"/>
  <c r="I699" i="10"/>
  <c r="I700" i="9"/>
  <c r="I700" i="10"/>
  <c r="I701" i="9"/>
  <c r="I701" i="10"/>
  <c r="I702" i="9"/>
  <c r="I702" i="10"/>
  <c r="I703" i="9"/>
  <c r="I703" i="10"/>
  <c r="I704" i="9"/>
  <c r="I704" i="10"/>
  <c r="I705" i="9"/>
  <c r="I705" i="10"/>
  <c r="I706" i="9"/>
  <c r="I706" i="10"/>
  <c r="I707" i="9"/>
  <c r="I707" i="10"/>
  <c r="I708" i="9"/>
  <c r="I708" i="10"/>
  <c r="I709" i="9"/>
  <c r="I709" i="10"/>
  <c r="I710" i="9"/>
  <c r="I710" i="10"/>
  <c r="I711" i="9"/>
  <c r="I711" i="10"/>
  <c r="I712" i="9"/>
  <c r="I712" i="10"/>
  <c r="I713" i="9"/>
  <c r="I713" i="10"/>
  <c r="I714" i="9"/>
  <c r="I714" i="10"/>
  <c r="I715" i="9"/>
  <c r="I715" i="10"/>
  <c r="I716" i="9"/>
  <c r="I716" i="10"/>
  <c r="I717" i="9"/>
  <c r="I717" i="10"/>
  <c r="I718" i="9"/>
  <c r="I718" i="10"/>
  <c r="I719" i="9"/>
  <c r="I719" i="10"/>
  <c r="I720" i="9"/>
  <c r="I720" i="10"/>
  <c r="I721" i="9"/>
  <c r="I721" i="10"/>
  <c r="I722" i="9"/>
  <c r="I722" i="10"/>
  <c r="I723" i="9"/>
  <c r="I723" i="10"/>
  <c r="I724" i="9"/>
  <c r="I724" i="10"/>
  <c r="I725" i="9"/>
  <c r="I725" i="10"/>
  <c r="I726" i="9"/>
  <c r="I726" i="10"/>
  <c r="I727" i="9"/>
  <c r="I727" i="10"/>
  <c r="I728" i="9"/>
  <c r="I728" i="10"/>
  <c r="I729" i="9"/>
  <c r="I729" i="10"/>
  <c r="I730" i="9"/>
  <c r="I730" i="10"/>
  <c r="I731" i="9"/>
  <c r="I731" i="10"/>
  <c r="I732" i="9"/>
  <c r="I732" i="10"/>
  <c r="I733" i="9"/>
  <c r="I733" i="10"/>
  <c r="I734" i="9"/>
  <c r="I734" i="10"/>
  <c r="I735" i="9"/>
  <c r="I735" i="10"/>
  <c r="I736" i="9"/>
  <c r="I736" i="10"/>
  <c r="I737" i="9"/>
  <c r="I737" i="10"/>
  <c r="I738" i="9"/>
  <c r="I738" i="10"/>
  <c r="I739" i="9"/>
  <c r="I739" i="10"/>
  <c r="I740" i="9"/>
  <c r="I740" i="10"/>
  <c r="I741" i="9"/>
  <c r="I741" i="10"/>
  <c r="I742" i="9"/>
  <c r="I742" i="10"/>
  <c r="I743" i="9"/>
  <c r="I743" i="10"/>
  <c r="I744" i="9"/>
  <c r="I744" i="10"/>
  <c r="I745" i="9"/>
  <c r="I745" i="10"/>
  <c r="I746" i="9"/>
  <c r="I746" i="10"/>
  <c r="I747" i="9"/>
  <c r="I747" i="10"/>
  <c r="I748" i="9"/>
  <c r="I748" i="10"/>
  <c r="I749" i="9"/>
  <c r="I749" i="10"/>
  <c r="I750" i="9"/>
  <c r="I750" i="10"/>
  <c r="I751" i="9"/>
  <c r="I751" i="10"/>
  <c r="I752" i="9"/>
  <c r="I752" i="10"/>
  <c r="I753" i="9"/>
  <c r="I753" i="10"/>
  <c r="I754" i="9"/>
  <c r="I754" i="10"/>
  <c r="I755" i="9"/>
  <c r="I755" i="10"/>
  <c r="I756" i="9"/>
  <c r="I756" i="10"/>
  <c r="I757" i="9"/>
  <c r="I757" i="10"/>
  <c r="I758" i="9"/>
  <c r="I758" i="10"/>
  <c r="I759" i="9"/>
  <c r="I759" i="10"/>
  <c r="I760" i="9"/>
  <c r="I760" i="10"/>
  <c r="I761" i="9"/>
  <c r="I761" i="10"/>
  <c r="I762" i="9"/>
  <c r="I762" i="10"/>
  <c r="I763" i="9"/>
  <c r="I763" i="10"/>
  <c r="I764" i="9"/>
  <c r="I764" i="10"/>
  <c r="I765" i="9"/>
  <c r="I765" i="10"/>
  <c r="I766" i="9"/>
  <c r="I766" i="10"/>
  <c r="I767" i="9"/>
  <c r="I767" i="10"/>
  <c r="I768" i="9"/>
  <c r="I768" i="10"/>
  <c r="I769" i="9"/>
  <c r="I769" i="10"/>
  <c r="I770" i="9"/>
  <c r="I770" i="10"/>
  <c r="I771" i="9"/>
  <c r="I771" i="10"/>
  <c r="I772" i="9"/>
  <c r="I772" i="10"/>
  <c r="I773" i="9"/>
  <c r="I773" i="10"/>
  <c r="I774" i="9"/>
  <c r="I774" i="10"/>
  <c r="I775" i="9"/>
  <c r="I775" i="10"/>
  <c r="I776" i="9"/>
  <c r="I776" i="10"/>
  <c r="I777" i="9"/>
  <c r="I777" i="10"/>
  <c r="I778" i="9"/>
  <c r="I778" i="10"/>
  <c r="I779" i="9"/>
  <c r="I779" i="10"/>
  <c r="I780" i="9"/>
  <c r="I780" i="10"/>
  <c r="I781" i="9"/>
  <c r="I781" i="10"/>
  <c r="I782" i="9"/>
  <c r="I782" i="10"/>
  <c r="I783" i="9"/>
  <c r="I783" i="10"/>
  <c r="I784" i="9"/>
  <c r="I784" i="10"/>
  <c r="I785" i="9"/>
  <c r="I785" i="10"/>
  <c r="I786" i="9"/>
  <c r="I786" i="10"/>
  <c r="I787" i="9"/>
  <c r="I787" i="10"/>
  <c r="I788" i="9"/>
  <c r="I788" i="10"/>
  <c r="I789" i="9"/>
  <c r="I789" i="10"/>
  <c r="I790" i="9"/>
  <c r="I790" i="10"/>
  <c r="I791" i="9"/>
  <c r="I791" i="10"/>
  <c r="I792" i="9"/>
  <c r="I792" i="10"/>
  <c r="I793" i="9"/>
  <c r="I793" i="10"/>
  <c r="I794" i="9"/>
  <c r="I794" i="10"/>
  <c r="I795" i="9"/>
  <c r="I795" i="10"/>
  <c r="I796" i="9"/>
  <c r="I796" i="10"/>
  <c r="I797" i="9"/>
  <c r="I797" i="10"/>
  <c r="I798" i="9"/>
  <c r="I798" i="10"/>
  <c r="I799" i="9"/>
  <c r="I799" i="10"/>
  <c r="I800" i="9"/>
  <c r="I800" i="10"/>
  <c r="I801" i="9"/>
  <c r="I801" i="10"/>
  <c r="I802" i="9"/>
  <c r="I802" i="10"/>
  <c r="I803" i="9"/>
  <c r="I803" i="10"/>
  <c r="I804" i="9"/>
  <c r="I804" i="10"/>
  <c r="I805" i="9"/>
  <c r="I805" i="10"/>
  <c r="I806" i="9"/>
  <c r="I806" i="10"/>
  <c r="I807" i="9"/>
  <c r="I807" i="10"/>
  <c r="I808" i="9"/>
  <c r="I808" i="10"/>
  <c r="I809" i="9"/>
  <c r="I809" i="10"/>
  <c r="I810" i="9"/>
  <c r="I810" i="10"/>
  <c r="I811" i="9"/>
  <c r="I811" i="10"/>
  <c r="I812" i="9"/>
  <c r="I812" i="10"/>
  <c r="I813" i="9"/>
  <c r="I813" i="10"/>
  <c r="I814" i="9"/>
  <c r="I814" i="10"/>
  <c r="I815" i="9"/>
  <c r="I815" i="10"/>
  <c r="I816" i="9"/>
  <c r="I816" i="10"/>
  <c r="I817" i="9"/>
  <c r="I817" i="10"/>
  <c r="I818" i="9"/>
  <c r="I818" i="10"/>
  <c r="I819" i="9"/>
  <c r="I819" i="10"/>
  <c r="I820" i="9"/>
  <c r="I820" i="10"/>
  <c r="I821" i="9"/>
  <c r="I821" i="10"/>
  <c r="I822" i="9"/>
  <c r="I822" i="10"/>
  <c r="I823" i="9"/>
  <c r="I823" i="10"/>
  <c r="I824" i="9"/>
  <c r="I824" i="10"/>
  <c r="I825" i="9"/>
  <c r="I825" i="10"/>
  <c r="I826" i="9"/>
  <c r="I826" i="10"/>
  <c r="I827" i="9"/>
  <c r="I827" i="10"/>
  <c r="I828" i="9"/>
  <c r="I828" i="10"/>
  <c r="I829" i="9"/>
  <c r="I829" i="10"/>
  <c r="I830" i="9"/>
  <c r="I830" i="10"/>
  <c r="I831" i="9"/>
  <c r="I831" i="10"/>
  <c r="I832" i="9"/>
  <c r="I832" i="10"/>
  <c r="I833" i="9"/>
  <c r="I833" i="10"/>
  <c r="I834" i="9"/>
  <c r="I834" i="10"/>
  <c r="I835" i="9"/>
  <c r="I835" i="10"/>
  <c r="I836" i="9"/>
  <c r="I836" i="10"/>
  <c r="I837" i="9"/>
  <c r="I837" i="10"/>
  <c r="I838" i="9"/>
  <c r="I838" i="10"/>
  <c r="I839" i="9"/>
  <c r="I839" i="10"/>
  <c r="I840" i="9"/>
  <c r="I840" i="10"/>
  <c r="I841" i="9"/>
  <c r="I841" i="10"/>
  <c r="I842" i="9"/>
  <c r="I842" i="10"/>
  <c r="I843" i="9"/>
  <c r="I843" i="10"/>
  <c r="I844" i="9"/>
  <c r="I844" i="10"/>
  <c r="I845" i="9"/>
  <c r="I845" i="10"/>
  <c r="I846" i="9"/>
  <c r="I846" i="10"/>
  <c r="I847" i="9"/>
  <c r="I847" i="10"/>
  <c r="I848" i="9"/>
  <c r="I848" i="10"/>
  <c r="I849" i="9"/>
  <c r="I849" i="10"/>
  <c r="I850" i="9"/>
  <c r="I850" i="10"/>
  <c r="I851" i="9"/>
  <c r="I851" i="10"/>
  <c r="I852" i="9"/>
  <c r="I852" i="10"/>
  <c r="I853" i="9"/>
  <c r="I853" i="10"/>
  <c r="I854" i="9"/>
  <c r="I854" i="10"/>
  <c r="I855" i="9"/>
  <c r="I855" i="10"/>
  <c r="I856" i="9"/>
  <c r="I856" i="10"/>
  <c r="I857" i="9"/>
  <c r="I857" i="10"/>
  <c r="I858" i="9"/>
  <c r="I858" i="10"/>
  <c r="I859" i="9"/>
  <c r="I859" i="10"/>
  <c r="I860" i="9"/>
  <c r="I860" i="10"/>
  <c r="I861" i="9"/>
  <c r="I861" i="10"/>
  <c r="I862" i="9"/>
  <c r="I862" i="10"/>
  <c r="I863" i="9"/>
  <c r="I863" i="10"/>
  <c r="I864" i="9"/>
  <c r="I864" i="10"/>
  <c r="I865" i="9"/>
  <c r="I865" i="10"/>
  <c r="I866" i="9"/>
  <c r="I866" i="10"/>
  <c r="I867" i="9"/>
  <c r="I867" i="10"/>
  <c r="I868" i="9"/>
  <c r="I868" i="10"/>
  <c r="I869" i="9"/>
  <c r="I869" i="10"/>
  <c r="I870" i="9"/>
  <c r="I870" i="10"/>
  <c r="I871" i="9"/>
  <c r="I871" i="10"/>
  <c r="I872" i="9"/>
  <c r="I872" i="10"/>
  <c r="I873" i="9"/>
  <c r="I873" i="10"/>
  <c r="I874" i="9"/>
  <c r="I874" i="10"/>
  <c r="I875" i="9"/>
  <c r="I875" i="10"/>
  <c r="I876" i="9"/>
  <c r="I876" i="10"/>
  <c r="I877" i="9"/>
  <c r="I877" i="10"/>
  <c r="I878" i="9"/>
  <c r="I878" i="10"/>
  <c r="I879" i="9"/>
  <c r="I879" i="10"/>
  <c r="I880" i="9"/>
  <c r="I880" i="10"/>
  <c r="I881" i="9"/>
  <c r="I881" i="10"/>
  <c r="I882" i="9"/>
  <c r="I882" i="10"/>
  <c r="I883" i="9"/>
  <c r="I883" i="10"/>
  <c r="I884" i="9"/>
  <c r="I884" i="10"/>
  <c r="I885" i="9"/>
  <c r="I885" i="10"/>
  <c r="I886" i="9"/>
  <c r="I886" i="10"/>
  <c r="I887" i="9"/>
  <c r="I887" i="10"/>
  <c r="I888" i="9"/>
  <c r="I888" i="10"/>
  <c r="I889" i="9"/>
  <c r="I889" i="10"/>
  <c r="I890" i="9"/>
  <c r="I890" i="10"/>
  <c r="I891" i="9"/>
  <c r="I891" i="10"/>
  <c r="I892" i="9"/>
  <c r="I892" i="10"/>
  <c r="I893" i="9"/>
  <c r="I893" i="10"/>
  <c r="I894" i="9"/>
  <c r="I894" i="10"/>
  <c r="I895" i="9"/>
  <c r="I895" i="10"/>
  <c r="I896" i="9"/>
  <c r="I896" i="10"/>
  <c r="I897" i="9"/>
  <c r="I897" i="10"/>
  <c r="I898" i="9"/>
  <c r="I898" i="10"/>
  <c r="I899" i="9"/>
  <c r="I899" i="10"/>
  <c r="I900" i="9"/>
  <c r="I900" i="10"/>
  <c r="I901" i="9"/>
  <c r="I901" i="10"/>
  <c r="I902" i="9"/>
  <c r="I902" i="10"/>
  <c r="I903" i="9"/>
  <c r="I903" i="10"/>
  <c r="I904" i="9"/>
  <c r="I904" i="10"/>
  <c r="I905" i="9"/>
  <c r="I905" i="10"/>
  <c r="I906" i="9"/>
  <c r="I906" i="10"/>
  <c r="I907" i="9"/>
  <c r="I907" i="10"/>
  <c r="I908" i="9"/>
  <c r="I908" i="10"/>
  <c r="I909" i="9"/>
  <c r="I909" i="10"/>
  <c r="I910" i="9"/>
  <c r="I910" i="10"/>
  <c r="I911" i="9"/>
  <c r="I911" i="10"/>
  <c r="I912" i="9"/>
  <c r="I912" i="10"/>
  <c r="I913" i="9"/>
  <c r="I913" i="10"/>
  <c r="I914" i="9"/>
  <c r="I914" i="10"/>
  <c r="I915" i="9"/>
  <c r="I915" i="10"/>
  <c r="I916" i="9"/>
  <c r="I916" i="10"/>
  <c r="I917" i="9"/>
  <c r="I917" i="10"/>
  <c r="I918" i="9"/>
  <c r="I918" i="10"/>
  <c r="I919" i="9"/>
  <c r="I919" i="10"/>
  <c r="I920" i="9"/>
  <c r="I920" i="10"/>
  <c r="I921" i="9"/>
  <c r="I921" i="10"/>
  <c r="I922" i="9"/>
  <c r="I922" i="10"/>
  <c r="I923" i="9"/>
  <c r="I923" i="10"/>
  <c r="I924" i="9"/>
  <c r="I924" i="10"/>
  <c r="I925" i="9"/>
  <c r="I925" i="10"/>
  <c r="I926" i="9"/>
  <c r="I926" i="10"/>
  <c r="I927" i="9"/>
  <c r="I927" i="10"/>
  <c r="I928" i="9"/>
  <c r="I928" i="10"/>
  <c r="I929" i="9"/>
  <c r="I929" i="10"/>
  <c r="I930" i="9"/>
  <c r="I930" i="10"/>
  <c r="I931" i="9"/>
  <c r="I931" i="10"/>
  <c r="I932" i="9"/>
  <c r="I932" i="10"/>
  <c r="I933" i="9"/>
  <c r="I933" i="10"/>
  <c r="I934" i="9"/>
  <c r="I934" i="10"/>
  <c r="I935" i="9"/>
  <c r="I935" i="10"/>
  <c r="I936" i="9"/>
  <c r="I936" i="10"/>
  <c r="I937" i="9"/>
  <c r="I937" i="10"/>
  <c r="I938" i="9"/>
  <c r="I938" i="10"/>
  <c r="I939" i="9"/>
  <c r="I939" i="10"/>
  <c r="I940" i="9"/>
  <c r="I940" i="10"/>
  <c r="I941" i="9"/>
  <c r="I941" i="10"/>
  <c r="I942" i="9"/>
  <c r="I942" i="10"/>
  <c r="I943" i="9"/>
  <c r="I943" i="10"/>
  <c r="I944" i="9"/>
  <c r="I944" i="10"/>
  <c r="I945" i="9"/>
  <c r="I945" i="10"/>
  <c r="I946" i="9"/>
  <c r="I946" i="10"/>
  <c r="I947" i="9"/>
  <c r="I947" i="10"/>
  <c r="I948" i="9"/>
  <c r="I948" i="10"/>
  <c r="I949" i="9"/>
  <c r="I949" i="10"/>
  <c r="I950" i="9"/>
  <c r="I950" i="10"/>
  <c r="I951" i="9"/>
  <c r="I951" i="10"/>
  <c r="I952" i="9"/>
  <c r="I952" i="10"/>
  <c r="I953" i="9"/>
  <c r="I953" i="10"/>
  <c r="I954" i="9"/>
  <c r="I954" i="10"/>
  <c r="I955" i="9"/>
  <c r="I955" i="10"/>
  <c r="I956" i="9"/>
  <c r="I956" i="10"/>
  <c r="I957" i="9"/>
  <c r="I957" i="10"/>
  <c r="I958" i="9"/>
  <c r="I958" i="10"/>
  <c r="I959" i="9"/>
  <c r="I959" i="10"/>
  <c r="I960" i="9"/>
  <c r="I960" i="10"/>
  <c r="I961" i="9"/>
  <c r="I961" i="10"/>
  <c r="I962" i="9"/>
  <c r="I962" i="10"/>
  <c r="I963" i="9"/>
  <c r="I963" i="10"/>
  <c r="I964" i="9"/>
  <c r="I964" i="10"/>
  <c r="I965" i="9"/>
  <c r="I965" i="10"/>
  <c r="I966" i="9"/>
  <c r="I966" i="10"/>
  <c r="I967" i="9"/>
  <c r="I967" i="10"/>
  <c r="I968" i="9"/>
  <c r="I968" i="10"/>
  <c r="I969" i="9"/>
  <c r="I969" i="10"/>
  <c r="I970" i="9"/>
  <c r="I970" i="10"/>
  <c r="I971" i="9"/>
  <c r="I971" i="10"/>
  <c r="I972" i="9"/>
  <c r="I972" i="10"/>
  <c r="I973" i="9"/>
  <c r="I973" i="10"/>
  <c r="I974" i="9"/>
  <c r="I974" i="10"/>
  <c r="I975" i="9"/>
  <c r="I975" i="10"/>
  <c r="I976" i="9"/>
  <c r="I976" i="10"/>
  <c r="I977" i="9"/>
  <c r="I977" i="10"/>
  <c r="I978" i="9"/>
  <c r="I978" i="10"/>
  <c r="I979" i="9"/>
  <c r="I979" i="10"/>
  <c r="I980" i="9"/>
  <c r="I980" i="10"/>
  <c r="I981" i="9"/>
  <c r="I981" i="10"/>
  <c r="I982" i="9"/>
  <c r="I982" i="10"/>
  <c r="I983" i="9"/>
  <c r="I983" i="10"/>
  <c r="I984" i="9"/>
  <c r="I984" i="10"/>
  <c r="I985" i="9"/>
  <c r="I985" i="10"/>
  <c r="I986" i="9"/>
  <c r="I986" i="10"/>
  <c r="I987" i="9"/>
  <c r="I987" i="10"/>
  <c r="I988" i="9"/>
  <c r="I988" i="10"/>
  <c r="I989" i="9"/>
  <c r="I989" i="10"/>
  <c r="I990" i="9"/>
  <c r="I990" i="10"/>
  <c r="I991" i="9"/>
  <c r="I991" i="10"/>
  <c r="I992" i="9"/>
  <c r="I992" i="10"/>
  <c r="I993" i="9"/>
  <c r="I993" i="10"/>
  <c r="I994" i="9"/>
  <c r="I994" i="10"/>
  <c r="I995" i="9"/>
  <c r="I995" i="10"/>
  <c r="I996" i="9"/>
  <c r="I996" i="10"/>
  <c r="I997" i="9"/>
  <c r="I997" i="10"/>
  <c r="I998" i="9"/>
  <c r="I998" i="10"/>
  <c r="I999" i="9"/>
  <c r="I999" i="10"/>
  <c r="I1000" i="9"/>
  <c r="I1000" i="10"/>
  <c r="I1001" i="9"/>
  <c r="I1001" i="10"/>
  <c r="I1002" i="9"/>
  <c r="I1002" i="10"/>
  <c r="I1003" i="9"/>
  <c r="I1003" i="10"/>
  <c r="I1004" i="9"/>
  <c r="I1004" i="10"/>
  <c r="I1005" i="9"/>
  <c r="I1005" i="10"/>
  <c r="I1006" i="9"/>
  <c r="I1006" i="10"/>
  <c r="I1007" i="9"/>
  <c r="I1007" i="10"/>
  <c r="I3" i="14"/>
  <c r="J2" i="9"/>
  <c r="J3" i="9"/>
  <c r="J3" i="10"/>
  <c r="J4" i="9"/>
  <c r="J4" i="10"/>
  <c r="J5" i="9"/>
  <c r="J5" i="10"/>
  <c r="J6" i="9"/>
  <c r="J6" i="10"/>
  <c r="J7" i="9"/>
  <c r="J7" i="10"/>
  <c r="J8" i="9"/>
  <c r="J8" i="10"/>
  <c r="J9" i="9"/>
  <c r="J9" i="10"/>
  <c r="J10" i="9"/>
  <c r="J10" i="10"/>
  <c r="J11" i="9"/>
  <c r="J11" i="10"/>
  <c r="J12" i="9"/>
  <c r="J12" i="10"/>
  <c r="J13" i="9"/>
  <c r="J13" i="10"/>
  <c r="J14" i="9"/>
  <c r="J14" i="10"/>
  <c r="J15" i="9"/>
  <c r="J15" i="10"/>
  <c r="J16" i="9"/>
  <c r="J16" i="10"/>
  <c r="J17" i="9"/>
  <c r="J17" i="10"/>
  <c r="J18" i="9"/>
  <c r="J18" i="10"/>
  <c r="J19" i="9"/>
  <c r="J19" i="10"/>
  <c r="J20" i="9"/>
  <c r="J20" i="10"/>
  <c r="J21" i="9"/>
  <c r="J21" i="10"/>
  <c r="J22" i="9"/>
  <c r="J22" i="10"/>
  <c r="J23" i="9"/>
  <c r="J23" i="10"/>
  <c r="J24" i="9"/>
  <c r="J24" i="10"/>
  <c r="J25" i="9"/>
  <c r="J25" i="10"/>
  <c r="J26" i="9"/>
  <c r="J26" i="10"/>
  <c r="J27" i="9"/>
  <c r="J27" i="10"/>
  <c r="J28" i="9"/>
  <c r="J28" i="10"/>
  <c r="J29" i="9"/>
  <c r="J29" i="10"/>
  <c r="J30" i="9"/>
  <c r="J30" i="10"/>
  <c r="J31" i="9"/>
  <c r="J31" i="10"/>
  <c r="J32" i="9"/>
  <c r="J32" i="10"/>
  <c r="J33" i="9"/>
  <c r="J33" i="10"/>
  <c r="J34" i="9"/>
  <c r="J34" i="10"/>
  <c r="J35" i="9"/>
  <c r="J35" i="10"/>
  <c r="J36" i="9"/>
  <c r="J36" i="10"/>
  <c r="J37" i="9"/>
  <c r="J37" i="10"/>
  <c r="J38" i="9"/>
  <c r="J38" i="10"/>
  <c r="J39" i="9"/>
  <c r="J39" i="10"/>
  <c r="J40" i="9"/>
  <c r="J40" i="10"/>
  <c r="J41" i="9"/>
  <c r="J41" i="10"/>
  <c r="J42" i="9"/>
  <c r="J42" i="10"/>
  <c r="J43" i="9"/>
  <c r="J43" i="10"/>
  <c r="J44" i="9"/>
  <c r="J44" i="10"/>
  <c r="J45" i="9"/>
  <c r="J45" i="10"/>
  <c r="J46" i="9"/>
  <c r="J46" i="10"/>
  <c r="J47" i="9"/>
  <c r="J47" i="10"/>
  <c r="J48" i="9"/>
  <c r="J48" i="10"/>
  <c r="J49" i="9"/>
  <c r="J49" i="10"/>
  <c r="J50" i="9"/>
  <c r="J50" i="10"/>
  <c r="J51" i="9"/>
  <c r="J51" i="10"/>
  <c r="J52" i="9"/>
  <c r="J52" i="10"/>
  <c r="J53" i="9"/>
  <c r="J53" i="10"/>
  <c r="J54" i="9"/>
  <c r="J54" i="10"/>
  <c r="J55" i="9"/>
  <c r="J55" i="10"/>
  <c r="J56" i="9"/>
  <c r="J56" i="10"/>
  <c r="J57" i="9"/>
  <c r="J57" i="10"/>
  <c r="J58" i="9"/>
  <c r="J58" i="10"/>
  <c r="J59" i="9"/>
  <c r="J59" i="10"/>
  <c r="J60" i="9"/>
  <c r="J60" i="10"/>
  <c r="J61" i="9"/>
  <c r="J61" i="10"/>
  <c r="J62" i="9"/>
  <c r="J62" i="10"/>
  <c r="J63" i="9"/>
  <c r="J63" i="10"/>
  <c r="J64" i="9"/>
  <c r="J64" i="10"/>
  <c r="J65" i="9"/>
  <c r="J65" i="10"/>
  <c r="J66" i="9"/>
  <c r="J66" i="10"/>
  <c r="J67" i="9"/>
  <c r="J67" i="10"/>
  <c r="J68" i="9"/>
  <c r="J68" i="10"/>
  <c r="J69" i="9"/>
  <c r="J69" i="10"/>
  <c r="J70" i="9"/>
  <c r="J70" i="10"/>
  <c r="J71" i="9"/>
  <c r="J71" i="10"/>
  <c r="J72" i="9"/>
  <c r="J72" i="10"/>
  <c r="J73" i="9"/>
  <c r="J73" i="10"/>
  <c r="J74" i="9"/>
  <c r="J74" i="10"/>
  <c r="J75" i="9"/>
  <c r="J75" i="10"/>
  <c r="J76" i="9"/>
  <c r="J76" i="10"/>
  <c r="J77" i="9"/>
  <c r="J77" i="10"/>
  <c r="J78" i="9"/>
  <c r="J78" i="10"/>
  <c r="J79" i="9"/>
  <c r="J79" i="10"/>
  <c r="J80" i="9"/>
  <c r="J80" i="10"/>
  <c r="J81" i="9"/>
  <c r="J81" i="10"/>
  <c r="J82" i="9"/>
  <c r="J82" i="10"/>
  <c r="J83" i="9"/>
  <c r="J83" i="10"/>
  <c r="J84" i="9"/>
  <c r="J84" i="10"/>
  <c r="J85" i="9"/>
  <c r="J85" i="10"/>
  <c r="J86" i="9"/>
  <c r="J86" i="10"/>
  <c r="J87" i="9"/>
  <c r="J87" i="10"/>
  <c r="J88" i="9"/>
  <c r="J88" i="10"/>
  <c r="J89" i="9"/>
  <c r="J89" i="10"/>
  <c r="J90" i="9"/>
  <c r="J90" i="10"/>
  <c r="J91" i="9"/>
  <c r="J91" i="10"/>
  <c r="J92" i="9"/>
  <c r="J92" i="10"/>
  <c r="J93" i="9"/>
  <c r="J93" i="10"/>
  <c r="J94" i="9"/>
  <c r="J94" i="10"/>
  <c r="J95" i="9"/>
  <c r="J95" i="10"/>
  <c r="J96" i="9"/>
  <c r="J96" i="10"/>
  <c r="J97" i="9"/>
  <c r="J97" i="10"/>
  <c r="J98" i="9"/>
  <c r="J98" i="10"/>
  <c r="J99" i="9"/>
  <c r="J99" i="10"/>
  <c r="J100" i="9"/>
  <c r="J100" i="10"/>
  <c r="J101" i="9"/>
  <c r="J101" i="10"/>
  <c r="J102" i="9"/>
  <c r="J102" i="10"/>
  <c r="J103" i="9"/>
  <c r="J103" i="10"/>
  <c r="J104" i="9"/>
  <c r="J104" i="10"/>
  <c r="J105" i="9"/>
  <c r="J105" i="10"/>
  <c r="J106" i="9"/>
  <c r="J106" i="10"/>
  <c r="J107" i="9"/>
  <c r="J107" i="10"/>
  <c r="J108" i="9"/>
  <c r="J108" i="10"/>
  <c r="J109" i="9"/>
  <c r="J109" i="10"/>
  <c r="J110" i="9"/>
  <c r="J110" i="10"/>
  <c r="J111" i="9"/>
  <c r="J111" i="10"/>
  <c r="J112" i="9"/>
  <c r="J112" i="10"/>
  <c r="J113" i="9"/>
  <c r="J113" i="10"/>
  <c r="J114" i="9"/>
  <c r="J114" i="10"/>
  <c r="J115" i="9"/>
  <c r="J115" i="10"/>
  <c r="J116" i="9"/>
  <c r="J116" i="10"/>
  <c r="J117" i="9"/>
  <c r="J117" i="10"/>
  <c r="J118" i="9"/>
  <c r="J118" i="10"/>
  <c r="J119" i="9"/>
  <c r="J119" i="10"/>
  <c r="J120" i="9"/>
  <c r="J120" i="10"/>
  <c r="J121" i="9"/>
  <c r="J121" i="10"/>
  <c r="J122" i="9"/>
  <c r="J122" i="10"/>
  <c r="J123" i="9"/>
  <c r="J123" i="10"/>
  <c r="J124" i="9"/>
  <c r="J124" i="10"/>
  <c r="J125" i="9"/>
  <c r="J125" i="10"/>
  <c r="J126" i="9"/>
  <c r="J126" i="10"/>
  <c r="J127" i="9"/>
  <c r="J127" i="10"/>
  <c r="J128" i="9"/>
  <c r="J128" i="10"/>
  <c r="J129" i="9"/>
  <c r="J129" i="10"/>
  <c r="J130" i="9"/>
  <c r="J130" i="10"/>
  <c r="J131" i="9"/>
  <c r="J131" i="10"/>
  <c r="J132" i="9"/>
  <c r="J132" i="10"/>
  <c r="J133" i="9"/>
  <c r="J133" i="10"/>
  <c r="J134" i="9"/>
  <c r="J134" i="10"/>
  <c r="J135" i="9"/>
  <c r="J135" i="10"/>
  <c r="J136" i="9"/>
  <c r="J136" i="10"/>
  <c r="J137" i="9"/>
  <c r="J137" i="10"/>
  <c r="J138" i="9"/>
  <c r="J138" i="10"/>
  <c r="J139" i="9"/>
  <c r="J139" i="10"/>
  <c r="J140" i="9"/>
  <c r="J140" i="10"/>
  <c r="J141" i="9"/>
  <c r="J141" i="10"/>
  <c r="J142" i="9"/>
  <c r="J142" i="10"/>
  <c r="J143" i="9"/>
  <c r="J143" i="10"/>
  <c r="J144" i="9"/>
  <c r="J144" i="10"/>
  <c r="J145" i="9"/>
  <c r="J145" i="10"/>
  <c r="J146" i="9"/>
  <c r="J146" i="10"/>
  <c r="J147" i="9"/>
  <c r="J147" i="10"/>
  <c r="J148" i="9"/>
  <c r="J148" i="10"/>
  <c r="J149" i="9"/>
  <c r="J149" i="10"/>
  <c r="J150" i="9"/>
  <c r="J150" i="10"/>
  <c r="J151" i="9"/>
  <c r="J151" i="10"/>
  <c r="J152" i="9"/>
  <c r="J152" i="10"/>
  <c r="J153" i="9"/>
  <c r="J153" i="10"/>
  <c r="J154" i="9"/>
  <c r="J154" i="10"/>
  <c r="J155" i="9"/>
  <c r="J155" i="10"/>
  <c r="J156" i="9"/>
  <c r="J156" i="10"/>
  <c r="J157" i="9"/>
  <c r="J157" i="10"/>
  <c r="J158" i="9"/>
  <c r="J158" i="10"/>
  <c r="J159" i="9"/>
  <c r="J159" i="10"/>
  <c r="J160" i="9"/>
  <c r="J160" i="10"/>
  <c r="J161" i="9"/>
  <c r="J161" i="10"/>
  <c r="J162" i="9"/>
  <c r="J162" i="10"/>
  <c r="J163" i="9"/>
  <c r="J163" i="10"/>
  <c r="J164" i="9"/>
  <c r="J164" i="10"/>
  <c r="J165" i="9"/>
  <c r="J165" i="10"/>
  <c r="J166" i="9"/>
  <c r="J166" i="10"/>
  <c r="J167" i="9"/>
  <c r="J167" i="10"/>
  <c r="J168" i="9"/>
  <c r="J168" i="10"/>
  <c r="J169" i="9"/>
  <c r="J169" i="10"/>
  <c r="J170" i="9"/>
  <c r="J170" i="10"/>
  <c r="J171" i="9"/>
  <c r="J171" i="10"/>
  <c r="J172" i="9"/>
  <c r="J172" i="10"/>
  <c r="J173" i="9"/>
  <c r="J173" i="10"/>
  <c r="J174" i="9"/>
  <c r="J174" i="10"/>
  <c r="J175" i="9"/>
  <c r="J175" i="10"/>
  <c r="J176" i="9"/>
  <c r="J176" i="10"/>
  <c r="J177" i="9"/>
  <c r="J177" i="10"/>
  <c r="J178" i="9"/>
  <c r="J178" i="10"/>
  <c r="J179" i="9"/>
  <c r="J179" i="10"/>
  <c r="J180" i="9"/>
  <c r="J180" i="10"/>
  <c r="J181" i="9"/>
  <c r="J181" i="10"/>
  <c r="J182" i="9"/>
  <c r="J182" i="10"/>
  <c r="J183" i="9"/>
  <c r="J183" i="10"/>
  <c r="J184" i="9"/>
  <c r="J184" i="10"/>
  <c r="J185" i="9"/>
  <c r="J185" i="10"/>
  <c r="J186" i="9"/>
  <c r="J186" i="10"/>
  <c r="J187" i="9"/>
  <c r="J187" i="10"/>
  <c r="J188" i="9"/>
  <c r="J188" i="10"/>
  <c r="J189" i="9"/>
  <c r="J189" i="10"/>
  <c r="J190" i="9"/>
  <c r="J190" i="10"/>
  <c r="J191" i="9"/>
  <c r="J191" i="10"/>
  <c r="J192" i="9"/>
  <c r="J192" i="10"/>
  <c r="J193" i="9"/>
  <c r="J193" i="10"/>
  <c r="J194" i="9"/>
  <c r="J194" i="10"/>
  <c r="J195" i="9"/>
  <c r="J195" i="10"/>
  <c r="J196" i="9"/>
  <c r="J196" i="10"/>
  <c r="J197" i="9"/>
  <c r="J197" i="10"/>
  <c r="J198" i="9"/>
  <c r="J198" i="10"/>
  <c r="J199" i="9"/>
  <c r="J199" i="10"/>
  <c r="J200" i="9"/>
  <c r="J200" i="10"/>
  <c r="J201" i="9"/>
  <c r="J201" i="10"/>
  <c r="J202" i="9"/>
  <c r="J202" i="10"/>
  <c r="J203" i="9"/>
  <c r="J203" i="10"/>
  <c r="J204" i="9"/>
  <c r="J204" i="10"/>
  <c r="J205" i="9"/>
  <c r="J205" i="10"/>
  <c r="J206" i="9"/>
  <c r="J206" i="10"/>
  <c r="J207" i="9"/>
  <c r="J207" i="10"/>
  <c r="J208" i="9"/>
  <c r="J208" i="10"/>
  <c r="J209" i="9"/>
  <c r="J209" i="10"/>
  <c r="J210" i="9"/>
  <c r="J210" i="10"/>
  <c r="J211" i="9"/>
  <c r="J211" i="10"/>
  <c r="J212" i="9"/>
  <c r="J212" i="10"/>
  <c r="J213" i="9"/>
  <c r="J213" i="10"/>
  <c r="J214" i="9"/>
  <c r="J214" i="10"/>
  <c r="J215" i="9"/>
  <c r="J215" i="10"/>
  <c r="J216" i="9"/>
  <c r="J216" i="10"/>
  <c r="J217" i="9"/>
  <c r="J217" i="10"/>
  <c r="J218" i="9"/>
  <c r="J218" i="10"/>
  <c r="J219" i="9"/>
  <c r="J219" i="10"/>
  <c r="J220" i="9"/>
  <c r="J220" i="10"/>
  <c r="J221" i="9"/>
  <c r="J221" i="10"/>
  <c r="J222" i="9"/>
  <c r="J222" i="10"/>
  <c r="J223" i="9"/>
  <c r="J223" i="10"/>
  <c r="J224" i="9"/>
  <c r="J224" i="10"/>
  <c r="J225" i="9"/>
  <c r="J225" i="10"/>
  <c r="J226" i="9"/>
  <c r="J226" i="10"/>
  <c r="J227" i="9"/>
  <c r="J227" i="10"/>
  <c r="J228" i="9"/>
  <c r="J228" i="10"/>
  <c r="J229" i="9"/>
  <c r="J229" i="10"/>
  <c r="J230" i="9"/>
  <c r="J230" i="10"/>
  <c r="J231" i="9"/>
  <c r="J231" i="10"/>
  <c r="J232" i="9"/>
  <c r="J232" i="10"/>
  <c r="J233" i="9"/>
  <c r="J233" i="10"/>
  <c r="J234" i="9"/>
  <c r="J234" i="10"/>
  <c r="J235" i="9"/>
  <c r="J235" i="10"/>
  <c r="J236" i="9"/>
  <c r="J236" i="10"/>
  <c r="J237" i="9"/>
  <c r="J237" i="10"/>
  <c r="J238" i="9"/>
  <c r="J238" i="10"/>
  <c r="J239" i="9"/>
  <c r="J239" i="10"/>
  <c r="J240" i="9"/>
  <c r="J240" i="10"/>
  <c r="J241" i="9"/>
  <c r="J241" i="10"/>
  <c r="J242" i="9"/>
  <c r="J242" i="10"/>
  <c r="J243" i="9"/>
  <c r="J243" i="10"/>
  <c r="J244" i="9"/>
  <c r="J244" i="10"/>
  <c r="J245" i="9"/>
  <c r="J245" i="10"/>
  <c r="J246" i="9"/>
  <c r="J246" i="10"/>
  <c r="J247" i="9"/>
  <c r="J247" i="10"/>
  <c r="J248" i="9"/>
  <c r="J248" i="10"/>
  <c r="J249" i="9"/>
  <c r="J249" i="10"/>
  <c r="J250" i="9"/>
  <c r="J250" i="10"/>
  <c r="J251" i="9"/>
  <c r="J251" i="10"/>
  <c r="J252" i="9"/>
  <c r="J252" i="10"/>
  <c r="J253" i="9"/>
  <c r="J253" i="10"/>
  <c r="J254" i="9"/>
  <c r="J254" i="10"/>
  <c r="J255" i="9"/>
  <c r="J255" i="10"/>
  <c r="J256" i="9"/>
  <c r="J256" i="10"/>
  <c r="J257" i="9"/>
  <c r="J257" i="10"/>
  <c r="J258" i="9"/>
  <c r="J258" i="10"/>
  <c r="J259" i="9"/>
  <c r="J259" i="10"/>
  <c r="J260" i="9"/>
  <c r="J260" i="10"/>
  <c r="J261" i="9"/>
  <c r="J261" i="10"/>
  <c r="J262" i="9"/>
  <c r="J262" i="10"/>
  <c r="J263" i="9"/>
  <c r="J263" i="10"/>
  <c r="J264" i="9"/>
  <c r="J264" i="10"/>
  <c r="J265" i="9"/>
  <c r="J265" i="10"/>
  <c r="J266" i="9"/>
  <c r="J266" i="10"/>
  <c r="J267" i="9"/>
  <c r="J267" i="10"/>
  <c r="J268" i="9"/>
  <c r="J268" i="10"/>
  <c r="J269" i="9"/>
  <c r="J269" i="10"/>
  <c r="J270" i="9"/>
  <c r="J270" i="10"/>
  <c r="J271" i="9"/>
  <c r="J271" i="10"/>
  <c r="J272" i="9"/>
  <c r="J272" i="10"/>
  <c r="J273" i="9"/>
  <c r="J273" i="10"/>
  <c r="J274" i="9"/>
  <c r="J274" i="10"/>
  <c r="J275" i="9"/>
  <c r="J275" i="10"/>
  <c r="J276" i="9"/>
  <c r="J276" i="10"/>
  <c r="J277" i="9"/>
  <c r="J277" i="10"/>
  <c r="J278" i="9"/>
  <c r="J278" i="10"/>
  <c r="J279" i="9"/>
  <c r="J279" i="10"/>
  <c r="J280" i="9"/>
  <c r="J280" i="10"/>
  <c r="J281" i="9"/>
  <c r="J281" i="10"/>
  <c r="J282" i="9"/>
  <c r="J282" i="10"/>
  <c r="J283" i="9"/>
  <c r="J283" i="10"/>
  <c r="J284" i="9"/>
  <c r="J284" i="10"/>
  <c r="J285" i="9"/>
  <c r="J285" i="10"/>
  <c r="J286" i="9"/>
  <c r="J286" i="10"/>
  <c r="J287" i="9"/>
  <c r="J287" i="10"/>
  <c r="J288" i="9"/>
  <c r="J288" i="10"/>
  <c r="J289" i="9"/>
  <c r="J289" i="10"/>
  <c r="J290" i="9"/>
  <c r="J290" i="10"/>
  <c r="J291" i="9"/>
  <c r="J291" i="10"/>
  <c r="J292" i="9"/>
  <c r="J292" i="10"/>
  <c r="J293" i="9"/>
  <c r="J293" i="10"/>
  <c r="J294" i="9"/>
  <c r="J294" i="10"/>
  <c r="J295" i="9"/>
  <c r="J295" i="10"/>
  <c r="J296" i="9"/>
  <c r="J296" i="10"/>
  <c r="J297" i="9"/>
  <c r="J297" i="10"/>
  <c r="J298" i="9"/>
  <c r="J298" i="10"/>
  <c r="J299" i="9"/>
  <c r="J299" i="10"/>
  <c r="J300" i="9"/>
  <c r="J300" i="10"/>
  <c r="J301" i="9"/>
  <c r="J301" i="10"/>
  <c r="J302" i="9"/>
  <c r="J302" i="10"/>
  <c r="J303" i="9"/>
  <c r="J303" i="10"/>
  <c r="J304" i="9"/>
  <c r="J304" i="10"/>
  <c r="J305" i="9"/>
  <c r="J305" i="10"/>
  <c r="J306" i="9"/>
  <c r="J306" i="10"/>
  <c r="J307" i="9"/>
  <c r="J307" i="10"/>
  <c r="J308" i="9"/>
  <c r="J308" i="10"/>
  <c r="J309" i="9"/>
  <c r="J309" i="10"/>
  <c r="J310" i="9"/>
  <c r="J310" i="10"/>
  <c r="J311" i="9"/>
  <c r="J311" i="10"/>
  <c r="J312" i="9"/>
  <c r="J312" i="10"/>
  <c r="J313" i="9"/>
  <c r="J313" i="10"/>
  <c r="J314" i="9"/>
  <c r="J314" i="10"/>
  <c r="J315" i="9"/>
  <c r="J315" i="10"/>
  <c r="J316" i="9"/>
  <c r="J316" i="10"/>
  <c r="J317" i="9"/>
  <c r="J317" i="10"/>
  <c r="J318" i="9"/>
  <c r="J318" i="10"/>
  <c r="J319" i="9"/>
  <c r="J319" i="10"/>
  <c r="J320" i="9"/>
  <c r="J320" i="10"/>
  <c r="J321" i="9"/>
  <c r="J321" i="10"/>
  <c r="J322" i="9"/>
  <c r="J322" i="10"/>
  <c r="J323" i="9"/>
  <c r="J323" i="10"/>
  <c r="J324" i="9"/>
  <c r="J324" i="10"/>
  <c r="J325" i="9"/>
  <c r="J325" i="10"/>
  <c r="J326" i="9"/>
  <c r="J326" i="10"/>
  <c r="J327" i="9"/>
  <c r="J327" i="10"/>
  <c r="J328" i="9"/>
  <c r="J328" i="10"/>
  <c r="J329" i="9"/>
  <c r="J329" i="10"/>
  <c r="J330" i="9"/>
  <c r="J330" i="10"/>
  <c r="J331" i="9"/>
  <c r="J331" i="10"/>
  <c r="J332" i="9"/>
  <c r="J332" i="10"/>
  <c r="J333" i="9"/>
  <c r="J333" i="10"/>
  <c r="J334" i="9"/>
  <c r="J334" i="10"/>
  <c r="J335" i="9"/>
  <c r="J335" i="10"/>
  <c r="J336" i="9"/>
  <c r="J336" i="10"/>
  <c r="J337" i="9"/>
  <c r="J337" i="10"/>
  <c r="J338" i="9"/>
  <c r="J338" i="10"/>
  <c r="J339" i="9"/>
  <c r="J339" i="10"/>
  <c r="J340" i="9"/>
  <c r="J340" i="10"/>
  <c r="J341" i="9"/>
  <c r="J341" i="10"/>
  <c r="J342" i="9"/>
  <c r="J342" i="10"/>
  <c r="J343" i="9"/>
  <c r="J343" i="10"/>
  <c r="J344" i="9"/>
  <c r="J344" i="10"/>
  <c r="J345" i="9"/>
  <c r="J345" i="10"/>
  <c r="J346" i="9"/>
  <c r="J346" i="10"/>
  <c r="J347" i="9"/>
  <c r="J347" i="10"/>
  <c r="J348" i="9"/>
  <c r="J348" i="10"/>
  <c r="J349" i="9"/>
  <c r="J349" i="10"/>
  <c r="J350" i="9"/>
  <c r="J350" i="10"/>
  <c r="J351" i="9"/>
  <c r="J351" i="10"/>
  <c r="J352" i="9"/>
  <c r="J352" i="10"/>
  <c r="J353" i="9"/>
  <c r="J353" i="10"/>
  <c r="J354" i="9"/>
  <c r="J354" i="10"/>
  <c r="J355" i="9"/>
  <c r="J355" i="10"/>
  <c r="J356" i="9"/>
  <c r="J356" i="10"/>
  <c r="J357" i="9"/>
  <c r="J357" i="10"/>
  <c r="J358" i="9"/>
  <c r="J358" i="10"/>
  <c r="J359" i="9"/>
  <c r="J359" i="10"/>
  <c r="J360" i="9"/>
  <c r="J360" i="10"/>
  <c r="J361" i="9"/>
  <c r="J361" i="10"/>
  <c r="J362" i="9"/>
  <c r="J362" i="10"/>
  <c r="J363" i="9"/>
  <c r="J363" i="10"/>
  <c r="J364" i="9"/>
  <c r="J364" i="10"/>
  <c r="J365" i="9"/>
  <c r="J365" i="10"/>
  <c r="J366" i="9"/>
  <c r="J366" i="10"/>
  <c r="J367" i="9"/>
  <c r="J367" i="10"/>
  <c r="J368" i="9"/>
  <c r="J368" i="10"/>
  <c r="J369" i="9"/>
  <c r="J369" i="10"/>
  <c r="J370" i="9"/>
  <c r="J370" i="10"/>
  <c r="J371" i="9"/>
  <c r="J371" i="10"/>
  <c r="J372" i="9"/>
  <c r="J372" i="10"/>
  <c r="J373" i="9"/>
  <c r="J373" i="10"/>
  <c r="J374" i="9"/>
  <c r="J374" i="10"/>
  <c r="J375" i="9"/>
  <c r="J375" i="10"/>
  <c r="J376" i="9"/>
  <c r="J376" i="10"/>
  <c r="J377" i="9"/>
  <c r="J377" i="10"/>
  <c r="J378" i="9"/>
  <c r="J378" i="10"/>
  <c r="J379" i="9"/>
  <c r="J379" i="10"/>
  <c r="J380" i="9"/>
  <c r="J380" i="10"/>
  <c r="J381" i="9"/>
  <c r="J381" i="10"/>
  <c r="J382" i="9"/>
  <c r="J382" i="10"/>
  <c r="J383" i="9"/>
  <c r="J383" i="10"/>
  <c r="J384" i="9"/>
  <c r="J384" i="10"/>
  <c r="J385" i="9"/>
  <c r="J385" i="10"/>
  <c r="J386" i="9"/>
  <c r="J386" i="10"/>
  <c r="J387" i="9"/>
  <c r="J387" i="10"/>
  <c r="J388" i="9"/>
  <c r="J388" i="10"/>
  <c r="J389" i="9"/>
  <c r="J389" i="10"/>
  <c r="J390" i="9"/>
  <c r="J390" i="10"/>
  <c r="J391" i="9"/>
  <c r="J391" i="10"/>
  <c r="J392" i="9"/>
  <c r="J392" i="10"/>
  <c r="J393" i="9"/>
  <c r="J393" i="10"/>
  <c r="J394" i="9"/>
  <c r="J394" i="10"/>
  <c r="J395" i="9"/>
  <c r="J395" i="10"/>
  <c r="J396" i="9"/>
  <c r="J396" i="10"/>
  <c r="J397" i="9"/>
  <c r="J397" i="10"/>
  <c r="J398" i="9"/>
  <c r="J398" i="10"/>
  <c r="J399" i="9"/>
  <c r="J399" i="10"/>
  <c r="J400" i="9"/>
  <c r="J400" i="10"/>
  <c r="J401" i="9"/>
  <c r="J401" i="10"/>
  <c r="J402" i="9"/>
  <c r="J402" i="10"/>
  <c r="J403" i="9"/>
  <c r="J403" i="10"/>
  <c r="J404" i="9"/>
  <c r="J404" i="10"/>
  <c r="J405" i="9"/>
  <c r="J405" i="10"/>
  <c r="J406" i="9"/>
  <c r="J406" i="10"/>
  <c r="J407" i="9"/>
  <c r="J407" i="10"/>
  <c r="J408" i="9"/>
  <c r="J408" i="10"/>
  <c r="J409" i="9"/>
  <c r="J409" i="10"/>
  <c r="J410" i="9"/>
  <c r="J410" i="10"/>
  <c r="J411" i="9"/>
  <c r="J411" i="10"/>
  <c r="J412" i="9"/>
  <c r="J412" i="10"/>
  <c r="J413" i="9"/>
  <c r="J413" i="10"/>
  <c r="J414" i="9"/>
  <c r="J414" i="10"/>
  <c r="J415" i="9"/>
  <c r="J415" i="10"/>
  <c r="J416" i="9"/>
  <c r="J416" i="10"/>
  <c r="J417" i="9"/>
  <c r="J417" i="10"/>
  <c r="J418" i="9"/>
  <c r="J418" i="10"/>
  <c r="J419" i="9"/>
  <c r="J419" i="10"/>
  <c r="J420" i="9"/>
  <c r="J420" i="10"/>
  <c r="J421" i="9"/>
  <c r="J421" i="10"/>
  <c r="J422" i="9"/>
  <c r="J422" i="10"/>
  <c r="J423" i="9"/>
  <c r="J423" i="10"/>
  <c r="J424" i="9"/>
  <c r="J424" i="10"/>
  <c r="J425" i="9"/>
  <c r="J425" i="10"/>
  <c r="J426" i="9"/>
  <c r="J426" i="10"/>
  <c r="J427" i="9"/>
  <c r="J427" i="10"/>
  <c r="J428" i="9"/>
  <c r="J428" i="10"/>
  <c r="J429" i="9"/>
  <c r="J429" i="10"/>
  <c r="J430" i="9"/>
  <c r="J430" i="10"/>
  <c r="J431" i="9"/>
  <c r="J431" i="10"/>
  <c r="J432" i="9"/>
  <c r="J432" i="10"/>
  <c r="J433" i="9"/>
  <c r="J433" i="10"/>
  <c r="J434" i="9"/>
  <c r="J434" i="10"/>
  <c r="J435" i="9"/>
  <c r="J435" i="10"/>
  <c r="J436" i="9"/>
  <c r="J436" i="10"/>
  <c r="J437" i="9"/>
  <c r="J437" i="10"/>
  <c r="J438" i="9"/>
  <c r="J438" i="10"/>
  <c r="J439" i="9"/>
  <c r="J439" i="10"/>
  <c r="J440" i="9"/>
  <c r="J440" i="10"/>
  <c r="J441" i="9"/>
  <c r="J441" i="10"/>
  <c r="J442" i="9"/>
  <c r="J442" i="10"/>
  <c r="J443" i="9"/>
  <c r="J443" i="10"/>
  <c r="J444" i="9"/>
  <c r="J444" i="10"/>
  <c r="J445" i="9"/>
  <c r="J445" i="10"/>
  <c r="J446" i="9"/>
  <c r="J446" i="10"/>
  <c r="J447" i="9"/>
  <c r="J447" i="10"/>
  <c r="J448" i="9"/>
  <c r="J448" i="10"/>
  <c r="J449" i="9"/>
  <c r="J449" i="10"/>
  <c r="J450" i="9"/>
  <c r="J450" i="10"/>
  <c r="J451" i="9"/>
  <c r="J451" i="10"/>
  <c r="J452" i="9"/>
  <c r="J452" i="10"/>
  <c r="J453" i="9"/>
  <c r="J453" i="10"/>
  <c r="J454" i="9"/>
  <c r="J454" i="10"/>
  <c r="J455" i="9"/>
  <c r="J455" i="10"/>
  <c r="J456" i="9"/>
  <c r="J456" i="10"/>
  <c r="J457" i="9"/>
  <c r="J457" i="10"/>
  <c r="J458" i="9"/>
  <c r="J458" i="10"/>
  <c r="J459" i="9"/>
  <c r="J459" i="10"/>
  <c r="J460" i="9"/>
  <c r="J460" i="10"/>
  <c r="J461" i="9"/>
  <c r="J461" i="10"/>
  <c r="J462" i="9"/>
  <c r="J462" i="10"/>
  <c r="J463" i="9"/>
  <c r="J463" i="10"/>
  <c r="J464" i="9"/>
  <c r="J464" i="10"/>
  <c r="J465" i="9"/>
  <c r="J465" i="10"/>
  <c r="J466" i="9"/>
  <c r="J466" i="10"/>
  <c r="J467" i="9"/>
  <c r="J467" i="10"/>
  <c r="J468" i="9"/>
  <c r="J468" i="10"/>
  <c r="J469" i="9"/>
  <c r="J469" i="10"/>
  <c r="J470" i="9"/>
  <c r="J470" i="10"/>
  <c r="J471" i="9"/>
  <c r="J471" i="10"/>
  <c r="J472" i="9"/>
  <c r="J472" i="10"/>
  <c r="J473" i="9"/>
  <c r="J473" i="10"/>
  <c r="J474" i="9"/>
  <c r="J474" i="10"/>
  <c r="J475" i="9"/>
  <c r="J475" i="10"/>
  <c r="J476" i="9"/>
  <c r="J476" i="10"/>
  <c r="J477" i="9"/>
  <c r="J477" i="10"/>
  <c r="J478" i="9"/>
  <c r="J478" i="10"/>
  <c r="J479" i="9"/>
  <c r="J479" i="10"/>
  <c r="J480" i="9"/>
  <c r="J480" i="10"/>
  <c r="J481" i="9"/>
  <c r="J481" i="10"/>
  <c r="J482" i="9"/>
  <c r="J482" i="10"/>
  <c r="J483" i="9"/>
  <c r="J483" i="10"/>
  <c r="J484" i="9"/>
  <c r="J484" i="10"/>
  <c r="J485" i="9"/>
  <c r="J485" i="10"/>
  <c r="J486" i="9"/>
  <c r="J486" i="10"/>
  <c r="J487" i="9"/>
  <c r="J487" i="10"/>
  <c r="J488" i="9"/>
  <c r="J488" i="10"/>
  <c r="J489" i="9"/>
  <c r="J489" i="10"/>
  <c r="J490" i="9"/>
  <c r="J490" i="10"/>
  <c r="J491" i="9"/>
  <c r="J491" i="10"/>
  <c r="J492" i="9"/>
  <c r="J492" i="10"/>
  <c r="J493" i="9"/>
  <c r="J493" i="10"/>
  <c r="J494" i="9"/>
  <c r="J494" i="10"/>
  <c r="J495" i="9"/>
  <c r="J495" i="10"/>
  <c r="J496" i="9"/>
  <c r="J496" i="10"/>
  <c r="J497" i="9"/>
  <c r="J497" i="10"/>
  <c r="J498" i="9"/>
  <c r="J498" i="10"/>
  <c r="J499" i="9"/>
  <c r="J499" i="10"/>
  <c r="J500" i="9"/>
  <c r="J500" i="10"/>
  <c r="J501" i="9"/>
  <c r="J501" i="10"/>
  <c r="J502" i="9"/>
  <c r="J502" i="10"/>
  <c r="J503" i="9"/>
  <c r="J503" i="10"/>
  <c r="J504" i="9"/>
  <c r="J504" i="10"/>
  <c r="J505" i="9"/>
  <c r="J505" i="10"/>
  <c r="J506" i="9"/>
  <c r="J506" i="10"/>
  <c r="J507" i="9"/>
  <c r="J507" i="10"/>
  <c r="J508" i="9"/>
  <c r="J508" i="10"/>
  <c r="J509" i="9"/>
  <c r="J509" i="10"/>
  <c r="J510" i="9"/>
  <c r="J510" i="10"/>
  <c r="J511" i="9"/>
  <c r="J511" i="10"/>
  <c r="J512" i="9"/>
  <c r="J512" i="10"/>
  <c r="J513" i="9"/>
  <c r="J513" i="10"/>
  <c r="J514" i="9"/>
  <c r="J514" i="10"/>
  <c r="J515" i="9"/>
  <c r="J515" i="10"/>
  <c r="J516" i="9"/>
  <c r="J516" i="10"/>
  <c r="J517" i="9"/>
  <c r="J517" i="10"/>
  <c r="J518" i="9"/>
  <c r="J518" i="10"/>
  <c r="J519" i="9"/>
  <c r="J519" i="10"/>
  <c r="J520" i="9"/>
  <c r="J520" i="10"/>
  <c r="J521" i="9"/>
  <c r="J521" i="10"/>
  <c r="J522" i="9"/>
  <c r="J522" i="10"/>
  <c r="J523" i="9"/>
  <c r="J523" i="10"/>
  <c r="J524" i="9"/>
  <c r="J524" i="10"/>
  <c r="J525" i="9"/>
  <c r="J525" i="10"/>
  <c r="J526" i="9"/>
  <c r="J526" i="10"/>
  <c r="J527" i="9"/>
  <c r="J527" i="10"/>
  <c r="J528" i="9"/>
  <c r="J528" i="10"/>
  <c r="J529" i="9"/>
  <c r="J529" i="10"/>
  <c r="J530" i="9"/>
  <c r="J530" i="10"/>
  <c r="J531" i="9"/>
  <c r="J531" i="10"/>
  <c r="J532" i="9"/>
  <c r="J532" i="10"/>
  <c r="J533" i="9"/>
  <c r="J533" i="10"/>
  <c r="J534" i="9"/>
  <c r="J534" i="10"/>
  <c r="J535" i="9"/>
  <c r="J535" i="10"/>
  <c r="J536" i="9"/>
  <c r="J536" i="10"/>
  <c r="J537" i="9"/>
  <c r="J537" i="10"/>
  <c r="J538" i="9"/>
  <c r="J538" i="10"/>
  <c r="J539" i="9"/>
  <c r="J539" i="10"/>
  <c r="J540" i="9"/>
  <c r="J540" i="10"/>
  <c r="J541" i="9"/>
  <c r="J541" i="10"/>
  <c r="J542" i="9"/>
  <c r="J542" i="10"/>
  <c r="J543" i="9"/>
  <c r="J543" i="10"/>
  <c r="J544" i="9"/>
  <c r="J544" i="10"/>
  <c r="J545" i="9"/>
  <c r="J545" i="10"/>
  <c r="J546" i="9"/>
  <c r="J546" i="10"/>
  <c r="J547" i="9"/>
  <c r="J547" i="10"/>
  <c r="J548" i="9"/>
  <c r="J548" i="10"/>
  <c r="J549" i="9"/>
  <c r="J549" i="10"/>
  <c r="J550" i="9"/>
  <c r="J550" i="10"/>
  <c r="J551" i="9"/>
  <c r="J551" i="10"/>
  <c r="J552" i="9"/>
  <c r="J552" i="10"/>
  <c r="J553" i="9"/>
  <c r="J553" i="10"/>
  <c r="J554" i="9"/>
  <c r="J554" i="10"/>
  <c r="J555" i="9"/>
  <c r="J555" i="10"/>
  <c r="J556" i="9"/>
  <c r="J556" i="10"/>
  <c r="J557" i="9"/>
  <c r="J557" i="10"/>
  <c r="J558" i="9"/>
  <c r="J558" i="10"/>
  <c r="J559" i="9"/>
  <c r="J559" i="10"/>
  <c r="J560" i="9"/>
  <c r="J560" i="10"/>
  <c r="J561" i="9"/>
  <c r="J561" i="10"/>
  <c r="J562" i="9"/>
  <c r="J562" i="10"/>
  <c r="J563" i="9"/>
  <c r="J563" i="10"/>
  <c r="J564" i="9"/>
  <c r="J564" i="10"/>
  <c r="J565" i="9"/>
  <c r="J565" i="10"/>
  <c r="J566" i="9"/>
  <c r="J566" i="10"/>
  <c r="J567" i="9"/>
  <c r="J567" i="10"/>
  <c r="J568" i="9"/>
  <c r="J568" i="10"/>
  <c r="J569" i="9"/>
  <c r="J569" i="10"/>
  <c r="J570" i="9"/>
  <c r="J570" i="10"/>
  <c r="J571" i="9"/>
  <c r="J571" i="10"/>
  <c r="J572" i="9"/>
  <c r="J572" i="10"/>
  <c r="J573" i="9"/>
  <c r="J573" i="10"/>
  <c r="J574" i="9"/>
  <c r="J574" i="10"/>
  <c r="J575" i="9"/>
  <c r="J575" i="10"/>
  <c r="J576" i="9"/>
  <c r="J576" i="10"/>
  <c r="J577" i="9"/>
  <c r="J577" i="10"/>
  <c r="J578" i="9"/>
  <c r="J578" i="10"/>
  <c r="J579" i="9"/>
  <c r="J579" i="10"/>
  <c r="J580" i="9"/>
  <c r="J580" i="10"/>
  <c r="J581" i="9"/>
  <c r="J581" i="10"/>
  <c r="J582" i="9"/>
  <c r="J582" i="10"/>
  <c r="J583" i="9"/>
  <c r="J583" i="10"/>
  <c r="J584" i="9"/>
  <c r="J584" i="10"/>
  <c r="J585" i="9"/>
  <c r="J585" i="10"/>
  <c r="J586" i="9"/>
  <c r="J586" i="10"/>
  <c r="J587" i="9"/>
  <c r="J587" i="10"/>
  <c r="J588" i="9"/>
  <c r="J588" i="10"/>
  <c r="J589" i="9"/>
  <c r="J589" i="10"/>
  <c r="J590" i="9"/>
  <c r="J590" i="10"/>
  <c r="J591" i="9"/>
  <c r="J591" i="10"/>
  <c r="J592" i="9"/>
  <c r="J592" i="10"/>
  <c r="J593" i="9"/>
  <c r="J593" i="10"/>
  <c r="J594" i="9"/>
  <c r="J594" i="10"/>
  <c r="J595" i="9"/>
  <c r="J595" i="10"/>
  <c r="J596" i="9"/>
  <c r="J596" i="10"/>
  <c r="J597" i="9"/>
  <c r="J597" i="10"/>
  <c r="J598" i="9"/>
  <c r="J598" i="10"/>
  <c r="J599" i="9"/>
  <c r="J599" i="10"/>
  <c r="J600" i="9"/>
  <c r="J600" i="10"/>
  <c r="J601" i="9"/>
  <c r="J601" i="10"/>
  <c r="J602" i="9"/>
  <c r="J602" i="10"/>
  <c r="J603" i="9"/>
  <c r="J603" i="10"/>
  <c r="J604" i="9"/>
  <c r="J604" i="10"/>
  <c r="J605" i="9"/>
  <c r="J605" i="10"/>
  <c r="J606" i="9"/>
  <c r="J606" i="10"/>
  <c r="J607" i="9"/>
  <c r="J607" i="10"/>
  <c r="J608" i="9"/>
  <c r="J608" i="10"/>
  <c r="J609" i="9"/>
  <c r="J609" i="10"/>
  <c r="J610" i="9"/>
  <c r="J610" i="10"/>
  <c r="J611" i="9"/>
  <c r="J611" i="10"/>
  <c r="J612" i="9"/>
  <c r="J612" i="10"/>
  <c r="J613" i="9"/>
  <c r="J613" i="10"/>
  <c r="J614" i="9"/>
  <c r="J614" i="10"/>
  <c r="J615" i="9"/>
  <c r="J615" i="10"/>
  <c r="J616" i="9"/>
  <c r="J616" i="10"/>
  <c r="J617" i="9"/>
  <c r="J617" i="10"/>
  <c r="J618" i="9"/>
  <c r="J618" i="10"/>
  <c r="J619" i="9"/>
  <c r="J619" i="10"/>
  <c r="J620" i="9"/>
  <c r="J620" i="10"/>
  <c r="J621" i="9"/>
  <c r="J621" i="10"/>
  <c r="J622" i="9"/>
  <c r="J622" i="10"/>
  <c r="J623" i="9"/>
  <c r="J623" i="10"/>
  <c r="J624" i="9"/>
  <c r="J624" i="10"/>
  <c r="J625" i="9"/>
  <c r="J625" i="10"/>
  <c r="J626" i="9"/>
  <c r="J626" i="10"/>
  <c r="J627" i="9"/>
  <c r="J627" i="10"/>
  <c r="J628" i="9"/>
  <c r="J628" i="10"/>
  <c r="J629" i="9"/>
  <c r="J629" i="10"/>
  <c r="J630" i="9"/>
  <c r="J630" i="10"/>
  <c r="J631" i="9"/>
  <c r="J631" i="10"/>
  <c r="J632" i="9"/>
  <c r="J632" i="10"/>
  <c r="J633" i="9"/>
  <c r="J633" i="10"/>
  <c r="J634" i="9"/>
  <c r="J634" i="10"/>
  <c r="J635" i="9"/>
  <c r="J635" i="10"/>
  <c r="J636" i="9"/>
  <c r="J636" i="10"/>
  <c r="J637" i="9"/>
  <c r="J637" i="10"/>
  <c r="J638" i="9"/>
  <c r="J638" i="10"/>
  <c r="J639" i="9"/>
  <c r="J639" i="10"/>
  <c r="J640" i="9"/>
  <c r="J640" i="10"/>
  <c r="J641" i="9"/>
  <c r="J641" i="10"/>
  <c r="J642" i="9"/>
  <c r="J642" i="10"/>
  <c r="J643" i="9"/>
  <c r="J643" i="10"/>
  <c r="J644" i="9"/>
  <c r="J644" i="10"/>
  <c r="J645" i="9"/>
  <c r="J645" i="10"/>
  <c r="J646" i="9"/>
  <c r="J646" i="10"/>
  <c r="J647" i="9"/>
  <c r="J647" i="10"/>
  <c r="J648" i="9"/>
  <c r="J648" i="10"/>
  <c r="J649" i="9"/>
  <c r="J649" i="10"/>
  <c r="J650" i="9"/>
  <c r="J650" i="10"/>
  <c r="J651" i="9"/>
  <c r="J651" i="10"/>
  <c r="J652" i="9"/>
  <c r="J652" i="10"/>
  <c r="J653" i="9"/>
  <c r="J653" i="10"/>
  <c r="J654" i="9"/>
  <c r="J654" i="10"/>
  <c r="J655" i="9"/>
  <c r="J655" i="10"/>
  <c r="J656" i="9"/>
  <c r="J656" i="10"/>
  <c r="J657" i="9"/>
  <c r="J657" i="10"/>
  <c r="J658" i="9"/>
  <c r="J658" i="10"/>
  <c r="J659" i="9"/>
  <c r="J659" i="10"/>
  <c r="J660" i="9"/>
  <c r="J660" i="10"/>
  <c r="J661" i="9"/>
  <c r="J661" i="10"/>
  <c r="J662" i="9"/>
  <c r="J662" i="10"/>
  <c r="J663" i="9"/>
  <c r="J663" i="10"/>
  <c r="J664" i="9"/>
  <c r="J664" i="10"/>
  <c r="J665" i="9"/>
  <c r="J665" i="10"/>
  <c r="J666" i="9"/>
  <c r="J666" i="10"/>
  <c r="J667" i="9"/>
  <c r="J667" i="10"/>
  <c r="J668" i="9"/>
  <c r="J668" i="10"/>
  <c r="J669" i="9"/>
  <c r="J669" i="10"/>
  <c r="J670" i="9"/>
  <c r="J670" i="10"/>
  <c r="J671" i="9"/>
  <c r="J671" i="10"/>
  <c r="J672" i="9"/>
  <c r="J672" i="10"/>
  <c r="J673" i="9"/>
  <c r="J673" i="10"/>
  <c r="J674" i="9"/>
  <c r="J674" i="10"/>
  <c r="J675" i="9"/>
  <c r="J675" i="10"/>
  <c r="J676" i="9"/>
  <c r="J676" i="10"/>
  <c r="J677" i="9"/>
  <c r="J677" i="10"/>
  <c r="J678" i="9"/>
  <c r="J678" i="10"/>
  <c r="J679" i="9"/>
  <c r="J679" i="10"/>
  <c r="J680" i="9"/>
  <c r="J680" i="10"/>
  <c r="J681" i="9"/>
  <c r="J681" i="10"/>
  <c r="J682" i="9"/>
  <c r="J682" i="10"/>
  <c r="J683" i="9"/>
  <c r="J683" i="10"/>
  <c r="J684" i="9"/>
  <c r="J684" i="10"/>
  <c r="J685" i="9"/>
  <c r="J685" i="10"/>
  <c r="J686" i="9"/>
  <c r="J686" i="10"/>
  <c r="J687" i="9"/>
  <c r="J687" i="10"/>
  <c r="J688" i="9"/>
  <c r="J688" i="10"/>
  <c r="J689" i="9"/>
  <c r="J689" i="10"/>
  <c r="J690" i="9"/>
  <c r="J690" i="10"/>
  <c r="J691" i="9"/>
  <c r="J691" i="10"/>
  <c r="J692" i="9"/>
  <c r="J692" i="10"/>
  <c r="J693" i="9"/>
  <c r="J693" i="10"/>
  <c r="J694" i="9"/>
  <c r="J694" i="10"/>
  <c r="J695" i="9"/>
  <c r="J695" i="10"/>
  <c r="J696" i="9"/>
  <c r="J696" i="10"/>
  <c r="J697" i="9"/>
  <c r="J697" i="10"/>
  <c r="J698" i="9"/>
  <c r="J698" i="10"/>
  <c r="J699" i="9"/>
  <c r="J699" i="10"/>
  <c r="J700" i="9"/>
  <c r="J700" i="10"/>
  <c r="J701" i="9"/>
  <c r="J701" i="10"/>
  <c r="J702" i="9"/>
  <c r="J702" i="10"/>
  <c r="J703" i="9"/>
  <c r="J703" i="10"/>
  <c r="J704" i="9"/>
  <c r="J704" i="10"/>
  <c r="J705" i="9"/>
  <c r="J705" i="10"/>
  <c r="J706" i="9"/>
  <c r="J706" i="10"/>
  <c r="J707" i="9"/>
  <c r="J707" i="10"/>
  <c r="J708" i="9"/>
  <c r="J708" i="10"/>
  <c r="J709" i="9"/>
  <c r="J709" i="10"/>
  <c r="J710" i="9"/>
  <c r="J710" i="10"/>
  <c r="J711" i="9"/>
  <c r="J711" i="10"/>
  <c r="J712" i="9"/>
  <c r="J712" i="10"/>
  <c r="J713" i="9"/>
  <c r="J713" i="10"/>
  <c r="J714" i="9"/>
  <c r="J714" i="10"/>
  <c r="J715" i="9"/>
  <c r="J715" i="10"/>
  <c r="J716" i="9"/>
  <c r="J716" i="10"/>
  <c r="J717" i="9"/>
  <c r="J717" i="10"/>
  <c r="J718" i="9"/>
  <c r="J718" i="10"/>
  <c r="J719" i="9"/>
  <c r="J719" i="10"/>
  <c r="J720" i="9"/>
  <c r="J720" i="10"/>
  <c r="J721" i="9"/>
  <c r="J721" i="10"/>
  <c r="J722" i="9"/>
  <c r="J722" i="10"/>
  <c r="J723" i="9"/>
  <c r="J723" i="10"/>
  <c r="J724" i="9"/>
  <c r="J724" i="10"/>
  <c r="J725" i="9"/>
  <c r="J725" i="10"/>
  <c r="J726" i="9"/>
  <c r="J726" i="10"/>
  <c r="J727" i="9"/>
  <c r="J727" i="10"/>
  <c r="J728" i="9"/>
  <c r="J728" i="10"/>
  <c r="J729" i="9"/>
  <c r="J729" i="10"/>
  <c r="J730" i="9"/>
  <c r="J730" i="10"/>
  <c r="J731" i="9"/>
  <c r="J731" i="10"/>
  <c r="J732" i="9"/>
  <c r="J732" i="10"/>
  <c r="J733" i="9"/>
  <c r="J733" i="10"/>
  <c r="J734" i="9"/>
  <c r="J734" i="10"/>
  <c r="J735" i="9"/>
  <c r="J735" i="10"/>
  <c r="J736" i="9"/>
  <c r="J736" i="10"/>
  <c r="J737" i="9"/>
  <c r="J737" i="10"/>
  <c r="J738" i="9"/>
  <c r="J738" i="10"/>
  <c r="J739" i="9"/>
  <c r="J739" i="10"/>
  <c r="J740" i="9"/>
  <c r="J740" i="10"/>
  <c r="J741" i="9"/>
  <c r="J741" i="10"/>
  <c r="J742" i="9"/>
  <c r="J742" i="10"/>
  <c r="J743" i="9"/>
  <c r="J743" i="10"/>
  <c r="J744" i="9"/>
  <c r="J744" i="10"/>
  <c r="J745" i="9"/>
  <c r="J745" i="10"/>
  <c r="J746" i="9"/>
  <c r="J746" i="10"/>
  <c r="J747" i="9"/>
  <c r="J747" i="10"/>
  <c r="J748" i="9"/>
  <c r="J748" i="10"/>
  <c r="J749" i="9"/>
  <c r="J749" i="10"/>
  <c r="J750" i="9"/>
  <c r="J750" i="10"/>
  <c r="J751" i="9"/>
  <c r="J751" i="10"/>
  <c r="J752" i="9"/>
  <c r="J752" i="10"/>
  <c r="J753" i="9"/>
  <c r="J753" i="10"/>
  <c r="J754" i="9"/>
  <c r="J754" i="10"/>
  <c r="J755" i="9"/>
  <c r="J755" i="10"/>
  <c r="J756" i="9"/>
  <c r="J756" i="10"/>
  <c r="J757" i="9"/>
  <c r="J757" i="10"/>
  <c r="J758" i="9"/>
  <c r="J758" i="10"/>
  <c r="J759" i="9"/>
  <c r="J759" i="10"/>
  <c r="J760" i="9"/>
  <c r="J760" i="10"/>
  <c r="J761" i="9"/>
  <c r="J761" i="10"/>
  <c r="J762" i="9"/>
  <c r="J762" i="10"/>
  <c r="J763" i="9"/>
  <c r="J763" i="10"/>
  <c r="J764" i="9"/>
  <c r="J764" i="10"/>
  <c r="J765" i="9"/>
  <c r="J765" i="10"/>
  <c r="J766" i="9"/>
  <c r="J766" i="10"/>
  <c r="J767" i="9"/>
  <c r="J767" i="10"/>
  <c r="J768" i="9"/>
  <c r="J768" i="10"/>
  <c r="J769" i="9"/>
  <c r="J769" i="10"/>
  <c r="J770" i="9"/>
  <c r="J770" i="10"/>
  <c r="J771" i="9"/>
  <c r="J771" i="10"/>
  <c r="J772" i="9"/>
  <c r="J772" i="10"/>
  <c r="J773" i="9"/>
  <c r="J773" i="10"/>
  <c r="J774" i="9"/>
  <c r="J774" i="10"/>
  <c r="J775" i="9"/>
  <c r="J775" i="10"/>
  <c r="J776" i="9"/>
  <c r="J776" i="10"/>
  <c r="J777" i="9"/>
  <c r="J777" i="10"/>
  <c r="J778" i="9"/>
  <c r="J778" i="10"/>
  <c r="J779" i="9"/>
  <c r="J779" i="10"/>
  <c r="J780" i="9"/>
  <c r="J780" i="10"/>
  <c r="J781" i="9"/>
  <c r="J781" i="10"/>
  <c r="J782" i="9"/>
  <c r="J782" i="10"/>
  <c r="J783" i="9"/>
  <c r="J783" i="10"/>
  <c r="J784" i="9"/>
  <c r="J784" i="10"/>
  <c r="J785" i="9"/>
  <c r="J785" i="10"/>
  <c r="J786" i="9"/>
  <c r="J786" i="10"/>
  <c r="J787" i="9"/>
  <c r="J787" i="10"/>
  <c r="J788" i="9"/>
  <c r="J788" i="10"/>
  <c r="J789" i="9"/>
  <c r="J789" i="10"/>
  <c r="J790" i="9"/>
  <c r="J790" i="10"/>
  <c r="J791" i="9"/>
  <c r="J791" i="10"/>
  <c r="J792" i="9"/>
  <c r="J792" i="10"/>
  <c r="J793" i="9"/>
  <c r="J793" i="10"/>
  <c r="J794" i="9"/>
  <c r="J794" i="10"/>
  <c r="J795" i="9"/>
  <c r="J795" i="10"/>
  <c r="J796" i="9"/>
  <c r="J796" i="10"/>
  <c r="J797" i="9"/>
  <c r="J797" i="10"/>
  <c r="J798" i="9"/>
  <c r="J798" i="10"/>
  <c r="J799" i="9"/>
  <c r="J799" i="10"/>
  <c r="J800" i="9"/>
  <c r="J800" i="10"/>
  <c r="J801" i="9"/>
  <c r="J801" i="10"/>
  <c r="J802" i="9"/>
  <c r="J802" i="10"/>
  <c r="J803" i="9"/>
  <c r="J803" i="10"/>
  <c r="J804" i="9"/>
  <c r="J804" i="10"/>
  <c r="J805" i="9"/>
  <c r="J805" i="10"/>
  <c r="J806" i="9"/>
  <c r="J806" i="10"/>
  <c r="J807" i="9"/>
  <c r="J807" i="10"/>
  <c r="J808" i="9"/>
  <c r="J808" i="10"/>
  <c r="J809" i="9"/>
  <c r="J809" i="10"/>
  <c r="J810" i="9"/>
  <c r="J810" i="10"/>
  <c r="J811" i="9"/>
  <c r="J811" i="10"/>
  <c r="J812" i="9"/>
  <c r="J812" i="10"/>
  <c r="J813" i="9"/>
  <c r="J813" i="10"/>
  <c r="J814" i="9"/>
  <c r="J814" i="10"/>
  <c r="J815" i="9"/>
  <c r="J815" i="10"/>
  <c r="J816" i="9"/>
  <c r="J816" i="10"/>
  <c r="J817" i="9"/>
  <c r="J817" i="10"/>
  <c r="J818" i="9"/>
  <c r="J818" i="10"/>
  <c r="J819" i="9"/>
  <c r="J819" i="10"/>
  <c r="J820" i="9"/>
  <c r="J820" i="10"/>
  <c r="J821" i="9"/>
  <c r="J821" i="10"/>
  <c r="J822" i="9"/>
  <c r="J822" i="10"/>
  <c r="J823" i="9"/>
  <c r="J823" i="10"/>
  <c r="J824" i="9"/>
  <c r="J824" i="10"/>
  <c r="J825" i="9"/>
  <c r="J825" i="10"/>
  <c r="J826" i="9"/>
  <c r="J826" i="10"/>
  <c r="J827" i="9"/>
  <c r="J827" i="10"/>
  <c r="J828" i="9"/>
  <c r="J828" i="10"/>
  <c r="J829" i="9"/>
  <c r="J829" i="10"/>
  <c r="J830" i="9"/>
  <c r="J830" i="10"/>
  <c r="J831" i="9"/>
  <c r="J831" i="10"/>
  <c r="J832" i="9"/>
  <c r="J832" i="10"/>
  <c r="J833" i="9"/>
  <c r="J833" i="10"/>
  <c r="J834" i="9"/>
  <c r="J834" i="10"/>
  <c r="J835" i="9"/>
  <c r="J835" i="10"/>
  <c r="J836" i="9"/>
  <c r="J836" i="10"/>
  <c r="J837" i="9"/>
  <c r="J837" i="10"/>
  <c r="J838" i="9"/>
  <c r="J838" i="10"/>
  <c r="J839" i="9"/>
  <c r="J839" i="10"/>
  <c r="J840" i="9"/>
  <c r="J840" i="10"/>
  <c r="J841" i="9"/>
  <c r="J841" i="10"/>
  <c r="J842" i="9"/>
  <c r="J842" i="10"/>
  <c r="J843" i="9"/>
  <c r="J843" i="10"/>
  <c r="J844" i="9"/>
  <c r="J844" i="10"/>
  <c r="J845" i="9"/>
  <c r="J845" i="10"/>
  <c r="J846" i="9"/>
  <c r="J846" i="10"/>
  <c r="J847" i="9"/>
  <c r="J847" i="10"/>
  <c r="J848" i="9"/>
  <c r="J848" i="10"/>
  <c r="J849" i="9"/>
  <c r="J849" i="10"/>
  <c r="J850" i="9"/>
  <c r="J850" i="10"/>
  <c r="J851" i="9"/>
  <c r="J851" i="10"/>
  <c r="J852" i="9"/>
  <c r="J852" i="10"/>
  <c r="J853" i="9"/>
  <c r="J853" i="10"/>
  <c r="J854" i="9"/>
  <c r="J854" i="10"/>
  <c r="J855" i="9"/>
  <c r="J855" i="10"/>
  <c r="J856" i="9"/>
  <c r="J856" i="10"/>
  <c r="J857" i="9"/>
  <c r="J857" i="10"/>
  <c r="J858" i="9"/>
  <c r="J858" i="10"/>
  <c r="J859" i="9"/>
  <c r="J859" i="10"/>
  <c r="J860" i="9"/>
  <c r="J860" i="10"/>
  <c r="J861" i="9"/>
  <c r="J861" i="10"/>
  <c r="J862" i="9"/>
  <c r="J862" i="10"/>
  <c r="J863" i="9"/>
  <c r="J863" i="10"/>
  <c r="J864" i="9"/>
  <c r="J864" i="10"/>
  <c r="J865" i="9"/>
  <c r="J865" i="10"/>
  <c r="J866" i="9"/>
  <c r="J866" i="10"/>
  <c r="J867" i="9"/>
  <c r="J867" i="10"/>
  <c r="J868" i="9"/>
  <c r="J868" i="10"/>
  <c r="J869" i="9"/>
  <c r="J869" i="10"/>
  <c r="J870" i="9"/>
  <c r="J870" i="10"/>
  <c r="J871" i="9"/>
  <c r="J871" i="10"/>
  <c r="J872" i="9"/>
  <c r="J872" i="10"/>
  <c r="J873" i="9"/>
  <c r="J873" i="10"/>
  <c r="J874" i="9"/>
  <c r="J874" i="10"/>
  <c r="J875" i="9"/>
  <c r="J875" i="10"/>
  <c r="J876" i="9"/>
  <c r="J876" i="10"/>
  <c r="J877" i="9"/>
  <c r="J877" i="10"/>
  <c r="J878" i="9"/>
  <c r="J878" i="10"/>
  <c r="J879" i="9"/>
  <c r="J879" i="10"/>
  <c r="J880" i="9"/>
  <c r="J880" i="10"/>
  <c r="J881" i="9"/>
  <c r="J881" i="10"/>
  <c r="J882" i="9"/>
  <c r="J882" i="10"/>
  <c r="J883" i="9"/>
  <c r="J883" i="10"/>
  <c r="J884" i="9"/>
  <c r="J884" i="10"/>
  <c r="J885" i="9"/>
  <c r="J885" i="10"/>
  <c r="J886" i="9"/>
  <c r="J886" i="10"/>
  <c r="J887" i="9"/>
  <c r="J887" i="10"/>
  <c r="J888" i="9"/>
  <c r="J888" i="10"/>
  <c r="J889" i="9"/>
  <c r="J889" i="10"/>
  <c r="J890" i="9"/>
  <c r="J890" i="10"/>
  <c r="J891" i="9"/>
  <c r="J891" i="10"/>
  <c r="J892" i="9"/>
  <c r="J892" i="10"/>
  <c r="J893" i="9"/>
  <c r="J893" i="10"/>
  <c r="J894" i="9"/>
  <c r="J894" i="10"/>
  <c r="J895" i="9"/>
  <c r="J895" i="10"/>
  <c r="J896" i="9"/>
  <c r="J896" i="10"/>
  <c r="J897" i="9"/>
  <c r="J897" i="10"/>
  <c r="J898" i="9"/>
  <c r="J898" i="10"/>
  <c r="J899" i="9"/>
  <c r="J899" i="10"/>
  <c r="J900" i="9"/>
  <c r="J900" i="10"/>
  <c r="J901" i="9"/>
  <c r="J901" i="10"/>
  <c r="J902" i="9"/>
  <c r="J902" i="10"/>
  <c r="J903" i="9"/>
  <c r="J903" i="10"/>
  <c r="J904" i="9"/>
  <c r="J904" i="10"/>
  <c r="J905" i="9"/>
  <c r="J905" i="10"/>
  <c r="J906" i="9"/>
  <c r="J906" i="10"/>
  <c r="J907" i="9"/>
  <c r="J907" i="10"/>
  <c r="J908" i="9"/>
  <c r="J908" i="10"/>
  <c r="J909" i="9"/>
  <c r="J909" i="10"/>
  <c r="J910" i="9"/>
  <c r="J910" i="10"/>
  <c r="J911" i="9"/>
  <c r="J911" i="10"/>
  <c r="J912" i="9"/>
  <c r="J912" i="10"/>
  <c r="J913" i="9"/>
  <c r="J913" i="10"/>
  <c r="J914" i="9"/>
  <c r="J914" i="10"/>
  <c r="J915" i="9"/>
  <c r="J915" i="10"/>
  <c r="J916" i="9"/>
  <c r="J916" i="10"/>
  <c r="J917" i="9"/>
  <c r="J917" i="10"/>
  <c r="J918" i="9"/>
  <c r="J918" i="10"/>
  <c r="J919" i="9"/>
  <c r="J919" i="10"/>
  <c r="J920" i="9"/>
  <c r="J920" i="10"/>
  <c r="J921" i="9"/>
  <c r="J921" i="10"/>
  <c r="J922" i="9"/>
  <c r="J922" i="10"/>
  <c r="J923" i="9"/>
  <c r="J923" i="10"/>
  <c r="J924" i="9"/>
  <c r="J924" i="10"/>
  <c r="J925" i="9"/>
  <c r="J925" i="10"/>
  <c r="J926" i="9"/>
  <c r="J926" i="10"/>
  <c r="J927" i="9"/>
  <c r="J927" i="10"/>
  <c r="J928" i="9"/>
  <c r="J928" i="10"/>
  <c r="J929" i="9"/>
  <c r="J929" i="10"/>
  <c r="J930" i="9"/>
  <c r="J930" i="10"/>
  <c r="J931" i="9"/>
  <c r="J931" i="10"/>
  <c r="J932" i="9"/>
  <c r="J932" i="10"/>
  <c r="J933" i="9"/>
  <c r="J933" i="10"/>
  <c r="J934" i="9"/>
  <c r="J934" i="10"/>
  <c r="J935" i="9"/>
  <c r="J935" i="10"/>
  <c r="J936" i="9"/>
  <c r="J936" i="10"/>
  <c r="J937" i="9"/>
  <c r="J937" i="10"/>
  <c r="J938" i="9"/>
  <c r="J938" i="10"/>
  <c r="J939" i="9"/>
  <c r="J939" i="10"/>
  <c r="J940" i="9"/>
  <c r="J940" i="10"/>
  <c r="J941" i="9"/>
  <c r="J941" i="10"/>
  <c r="J942" i="9"/>
  <c r="J942" i="10"/>
  <c r="J943" i="9"/>
  <c r="J943" i="10"/>
  <c r="J944" i="9"/>
  <c r="J944" i="10"/>
  <c r="J945" i="9"/>
  <c r="J945" i="10"/>
  <c r="J946" i="9"/>
  <c r="J946" i="10"/>
  <c r="J947" i="9"/>
  <c r="J947" i="10"/>
  <c r="J948" i="9"/>
  <c r="J948" i="10"/>
  <c r="J949" i="9"/>
  <c r="J949" i="10"/>
  <c r="J950" i="9"/>
  <c r="J950" i="10"/>
  <c r="J951" i="9"/>
  <c r="J951" i="10"/>
  <c r="J952" i="9"/>
  <c r="J952" i="10"/>
  <c r="J953" i="9"/>
  <c r="J953" i="10"/>
  <c r="J954" i="9"/>
  <c r="J954" i="10"/>
  <c r="J955" i="9"/>
  <c r="J955" i="10"/>
  <c r="J956" i="9"/>
  <c r="J956" i="10"/>
  <c r="J957" i="9"/>
  <c r="J957" i="10"/>
  <c r="J958" i="9"/>
  <c r="J958" i="10"/>
  <c r="J959" i="9"/>
  <c r="J959" i="10"/>
  <c r="J960" i="9"/>
  <c r="J960" i="10"/>
  <c r="J961" i="9"/>
  <c r="J961" i="10"/>
  <c r="J962" i="9"/>
  <c r="J962" i="10"/>
  <c r="J963" i="9"/>
  <c r="J963" i="10"/>
  <c r="J964" i="9"/>
  <c r="J964" i="10"/>
  <c r="J965" i="9"/>
  <c r="J965" i="10"/>
  <c r="J966" i="9"/>
  <c r="J966" i="10"/>
  <c r="J967" i="9"/>
  <c r="J967" i="10"/>
  <c r="J968" i="9"/>
  <c r="J968" i="10"/>
  <c r="J969" i="9"/>
  <c r="J969" i="10"/>
  <c r="J970" i="9"/>
  <c r="J970" i="10"/>
  <c r="J971" i="9"/>
  <c r="J971" i="10"/>
  <c r="J972" i="9"/>
  <c r="J972" i="10"/>
  <c r="J973" i="9"/>
  <c r="J973" i="10"/>
  <c r="J974" i="9"/>
  <c r="J974" i="10"/>
  <c r="J975" i="9"/>
  <c r="J975" i="10"/>
  <c r="J976" i="9"/>
  <c r="J976" i="10"/>
  <c r="J977" i="9"/>
  <c r="J977" i="10"/>
  <c r="J978" i="9"/>
  <c r="J978" i="10"/>
  <c r="J979" i="9"/>
  <c r="J979" i="10"/>
  <c r="J980" i="9"/>
  <c r="J980" i="10"/>
  <c r="J981" i="9"/>
  <c r="J981" i="10"/>
  <c r="J982" i="9"/>
  <c r="J982" i="10"/>
  <c r="J983" i="9"/>
  <c r="J983" i="10"/>
  <c r="J984" i="9"/>
  <c r="J984" i="10"/>
  <c r="J985" i="9"/>
  <c r="J985" i="10"/>
  <c r="J986" i="9"/>
  <c r="J986" i="10"/>
  <c r="J987" i="9"/>
  <c r="J987" i="10"/>
  <c r="J988" i="9"/>
  <c r="J988" i="10"/>
  <c r="J989" i="9"/>
  <c r="J989" i="10"/>
  <c r="J990" i="9"/>
  <c r="J990" i="10"/>
  <c r="J991" i="9"/>
  <c r="J991" i="10"/>
  <c r="J992" i="9"/>
  <c r="J992" i="10"/>
  <c r="J993" i="9"/>
  <c r="J993" i="10"/>
  <c r="J994" i="9"/>
  <c r="J994" i="10"/>
  <c r="J995" i="9"/>
  <c r="J995" i="10"/>
  <c r="J996" i="9"/>
  <c r="J996" i="10"/>
  <c r="J997" i="9"/>
  <c r="J997" i="10"/>
  <c r="J998" i="9"/>
  <c r="J998" i="10"/>
  <c r="J999" i="9"/>
  <c r="J999" i="10"/>
  <c r="J1000" i="9"/>
  <c r="J1000" i="10"/>
  <c r="J1001" i="9"/>
  <c r="J1001" i="10"/>
  <c r="J1002" i="9"/>
  <c r="J1002" i="10"/>
  <c r="J1003" i="9"/>
  <c r="J1003" i="10"/>
  <c r="J1004" i="9"/>
  <c r="J1004" i="10"/>
  <c r="J1005" i="9"/>
  <c r="J1005" i="10"/>
  <c r="J1006" i="9"/>
  <c r="J1006" i="10"/>
  <c r="J1007" i="9"/>
  <c r="J1007" i="10"/>
  <c r="J3" i="14"/>
  <c r="C4" i="14"/>
  <c r="D4" i="14"/>
  <c r="E4" i="14"/>
  <c r="F4" i="14"/>
  <c r="G4" i="14"/>
  <c r="H4" i="14"/>
  <c r="I4" i="14"/>
  <c r="J4" i="14"/>
  <c r="C5" i="14"/>
  <c r="D5" i="14"/>
  <c r="E5" i="14"/>
  <c r="F5" i="14"/>
  <c r="G5" i="14"/>
  <c r="H5" i="14"/>
  <c r="I5" i="14"/>
  <c r="J5" i="14"/>
  <c r="D1258" i="10"/>
  <c r="E1258" i="10"/>
  <c r="F1258" i="10"/>
  <c r="G1258" i="10"/>
  <c r="H1258" i="10"/>
  <c r="I1258" i="10"/>
  <c r="J1258" i="10"/>
  <c r="C1258" i="10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B1258" i="10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J9" i="13"/>
  <c r="I8" i="13" a="1"/>
  <c r="I8" i="13"/>
  <c r="H7" i="13" a="1"/>
  <c r="H7" i="13"/>
  <c r="G6" i="13" a="1"/>
  <c r="G6" i="13"/>
  <c r="F5" i="13" a="1"/>
  <c r="F5" i="13"/>
  <c r="I5" i="13"/>
  <c r="E4" i="13" a="1"/>
  <c r="E4" i="13"/>
  <c r="D3" i="13" a="1"/>
  <c r="D3" i="13"/>
  <c r="C2" i="13" a="1"/>
  <c r="C2" i="13"/>
  <c r="J6" i="13"/>
  <c r="G3" i="13"/>
  <c r="J8" i="13"/>
  <c r="J7" i="13"/>
  <c r="I7" i="13"/>
  <c r="I6" i="13"/>
  <c r="H6" i="13"/>
  <c r="H5" i="13"/>
  <c r="G5" i="13"/>
  <c r="J5" i="13"/>
  <c r="H4" i="13"/>
  <c r="G4" i="13"/>
  <c r="J4" i="13"/>
  <c r="F4" i="13"/>
  <c r="I4" i="13"/>
  <c r="F3" i="13"/>
  <c r="I3" i="13"/>
  <c r="E3" i="13"/>
  <c r="J3" i="13"/>
  <c r="H3" i="13"/>
  <c r="F2" i="13"/>
  <c r="E2" i="13"/>
  <c r="H2" i="13"/>
  <c r="D2" i="13"/>
  <c r="J2" i="13"/>
  <c r="I2" i="13"/>
  <c r="G2" i="13"/>
  <c r="U49" i="14"/>
  <c r="U50" i="14"/>
  <c r="U51" i="14"/>
  <c r="U52" i="14"/>
  <c r="U53" i="14"/>
  <c r="U54" i="14"/>
  <c r="U55" i="14"/>
  <c r="U56" i="14"/>
  <c r="U57" i="14"/>
  <c r="U58" i="14"/>
  <c r="U48" i="14"/>
  <c r="C3" i="17"/>
  <c r="C10" i="17"/>
  <c r="C9" i="17"/>
  <c r="C8" i="17"/>
  <c r="C7" i="17"/>
  <c r="C6" i="17"/>
  <c r="C5" i="17"/>
  <c r="C4" i="17"/>
  <c r="K61" i="14"/>
  <c r="B83" i="14"/>
  <c r="B84" i="14"/>
  <c r="B85" i="14"/>
  <c r="B86" i="14"/>
  <c r="B87" i="14"/>
  <c r="B88" i="14"/>
  <c r="B89" i="14"/>
  <c r="B90" i="14"/>
  <c r="B91" i="14"/>
  <c r="B82" i="14"/>
  <c r="B62" i="14"/>
  <c r="B73" i="14"/>
  <c r="C11" i="17"/>
  <c r="B72" i="14"/>
  <c r="B71" i="14"/>
  <c r="N44" i="14"/>
  <c r="O44" i="14"/>
  <c r="P44" i="14"/>
  <c r="Q44" i="14"/>
  <c r="R44" i="14"/>
  <c r="S44" i="14"/>
  <c r="T44" i="14"/>
  <c r="M44" i="14"/>
  <c r="L33" i="14"/>
  <c r="B39" i="14"/>
  <c r="B70" i="14"/>
  <c r="K35" i="14"/>
  <c r="K44" i="14"/>
  <c r="K10" i="14"/>
  <c r="K34" i="14"/>
  <c r="B69" i="14"/>
  <c r="J10" i="14"/>
  <c r="C10" i="14"/>
  <c r="D10" i="14"/>
  <c r="E10" i="14"/>
  <c r="F10" i="14"/>
  <c r="G10" i="14"/>
  <c r="H10" i="14"/>
  <c r="I10" i="14"/>
  <c r="B10" i="14"/>
  <c r="B68" i="14"/>
  <c r="B67" i="14"/>
  <c r="B66" i="14"/>
  <c r="C2" i="14"/>
  <c r="B2" i="14"/>
  <c r="B65" i="14"/>
  <c r="B64" i="14"/>
  <c r="K2" i="10"/>
  <c r="A1" i="9"/>
  <c r="A2" i="10"/>
  <c r="B13" i="14"/>
  <c r="E2" i="14"/>
  <c r="G2" i="14"/>
  <c r="F2" i="14"/>
  <c r="J2" i="14"/>
  <c r="D2" i="14"/>
  <c r="I2" i="14"/>
  <c r="B14" i="14"/>
  <c r="B18" i="14"/>
  <c r="B19" i="14"/>
  <c r="H2" i="14"/>
  <c r="J1" i="9"/>
  <c r="J2" i="10"/>
  <c r="J1" i="11"/>
  <c r="I1" i="9"/>
  <c r="I2" i="10"/>
  <c r="I1" i="11"/>
  <c r="H1" i="9"/>
  <c r="H2" i="10"/>
  <c r="H1" i="11"/>
  <c r="G1" i="9"/>
  <c r="G2" i="10"/>
  <c r="G1" i="11"/>
  <c r="F1" i="9"/>
  <c r="F2" i="10"/>
  <c r="F1" i="11"/>
  <c r="E1" i="9"/>
  <c r="E2" i="10"/>
  <c r="E1" i="11"/>
  <c r="D1" i="9"/>
  <c r="D2" i="10"/>
  <c r="D1" i="11"/>
  <c r="C1" i="9"/>
  <c r="C2" i="10"/>
  <c r="C1" i="11"/>
  <c r="B1" i="9"/>
  <c r="B2" i="10"/>
  <c r="B1" i="11"/>
  <c r="B1" i="13"/>
  <c r="I24" i="14"/>
  <c r="I25" i="14"/>
  <c r="E24" i="14"/>
  <c r="E25" i="14"/>
  <c r="E13" i="14"/>
  <c r="J13" i="14"/>
  <c r="D13" i="14"/>
  <c r="H24" i="14"/>
  <c r="H25" i="14"/>
  <c r="H13" i="14"/>
  <c r="F24" i="14"/>
  <c r="F25" i="14"/>
  <c r="F13" i="14"/>
  <c r="C13" i="14"/>
  <c r="K2" i="14"/>
  <c r="D59" i="14"/>
  <c r="B22" i="14"/>
  <c r="B23" i="14"/>
  <c r="C19" i="14"/>
  <c r="C18" i="14"/>
  <c r="C20" i="14"/>
  <c r="I19" i="14"/>
  <c r="I13" i="14"/>
  <c r="I18" i="14"/>
  <c r="I22" i="14"/>
  <c r="J24" i="14"/>
  <c r="J25" i="14"/>
  <c r="J18" i="14"/>
  <c r="J22" i="14"/>
  <c r="J19" i="14"/>
  <c r="H19" i="14"/>
  <c r="H18" i="14"/>
  <c r="H22" i="14"/>
  <c r="D19" i="14"/>
  <c r="D18" i="14"/>
  <c r="D22" i="14"/>
  <c r="B59" i="14"/>
  <c r="B30" i="14"/>
  <c r="H59" i="14"/>
  <c r="B31" i="14"/>
  <c r="I59" i="14"/>
  <c r="B20" i="14"/>
  <c r="B21" i="14"/>
  <c r="E59" i="14"/>
  <c r="B29" i="14"/>
  <c r="G59" i="14"/>
  <c r="B15" i="14"/>
  <c r="J59" i="14"/>
  <c r="B28" i="14"/>
  <c r="F59" i="14"/>
  <c r="C59" i="14"/>
  <c r="B16" i="14"/>
  <c r="G19" i="14"/>
  <c r="G18" i="14"/>
  <c r="G22" i="14"/>
  <c r="G13" i="14"/>
  <c r="F18" i="14"/>
  <c r="F22" i="14"/>
  <c r="F19" i="14"/>
  <c r="E19" i="14"/>
  <c r="E18" i="14"/>
  <c r="E22" i="14"/>
  <c r="B24" i="14"/>
  <c r="B25" i="14"/>
  <c r="L59" i="14"/>
  <c r="E1" i="13"/>
  <c r="E1" i="14"/>
  <c r="I1" i="13"/>
  <c r="I1" i="14"/>
  <c r="B1" i="14"/>
  <c r="B33" i="14"/>
  <c r="J1" i="13"/>
  <c r="J1" i="14"/>
  <c r="F1" i="13"/>
  <c r="F1" i="14"/>
  <c r="C1" i="13"/>
  <c r="G1" i="13"/>
  <c r="G1" i="14"/>
  <c r="D1" i="13"/>
  <c r="D1" i="14"/>
  <c r="H1" i="13"/>
  <c r="H1" i="14"/>
  <c r="C21" i="14"/>
  <c r="C31" i="14"/>
  <c r="I20" i="14"/>
  <c r="I21" i="14"/>
  <c r="J20" i="14"/>
  <c r="J21" i="14"/>
  <c r="J31" i="14"/>
  <c r="I31" i="14"/>
  <c r="H31" i="14"/>
  <c r="H20" i="14"/>
  <c r="H21" i="14"/>
  <c r="G6" i="14"/>
  <c r="G14" i="14"/>
  <c r="G28" i="14"/>
  <c r="G31" i="14"/>
  <c r="F30" i="14"/>
  <c r="F29" i="14"/>
  <c r="G30" i="14"/>
  <c r="G29" i="14"/>
  <c r="G20" i="14"/>
  <c r="G21" i="14"/>
  <c r="D20" i="14"/>
  <c r="D21" i="14"/>
  <c r="F20" i="14"/>
  <c r="F21" i="14"/>
  <c r="C85" i="14"/>
  <c r="C89" i="14"/>
  <c r="C74" i="14"/>
  <c r="C92" i="14"/>
  <c r="C86" i="14"/>
  <c r="C90" i="14"/>
  <c r="C83" i="14"/>
  <c r="C87" i="14"/>
  <c r="C91" i="14"/>
  <c r="C84" i="14"/>
  <c r="C88" i="14"/>
  <c r="C82" i="14"/>
  <c r="C64" i="14"/>
  <c r="C72" i="14"/>
  <c r="C73" i="14"/>
  <c r="C71" i="14"/>
  <c r="C70" i="14"/>
  <c r="C69" i="14"/>
  <c r="C68" i="14"/>
  <c r="C67" i="14"/>
  <c r="C66" i="14"/>
  <c r="C65" i="14"/>
  <c r="J6" i="14"/>
  <c r="J14" i="14"/>
  <c r="J15" i="14"/>
  <c r="I30" i="14"/>
  <c r="I29" i="14"/>
  <c r="C6" i="14"/>
  <c r="C14" i="14"/>
  <c r="C28" i="14"/>
  <c r="K7" i="14"/>
  <c r="C24" i="14"/>
  <c r="C25" i="14"/>
  <c r="E30" i="14"/>
  <c r="E29" i="14"/>
  <c r="D31" i="14"/>
  <c r="D6" i="14"/>
  <c r="D14" i="14"/>
  <c r="D28" i="14"/>
  <c r="B38" i="14"/>
  <c r="C30" i="14"/>
  <c r="K13" i="14"/>
  <c r="C29" i="14"/>
  <c r="G24" i="14"/>
  <c r="G25" i="14"/>
  <c r="F6" i="14"/>
  <c r="F14" i="14"/>
  <c r="F15" i="14"/>
  <c r="E31" i="14"/>
  <c r="F31" i="14"/>
  <c r="E20" i="14"/>
  <c r="E21" i="14"/>
  <c r="D30" i="14"/>
  <c r="D29" i="14"/>
  <c r="H6" i="14"/>
  <c r="H14" i="14"/>
  <c r="H28" i="14"/>
  <c r="J30" i="14"/>
  <c r="J29" i="14"/>
  <c r="D24" i="14"/>
  <c r="D25" i="14"/>
  <c r="I6" i="14"/>
  <c r="I14" i="14"/>
  <c r="I28" i="14"/>
  <c r="C22" i="14"/>
  <c r="K18" i="14"/>
  <c r="E6" i="14"/>
  <c r="E14" i="14"/>
  <c r="E15" i="14"/>
  <c r="H30" i="14"/>
  <c r="H29" i="14"/>
  <c r="A2" i="13" a="1"/>
  <c r="A9" i="13"/>
  <c r="J33" i="14"/>
  <c r="T43" i="14"/>
  <c r="T47" i="14"/>
  <c r="D33" i="14"/>
  <c r="N43" i="14"/>
  <c r="N47" i="14"/>
  <c r="I33" i="14"/>
  <c r="S43" i="14"/>
  <c r="S47" i="14"/>
  <c r="E33" i="14"/>
  <c r="O43" i="14"/>
  <c r="O47" i="14"/>
  <c r="C1" i="14"/>
  <c r="H33" i="14"/>
  <c r="R43" i="14"/>
  <c r="R47" i="14"/>
  <c r="G33" i="14"/>
  <c r="Q43" i="14"/>
  <c r="Q47" i="14"/>
  <c r="F33" i="14"/>
  <c r="P43" i="14"/>
  <c r="P47" i="14"/>
  <c r="J23" i="14"/>
  <c r="J28" i="14"/>
  <c r="K6" i="14" a="1"/>
  <c r="K6" i="14"/>
  <c r="K24" i="14"/>
  <c r="G23" i="14"/>
  <c r="G15" i="14"/>
  <c r="D15" i="14"/>
  <c r="H15" i="14"/>
  <c r="C15" i="14"/>
  <c r="D23" i="14"/>
  <c r="C23" i="14"/>
  <c r="I15" i="14"/>
  <c r="I23" i="14"/>
  <c r="E16" i="14"/>
  <c r="E35" i="14"/>
  <c r="I35" i="14"/>
  <c r="I16" i="14"/>
  <c r="H16" i="14"/>
  <c r="H35" i="14"/>
  <c r="F23" i="14"/>
  <c r="E28" i="14"/>
  <c r="J35" i="14"/>
  <c r="J16" i="14"/>
  <c r="E23" i="14"/>
  <c r="K22" i="14"/>
  <c r="D44" i="14"/>
  <c r="K20" i="14"/>
  <c r="K21" i="14"/>
  <c r="E44" i="14"/>
  <c r="K31" i="14"/>
  <c r="I44" i="14"/>
  <c r="B40" i="14"/>
  <c r="B48" i="14"/>
  <c r="F35" i="14"/>
  <c r="F16" i="14"/>
  <c r="C35" i="14"/>
  <c r="C16" i="14"/>
  <c r="F28" i="14"/>
  <c r="H23" i="14"/>
  <c r="G35" i="14"/>
  <c r="G16" i="14"/>
  <c r="B42" i="14"/>
  <c r="K29" i="14"/>
  <c r="G44" i="14"/>
  <c r="K30" i="14"/>
  <c r="H44" i="14"/>
  <c r="D35" i="14"/>
  <c r="D16" i="14"/>
  <c r="A5" i="13"/>
  <c r="A8" i="13"/>
  <c r="A3" i="13"/>
  <c r="A2" i="13"/>
  <c r="A10" i="13"/>
  <c r="A6" i="13"/>
  <c r="A4" i="13"/>
  <c r="A7" i="13"/>
  <c r="C33" i="14"/>
  <c r="M43" i="14"/>
  <c r="M47" i="14"/>
  <c r="B3" i="17" a="1"/>
  <c r="K14" i="14" a="1"/>
  <c r="K14" i="14"/>
  <c r="K28" i="14"/>
  <c r="F44" i="14"/>
  <c r="B49" i="14"/>
  <c r="B50" i="14"/>
  <c r="B51" i="14"/>
  <c r="B52" i="14"/>
  <c r="B53" i="14"/>
  <c r="B54" i="14"/>
  <c r="B55" i="14"/>
  <c r="B56" i="14"/>
  <c r="B57" i="14"/>
  <c r="B44" i="14"/>
  <c r="B3" i="17"/>
  <c r="B4" i="17"/>
  <c r="B7" i="17"/>
  <c r="B10" i="17"/>
  <c r="B6" i="17"/>
  <c r="B9" i="17"/>
  <c r="B8" i="17"/>
  <c r="B5" i="17"/>
  <c r="K25" i="14"/>
  <c r="L44" i="14"/>
  <c r="K15" i="14"/>
  <c r="J44" i="14"/>
  <c r="C44" i="14"/>
  <c r="K16" i="14"/>
  <c r="K2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Pablo Bosquez Sanchez</author>
  </authors>
  <commentList>
    <comment ref="A15" authorId="0" shapeId="0" xr:uid="{00000000-0006-0000-0600-000001000000}">
      <text>
        <r>
          <rPr>
            <b/>
            <sz val="10"/>
            <color rgb="FF000000"/>
            <rFont val="Tahoma"/>
            <family val="2"/>
          </rPr>
          <t xml:space="preserve">El resultado de esta casilla es el % de premio sobre el riesgo 
</t>
        </r>
        <r>
          <rPr>
            <b/>
            <sz val="10"/>
            <color rgb="FF000000"/>
            <rFont val="Tahoma"/>
            <family val="2"/>
          </rPr>
          <t xml:space="preserve">Prima sobre el riesgo
</t>
        </r>
      </text>
    </comment>
    <comment ref="A16" authorId="0" shapeId="0" xr:uid="{00000000-0006-0000-0600-000002000000}">
      <text>
        <r>
          <rPr>
            <sz val="10"/>
            <color rgb="FF000000"/>
            <rFont val="Tahoma"/>
            <family val="2"/>
          </rPr>
          <t xml:space="preserve">El riesgo representa (resultado ) sobre el rendimiento.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18" authorId="0" shapeId="0" xr:uid="{00000000-0006-0000-0600-000003000000}">
      <text>
        <r>
          <rPr>
            <sz val="10"/>
            <color rgb="FF000000"/>
            <rFont val="Tahoma"/>
            <family val="2"/>
          </rPr>
          <t xml:space="preserve">La sensibilidad de una acción de acuerdo al mercado, la segunda se mantiene fija porque es el mercado IPC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Riesgo General del mercado: que tanto se mueve de (1)
</t>
        </r>
        <r>
          <rPr>
            <sz val="10"/>
            <color rgb="FF000000"/>
            <rFont val="Tahoma"/>
            <family val="2"/>
          </rPr>
          <t xml:space="preserve">Si la B es mayor, mayor riesgo, exijo mayor rendimiento y Viceverza
</t>
        </r>
      </text>
    </comment>
    <comment ref="A19" authorId="0" shapeId="0" xr:uid="{00000000-0006-0000-0600-000004000000}">
      <text>
        <r>
          <rPr>
            <sz val="10"/>
            <color rgb="FF000000"/>
            <rFont val="Tahoma"/>
            <family val="2"/>
          </rPr>
          <t xml:space="preserve">El riesgo idiosincrático
</t>
        </r>
        <r>
          <rPr>
            <sz val="10"/>
            <color rgb="FF000000"/>
            <rFont val="Tahoma"/>
            <family val="2"/>
          </rPr>
          <t xml:space="preserve">Distinto al del mercado.
</t>
        </r>
        <r>
          <rPr>
            <sz val="10"/>
            <color rgb="FF000000"/>
            <rFont val="Tahoma"/>
            <family val="2"/>
          </rPr>
          <t xml:space="preserve">variante a (0)
</t>
        </r>
      </text>
    </comment>
    <comment ref="A20" authorId="0" shapeId="0" xr:uid="{00000000-0006-0000-0600-000005000000}">
      <text>
        <r>
          <rPr>
            <sz val="10"/>
            <color rgb="FF000000"/>
            <rFont val="Tahoma"/>
            <family val="2"/>
          </rPr>
          <t xml:space="preserve"> Se fija el del mercado IPC,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"rendimiento en función al riesgo del mercado"</t>
        </r>
      </text>
    </comment>
  </commentList>
</comments>
</file>

<file path=xl/sharedStrings.xml><?xml version="1.0" encoding="utf-8"?>
<sst xmlns="http://schemas.openxmlformats.org/spreadsheetml/2006/main" count="307" uniqueCount="111">
  <si>
    <t>IPC</t>
  </si>
  <si>
    <t>AMX</t>
  </si>
  <si>
    <t>Date</t>
  </si>
  <si>
    <t>WALMEX</t>
  </si>
  <si>
    <t>Rendimientos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</si>
  <si>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</si>
  <si>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</si>
  <si>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</si>
  <si>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</si>
  <si>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</si>
  <si>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</si>
  <si>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</si>
  <si>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</si>
  <si>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</si>
  <si>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</si>
  <si>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</si>
  <si>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</si>
  <si>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</si>
  <si>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OBS</t>
  </si>
  <si>
    <t>ESTADISTICO</t>
  </si>
  <si>
    <t>Desviación Estándar</t>
  </si>
  <si>
    <t>Promedio</t>
  </si>
  <si>
    <t>Varianza</t>
  </si>
  <si>
    <t>Riesgo</t>
  </si>
  <si>
    <t>Plazo</t>
  </si>
  <si>
    <t>Nivel de Confianza</t>
  </si>
  <si>
    <t>Z</t>
  </si>
  <si>
    <t>Traynor</t>
  </si>
  <si>
    <t>Sharpe</t>
  </si>
  <si>
    <t>Inversión</t>
  </si>
  <si>
    <t>RIESGO</t>
  </si>
  <si>
    <t>SALTO</t>
  </si>
  <si>
    <t>PORTAFOLIO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</si>
  <si>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</si>
  <si>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</si>
  <si>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</si>
  <si>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</si>
  <si>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</si>
  <si>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</si>
  <si>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</si>
  <si>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</si>
  <si>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</si>
  <si>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</si>
  <si>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Coef. Variación</t>
  </si>
  <si>
    <t>R. Sistemático</t>
  </si>
  <si>
    <t>Precio Mercado</t>
  </si>
  <si>
    <t>SHARPE</t>
  </si>
  <si>
    <t>BETA</t>
  </si>
  <si>
    <t>IHH</t>
  </si>
  <si>
    <t>RENDIMIENTO</t>
  </si>
  <si>
    <t>MINIMA VARIANZA</t>
  </si>
  <si>
    <t>VaR/Portafolio</t>
  </si>
  <si>
    <t>Riesgo * % Inv</t>
  </si>
  <si>
    <t>LMC</t>
  </si>
  <si>
    <t>ESC</t>
  </si>
  <si>
    <t>SML</t>
  </si>
  <si>
    <t>Rend. por Beta</t>
  </si>
  <si>
    <t>Rend. por Alfa</t>
  </si>
  <si>
    <t>Alfa de Jensen</t>
  </si>
  <si>
    <t>EMISORA</t>
  </si>
  <si>
    <t>INVERSION</t>
  </si>
  <si>
    <t>ID (Rend/Riesgo)</t>
  </si>
  <si>
    <t>BETA = covarianza/varianza del benchmark</t>
  </si>
  <si>
    <t>Alfa = RP Acc -(Beta* RP Indice o mercado)</t>
  </si>
  <si>
    <t>Sharpe = (RP Act - Rend. Libre riesgo)/ Riesgo</t>
  </si>
  <si>
    <t>Treynor = (RP Act - Rend. Libre riesgo)/ Beta</t>
  </si>
  <si>
    <t>CAPM = Rend. LR +(RP índice- Rend. LR)*Beta</t>
  </si>
  <si>
    <t>INDICADORES</t>
  </si>
  <si>
    <t>ID</t>
  </si>
  <si>
    <t>DESEMPEÑO</t>
  </si>
  <si>
    <t>RESULTADOS ESCENARIOS</t>
  </si>
  <si>
    <t>SOLVER</t>
  </si>
  <si>
    <t>CAPM</t>
  </si>
  <si>
    <t xml:space="preserve"> R ALFA</t>
  </si>
  <si>
    <t>TRAYNOR</t>
  </si>
  <si>
    <t>AJ</t>
  </si>
  <si>
    <t>ESCENARIO</t>
  </si>
  <si>
    <t>TLR</t>
  </si>
  <si>
    <t>CONTROL</t>
  </si>
  <si>
    <t>PORTAFOLIO OPTIMO - MEZCLA</t>
  </si>
  <si>
    <t>GMEXICO</t>
  </si>
  <si>
    <t>z</t>
  </si>
  <si>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</si>
  <si>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</si>
  <si>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</si>
  <si>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</si>
  <si>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</si>
  <si>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</si>
  <si>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</si>
  <si>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</si>
  <si>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</si>
  <si>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250 por días hábiles</t>
  </si>
  <si>
    <t>El riesgo NO es una función lineal</t>
  </si>
  <si>
    <t xml:space="preserve">Tasa libre de riesgo </t>
  </si>
  <si>
    <t>Rendimiento Esperado en los ultimos 5 años</t>
  </si>
  <si>
    <t>Riesgo es DESV EST</t>
  </si>
  <si>
    <t xml:space="preserve">El rendimiento puede ser bueno pero el riesgo no </t>
  </si>
  <si>
    <t>Beta (pendiente) Sensibilidad de la acción</t>
  </si>
  <si>
    <t>Alfa ( intersección en el eje) Sensibilidad por emisor</t>
  </si>
  <si>
    <t>R. No Sistemático Teoría de carteras buscaminimizar este riesgo</t>
  </si>
  <si>
    <t>VaR  ( es diario aquí)</t>
  </si>
  <si>
    <t>VaR/Precio ( los que esten por arriba de 1.31 tienen mayor riesgo)</t>
  </si>
  <si>
    <t>1d</t>
  </si>
  <si>
    <t>DESVEST * % Inversión</t>
  </si>
  <si>
    <t xml:space="preserve"> </t>
  </si>
  <si>
    <t>En el solver cambiar el dato de Establecer objetivo k28 y en max para resolver SHARPE</t>
  </si>
  <si>
    <t>MEXICHEM</t>
  </si>
  <si>
    <t>ALPEK</t>
  </si>
  <si>
    <t>BANORTE</t>
  </si>
  <si>
    <t>ALSEA</t>
  </si>
  <si>
    <t>GAPB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</si>
</sst>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dd/mm/yy;@"/>
    <numFmt numFmtId="165" formatCode="0.0%"/>
    <numFmt numFmtId="166" formatCode="#,##0.00_ ;[Red]\-#,##0.00\ "/>
    <numFmt numFmtId="167" formatCode="0.000%"/>
    <numFmt numFmtId="168" formatCode="#,##0.0000_ ;[Red]\-#,##0.0000\ "/>
    <numFmt numFmtId="169" formatCode="0.0_ ;[Red]\-0.0\ "/>
    <numFmt numFmtId="170" formatCode="0.00%_ ;[Red]\-0.00\ %"/>
    <numFmt numFmtId="171" formatCode="_-* #,##0_-;\-* #,##0_-;_-* &quot;-&quot;??_-;_-@_-"/>
    <numFmt numFmtId="172" formatCode="0.0000%"/>
    <numFmt numFmtId="173" formatCode="0.0%_ ;[Red]\-0.0\ %"/>
    <numFmt numFmtId="174" formatCode="0.000"/>
    <numFmt numFmtId="175" formatCode="_-* #,##0.000_-;\-* #,##0.00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3">
    <xf numFmtId="0" fontId="0" fillId="0" borderId="0" xfId="0"/>
    <xf numFmtId="0" fontId="0" fillId="0" borderId="0" xfId="0"/>
    <xf numFmtId="0" fontId="10" fillId="6" borderId="11" xfId="12" applyFont="1" applyBorder="1" applyAlignment="1">
      <alignment horizontal="center"/>
    </xf>
    <xf numFmtId="0" fontId="10" fillId="6" borderId="5" xfId="12" applyFont="1" applyAlignment="1">
      <alignment horizontal="center"/>
    </xf>
    <xf numFmtId="14" fontId="10" fillId="6" borderId="5" xfId="12" applyNumberFormat="1" applyFont="1" applyAlignment="1">
      <alignment horizontal="center" vertical="center" wrapText="1"/>
    </xf>
    <xf numFmtId="0" fontId="18" fillId="2" borderId="16" xfId="8" applyFont="1" applyBorder="1" applyAlignment="1">
      <alignment horizontal="center"/>
    </xf>
    <xf numFmtId="0" fontId="10" fillId="6" borderId="11" xfId="12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165" fontId="0" fillId="0" borderId="0" xfId="2" applyNumberFormat="1" applyFont="1"/>
    <xf numFmtId="0" fontId="0" fillId="0" borderId="0" xfId="0" applyAlignment="1">
      <alignment horizontal="center"/>
    </xf>
    <xf numFmtId="10" fontId="17" fillId="34" borderId="0" xfId="2" applyNumberFormat="1" applyFont="1" applyFill="1"/>
    <xf numFmtId="166" fontId="17" fillId="34" borderId="0" xfId="1" applyNumberFormat="1" applyFont="1" applyFill="1"/>
    <xf numFmtId="0" fontId="0" fillId="0" borderId="0" xfId="0" applyAlignment="1"/>
    <xf numFmtId="0" fontId="13" fillId="9" borderId="18" xfId="20" applyFont="1" applyBorder="1" applyAlignment="1">
      <alignment horizontal="center"/>
    </xf>
    <xf numFmtId="0" fontId="13" fillId="9" borderId="0" xfId="20" applyFont="1" applyBorder="1" applyAlignment="1"/>
    <xf numFmtId="0" fontId="13" fillId="9" borderId="17" xfId="20" applyFont="1" applyBorder="1" applyAlignment="1"/>
    <xf numFmtId="0" fontId="13" fillId="9" borderId="0" xfId="20" applyFont="1" applyBorder="1" applyAlignment="1">
      <alignment horizontal="center"/>
    </xf>
    <xf numFmtId="165" fontId="0" fillId="35" borderId="11" xfId="2" applyNumberFormat="1" applyFont="1" applyFill="1" applyBorder="1"/>
    <xf numFmtId="0" fontId="13" fillId="34" borderId="21" xfId="40" applyFont="1" applyFill="1" applyBorder="1" applyAlignment="1">
      <alignment horizontal="center"/>
    </xf>
    <xf numFmtId="4" fontId="19" fillId="36" borderId="11" xfId="0" applyNumberFormat="1" applyFont="1" applyFill="1" applyBorder="1"/>
    <xf numFmtId="14" fontId="17" fillId="29" borderId="22" xfId="40" applyNumberFormat="1" applyBorder="1" applyAlignment="1">
      <alignment horizontal="center" vertical="center" wrapText="1"/>
    </xf>
    <xf numFmtId="14" fontId="13" fillId="9" borderId="25" xfId="20" applyNumberFormat="1" applyFont="1" applyBorder="1" applyAlignment="1">
      <alignment horizontal="center" vertical="center" wrapText="1"/>
    </xf>
    <xf numFmtId="0" fontId="13" fillId="9" borderId="26" xfId="20" applyFont="1" applyBorder="1"/>
    <xf numFmtId="0" fontId="13" fillId="9" borderId="27" xfId="20" applyFont="1" applyBorder="1" applyAlignment="1">
      <alignment horizontal="center"/>
    </xf>
    <xf numFmtId="0" fontId="13" fillId="9" borderId="28" xfId="20" applyFont="1" applyBorder="1" applyAlignment="1">
      <alignment horizontal="center"/>
    </xf>
    <xf numFmtId="0" fontId="13" fillId="9" borderId="26" xfId="20" applyFont="1" applyBorder="1" applyAlignment="1">
      <alignment horizontal="center"/>
    </xf>
    <xf numFmtId="4" fontId="0" fillId="41" borderId="11" xfId="1" applyNumberFormat="1" applyFont="1" applyFill="1" applyBorder="1"/>
    <xf numFmtId="0" fontId="10" fillId="37" borderId="29" xfId="12" applyFill="1" applyBorder="1" applyAlignment="1">
      <alignment horizontal="center"/>
    </xf>
    <xf numFmtId="0" fontId="10" fillId="40" borderId="30" xfId="12" applyFill="1" applyBorder="1"/>
    <xf numFmtId="164" fontId="0" fillId="40" borderId="11" xfId="0" applyNumberFormat="1" applyFill="1" applyBorder="1"/>
    <xf numFmtId="14" fontId="13" fillId="37" borderId="15" xfId="40" applyNumberFormat="1" applyFont="1" applyFill="1" applyBorder="1" applyAlignment="1">
      <alignment horizontal="center" vertical="center" wrapText="1"/>
    </xf>
    <xf numFmtId="170" fontId="0" fillId="39" borderId="11" xfId="2" applyNumberFormat="1" applyFont="1" applyFill="1" applyBorder="1"/>
    <xf numFmtId="0" fontId="13" fillId="9" borderId="15" xfId="20" applyFont="1" applyBorder="1" applyAlignment="1">
      <alignment horizontal="center"/>
    </xf>
    <xf numFmtId="0" fontId="13" fillId="9" borderId="19" xfId="20" applyFont="1" applyBorder="1" applyAlignment="1">
      <alignment horizontal="center"/>
    </xf>
    <xf numFmtId="0" fontId="0" fillId="40" borderId="11" xfId="0" applyFill="1" applyBorder="1"/>
    <xf numFmtId="167" fontId="0" fillId="36" borderId="11" xfId="2" applyNumberFormat="1" applyFont="1" applyFill="1" applyBorder="1"/>
    <xf numFmtId="168" fontId="0" fillId="39" borderId="35" xfId="1" applyNumberFormat="1" applyFont="1" applyFill="1" applyBorder="1"/>
    <xf numFmtId="168" fontId="0" fillId="39" borderId="36" xfId="1" applyNumberFormat="1" applyFont="1" applyFill="1" applyBorder="1"/>
    <xf numFmtId="166" fontId="0" fillId="39" borderId="36" xfId="1" applyNumberFormat="1" applyFont="1" applyFill="1" applyBorder="1"/>
    <xf numFmtId="165" fontId="0" fillId="39" borderId="36" xfId="2" applyNumberFormat="1" applyFont="1" applyFill="1" applyBorder="1"/>
    <xf numFmtId="0" fontId="0" fillId="39" borderId="36" xfId="0" applyFill="1" applyBorder="1"/>
    <xf numFmtId="0" fontId="13" fillId="38" borderId="23" xfId="0" applyFont="1" applyFill="1" applyBorder="1"/>
    <xf numFmtId="10" fontId="0" fillId="36" borderId="36" xfId="0" applyNumberFormat="1" applyFill="1" applyBorder="1"/>
    <xf numFmtId="170" fontId="0" fillId="36" borderId="36" xfId="0" applyNumberFormat="1" applyFill="1" applyBorder="1"/>
    <xf numFmtId="165" fontId="0" fillId="36" borderId="36" xfId="2" applyNumberFormat="1" applyFont="1" applyFill="1" applyBorder="1"/>
    <xf numFmtId="0" fontId="17" fillId="38" borderId="37" xfId="0" applyFont="1" applyFill="1" applyBorder="1"/>
    <xf numFmtId="0" fontId="17" fillId="38" borderId="38" xfId="0" applyFont="1" applyFill="1" applyBorder="1"/>
    <xf numFmtId="0" fontId="17" fillId="38" borderId="40" xfId="0" applyFont="1" applyFill="1" applyBorder="1"/>
    <xf numFmtId="169" fontId="0" fillId="39" borderId="34" xfId="0" applyNumberFormat="1" applyFill="1" applyBorder="1"/>
    <xf numFmtId="0" fontId="0" fillId="39" borderId="35" xfId="0" applyFill="1" applyBorder="1"/>
    <xf numFmtId="43" fontId="0" fillId="39" borderId="34" xfId="1" applyFont="1" applyFill="1" applyBorder="1"/>
    <xf numFmtId="10" fontId="0" fillId="0" borderId="0" xfId="0" applyNumberFormat="1"/>
    <xf numFmtId="9" fontId="13" fillId="34" borderId="0" xfId="2" applyFont="1" applyFill="1"/>
    <xf numFmtId="0" fontId="13" fillId="25" borderId="0" xfId="36" applyFont="1" applyBorder="1"/>
    <xf numFmtId="0" fontId="13" fillId="38" borderId="41" xfId="0" applyFont="1" applyFill="1" applyBorder="1"/>
    <xf numFmtId="0" fontId="13" fillId="38" borderId="42" xfId="0" applyFont="1" applyFill="1" applyBorder="1"/>
    <xf numFmtId="170" fontId="0" fillId="39" borderId="34" xfId="2" applyNumberFormat="1" applyFont="1" applyFill="1" applyBorder="1"/>
    <xf numFmtId="0" fontId="17" fillId="34" borderId="37" xfId="0" applyFont="1" applyFill="1" applyBorder="1"/>
    <xf numFmtId="43" fontId="17" fillId="34" borderId="40" xfId="1" applyFont="1" applyFill="1" applyBorder="1"/>
    <xf numFmtId="171" fontId="0" fillId="0" borderId="0" xfId="1" applyNumberFormat="1" applyFont="1"/>
    <xf numFmtId="43" fontId="17" fillId="34" borderId="0" xfId="1" applyNumberFormat="1" applyFont="1" applyFill="1"/>
    <xf numFmtId="0" fontId="0" fillId="0" borderId="43" xfId="0" applyBorder="1"/>
    <xf numFmtId="0" fontId="13" fillId="9" borderId="22" xfId="20" applyFont="1" applyBorder="1" applyAlignment="1">
      <alignment horizontal="center"/>
    </xf>
    <xf numFmtId="0" fontId="13" fillId="9" borderId="45" xfId="20" applyFont="1" applyBorder="1" applyAlignment="1">
      <alignment horizontal="center"/>
    </xf>
    <xf numFmtId="0" fontId="13" fillId="25" borderId="43" xfId="36" applyFont="1" applyBorder="1" applyAlignment="1">
      <alignment horizontal="center"/>
    </xf>
    <xf numFmtId="170" fontId="1" fillId="36" borderId="39" xfId="38" applyNumberFormat="1" applyFill="1" applyBorder="1"/>
    <xf numFmtId="165" fontId="0" fillId="36" borderId="40" xfId="2" applyNumberFormat="1" applyFont="1" applyFill="1" applyBorder="1"/>
    <xf numFmtId="166" fontId="0" fillId="36" borderId="40" xfId="1" applyNumberFormat="1" applyFont="1" applyFill="1" applyBorder="1"/>
    <xf numFmtId="170" fontId="17" fillId="34" borderId="40" xfId="0" applyNumberFormat="1" applyFont="1" applyFill="1" applyBorder="1"/>
    <xf numFmtId="166" fontId="0" fillId="0" borderId="17" xfId="0" applyNumberFormat="1" applyBorder="1"/>
    <xf numFmtId="43" fontId="0" fillId="0" borderId="17" xfId="0" applyNumberFormat="1" applyBorder="1"/>
    <xf numFmtId="170" fontId="0" fillId="0" borderId="47" xfId="2" applyNumberFormat="1" applyFont="1" applyBorder="1"/>
    <xf numFmtId="172" fontId="17" fillId="34" borderId="0" xfId="2" applyNumberFormat="1" applyFont="1" applyFill="1"/>
    <xf numFmtId="0" fontId="21" fillId="33" borderId="49" xfId="0" applyFont="1" applyFill="1" applyBorder="1" applyAlignment="1">
      <alignment horizontal="center"/>
    </xf>
    <xf numFmtId="0" fontId="21" fillId="33" borderId="50" xfId="0" applyFont="1" applyFill="1" applyBorder="1" applyAlignment="1">
      <alignment horizontal="center"/>
    </xf>
    <xf numFmtId="0" fontId="16" fillId="42" borderId="51" xfId="0" applyFont="1" applyFill="1" applyBorder="1" applyAlignment="1"/>
    <xf numFmtId="0" fontId="16" fillId="42" borderId="52" xfId="0" applyFont="1" applyFill="1" applyBorder="1" applyAlignment="1"/>
    <xf numFmtId="0" fontId="13" fillId="34" borderId="42" xfId="0" applyFont="1" applyFill="1" applyBorder="1" applyAlignment="1">
      <alignment horizontal="center"/>
    </xf>
    <xf numFmtId="0" fontId="13" fillId="34" borderId="27" xfId="0" applyFont="1" applyFill="1" applyBorder="1" applyAlignment="1">
      <alignment horizontal="center"/>
    </xf>
    <xf numFmtId="0" fontId="13" fillId="34" borderId="46" xfId="0" applyFont="1" applyFill="1" applyBorder="1" applyAlignment="1">
      <alignment horizontal="center"/>
    </xf>
    <xf numFmtId="166" fontId="17" fillId="34" borderId="40" xfId="1" applyNumberFormat="1" applyFont="1" applyFill="1" applyBorder="1"/>
    <xf numFmtId="0" fontId="0" fillId="43" borderId="0" xfId="0" applyFill="1"/>
    <xf numFmtId="172" fontId="0" fillId="0" borderId="0" xfId="2" applyNumberFormat="1" applyFont="1"/>
    <xf numFmtId="167" fontId="0" fillId="0" borderId="0" xfId="2" applyNumberFormat="1" applyFont="1"/>
    <xf numFmtId="10" fontId="0" fillId="0" borderId="0" xfId="2" applyNumberFormat="1" applyFont="1"/>
    <xf numFmtId="167" fontId="0" fillId="0" borderId="0" xfId="0" applyNumberFormat="1"/>
    <xf numFmtId="0" fontId="13" fillId="38" borderId="39" xfId="0" applyFont="1" applyFill="1" applyBorder="1" applyAlignment="1">
      <alignment horizontal="center"/>
    </xf>
    <xf numFmtId="10" fontId="0" fillId="0" borderId="0" xfId="0" applyNumberFormat="1" applyFont="1"/>
    <xf numFmtId="9" fontId="0" fillId="0" borderId="0" xfId="0" applyNumberFormat="1"/>
    <xf numFmtId="10" fontId="13" fillId="25" borderId="32" xfId="36" applyNumberFormat="1" applyFont="1" applyBorder="1" applyAlignment="1">
      <alignment horizontal="center"/>
    </xf>
    <xf numFmtId="0" fontId="13" fillId="43" borderId="39" xfId="0" applyFont="1" applyFill="1" applyBorder="1" applyAlignment="1">
      <alignment horizontal="center"/>
    </xf>
    <xf numFmtId="0" fontId="13" fillId="43" borderId="0" xfId="0" applyFont="1" applyFill="1" applyAlignment="1">
      <alignment horizontal="center"/>
    </xf>
    <xf numFmtId="43" fontId="0" fillId="0" borderId="0" xfId="1" applyFont="1"/>
    <xf numFmtId="10" fontId="0" fillId="0" borderId="0" xfId="2" applyNumberFormat="1" applyFont="1" applyBorder="1"/>
    <xf numFmtId="10" fontId="0" fillId="36" borderId="40" xfId="2" applyNumberFormat="1" applyFont="1" applyFill="1" applyBorder="1"/>
    <xf numFmtId="0" fontId="17" fillId="38" borderId="10" xfId="0" applyFont="1" applyFill="1" applyBorder="1"/>
    <xf numFmtId="10" fontId="0" fillId="39" borderId="11" xfId="2" applyNumberFormat="1" applyFont="1" applyFill="1" applyBorder="1"/>
    <xf numFmtId="165" fontId="0" fillId="39" borderId="11" xfId="2" applyNumberFormat="1" applyFont="1" applyFill="1" applyBorder="1"/>
    <xf numFmtId="10" fontId="17" fillId="34" borderId="11" xfId="2" applyNumberFormat="1" applyFont="1" applyFill="1" applyBorder="1"/>
    <xf numFmtId="165" fontId="17" fillId="34" borderId="11" xfId="2" applyNumberFormat="1" applyFont="1" applyFill="1" applyBorder="1"/>
    <xf numFmtId="10" fontId="13" fillId="34" borderId="0" xfId="2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44" borderId="0" xfId="0" applyFill="1"/>
    <xf numFmtId="10" fontId="0" fillId="44" borderId="0" xfId="2" applyNumberFormat="1" applyFont="1" applyFill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173" fontId="17" fillId="34" borderId="33" xfId="2" applyNumberFormat="1" applyFont="1" applyFill="1" applyBorder="1"/>
    <xf numFmtId="10" fontId="0" fillId="0" borderId="0" xfId="0" applyNumberFormat="1" applyBorder="1"/>
    <xf numFmtId="166" fontId="0" fillId="0" borderId="0" xfId="0" applyNumberFormat="1" applyBorder="1"/>
    <xf numFmtId="43" fontId="0" fillId="0" borderId="0" xfId="0" applyNumberFormat="1" applyBorder="1"/>
    <xf numFmtId="170" fontId="0" fillId="0" borderId="0" xfId="2" applyNumberFormat="1" applyFont="1" applyBorder="1"/>
    <xf numFmtId="0" fontId="13" fillId="34" borderId="0" xfId="0" applyFont="1" applyFill="1" applyBorder="1"/>
    <xf numFmtId="0" fontId="17" fillId="38" borderId="53" xfId="0" applyFont="1" applyFill="1" applyBorder="1"/>
    <xf numFmtId="0" fontId="17" fillId="38" borderId="12" xfId="0" applyFont="1" applyFill="1" applyBorder="1"/>
    <xf numFmtId="173" fontId="17" fillId="34" borderId="0" xfId="2" applyNumberFormat="1" applyFont="1" applyFill="1"/>
    <xf numFmtId="173" fontId="17" fillId="34" borderId="36" xfId="2" applyNumberFormat="1" applyFont="1" applyFill="1" applyBorder="1"/>
    <xf numFmtId="173" fontId="17" fillId="34" borderId="0" xfId="2" applyNumberFormat="1" applyFont="1" applyFill="1" applyBorder="1"/>
    <xf numFmtId="165" fontId="0" fillId="0" borderId="17" xfId="2" applyNumberFormat="1" applyFont="1" applyBorder="1"/>
    <xf numFmtId="165" fontId="0" fillId="0" borderId="41" xfId="0" applyNumberFormat="1" applyBorder="1"/>
    <xf numFmtId="165" fontId="0" fillId="0" borderId="31" xfId="0" applyNumberFormat="1" applyBorder="1"/>
    <xf numFmtId="165" fontId="0" fillId="46" borderId="37" xfId="2" applyNumberFormat="1" applyFont="1" applyFill="1" applyBorder="1"/>
    <xf numFmtId="10" fontId="0" fillId="47" borderId="39" xfId="2" applyNumberFormat="1" applyFont="1" applyFill="1" applyBorder="1"/>
    <xf numFmtId="166" fontId="0" fillId="47" borderId="39" xfId="1" applyNumberFormat="1" applyFont="1" applyFill="1" applyBorder="1"/>
    <xf numFmtId="0" fontId="13" fillId="48" borderId="42" xfId="0" applyFont="1" applyFill="1" applyBorder="1" applyAlignment="1">
      <alignment horizontal="center"/>
    </xf>
    <xf numFmtId="9" fontId="0" fillId="49" borderId="39" xfId="2" applyFont="1" applyFill="1" applyBorder="1"/>
    <xf numFmtId="9" fontId="0" fillId="49" borderId="37" xfId="2" applyFont="1" applyFill="1" applyBorder="1"/>
    <xf numFmtId="0" fontId="13" fillId="48" borderId="46" xfId="0" applyFont="1" applyFill="1" applyBorder="1" applyAlignment="1">
      <alignment horizontal="center"/>
    </xf>
    <xf numFmtId="0" fontId="17" fillId="43" borderId="41" xfId="0" applyFont="1" applyFill="1" applyBorder="1" applyAlignment="1">
      <alignment horizontal="center"/>
    </xf>
    <xf numFmtId="173" fontId="0" fillId="47" borderId="39" xfId="1" applyNumberFormat="1" applyFont="1" applyFill="1" applyBorder="1"/>
    <xf numFmtId="173" fontId="0" fillId="36" borderId="40" xfId="1" applyNumberFormat="1" applyFont="1" applyFill="1" applyBorder="1"/>
    <xf numFmtId="10" fontId="0" fillId="45" borderId="47" xfId="2" applyNumberFormat="1" applyFont="1" applyFill="1" applyBorder="1"/>
    <xf numFmtId="0" fontId="13" fillId="25" borderId="31" xfId="36" applyFont="1" applyBorder="1" applyAlignment="1">
      <alignment horizontal="center"/>
    </xf>
    <xf numFmtId="9" fontId="0" fillId="46" borderId="39" xfId="2" applyFont="1" applyFill="1" applyBorder="1"/>
    <xf numFmtId="10" fontId="22" fillId="34" borderId="0" xfId="0" applyNumberFormat="1" applyFont="1" applyFill="1" applyBorder="1"/>
    <xf numFmtId="173" fontId="0" fillId="47" borderId="39" xfId="2" applyNumberFormat="1" applyFont="1" applyFill="1" applyBorder="1"/>
    <xf numFmtId="173" fontId="0" fillId="36" borderId="40" xfId="2" applyNumberFormat="1" applyFont="1" applyFill="1" applyBorder="1"/>
    <xf numFmtId="10" fontId="0" fillId="46" borderId="37" xfId="2" applyNumberFormat="1" applyFont="1" applyFill="1" applyBorder="1"/>
    <xf numFmtId="14" fontId="0" fillId="0" borderId="0" xfId="0" applyNumberFormat="1"/>
    <xf numFmtId="0" fontId="0" fillId="0" borderId="0" xfId="0" applyBorder="1"/>
    <xf numFmtId="14" fontId="0" fillId="40" borderId="11" xfId="0" applyNumberFormat="1" applyFill="1" applyBorder="1"/>
    <xf numFmtId="0" fontId="0" fillId="0" borderId="0" xfId="0" applyAlignment="1">
      <alignment horizontal="right"/>
    </xf>
    <xf numFmtId="14" fontId="13" fillId="29" borderId="15" xfId="40" applyNumberFormat="1" applyFont="1" applyBorder="1" applyAlignment="1">
      <alignment horizontal="center"/>
    </xf>
    <xf numFmtId="14" fontId="21" fillId="33" borderId="49" xfId="0" applyNumberFormat="1" applyFont="1" applyFill="1" applyBorder="1" applyAlignment="1">
      <alignment horizontal="center"/>
    </xf>
    <xf numFmtId="14" fontId="13" fillId="9" borderId="18" xfId="20" applyNumberFormat="1" applyFont="1" applyBorder="1" applyAlignment="1">
      <alignment horizontal="center"/>
    </xf>
    <xf numFmtId="14" fontId="13" fillId="29" borderId="44" xfId="40" applyNumberFormat="1" applyFont="1" applyBorder="1" applyAlignment="1">
      <alignment horizontal="center"/>
    </xf>
    <xf numFmtId="14" fontId="19" fillId="37" borderId="22" xfId="40" applyNumberFormat="1" applyFont="1" applyFill="1" applyBorder="1" applyAlignment="1">
      <alignment horizontal="center" vertical="center" wrapText="1"/>
    </xf>
    <xf numFmtId="0" fontId="13" fillId="37" borderId="19" xfId="20" applyFont="1" applyFill="1" applyBorder="1" applyAlignment="1">
      <alignment horizontal="center"/>
    </xf>
    <xf numFmtId="14" fontId="13" fillId="0" borderId="0" xfId="20" applyNumberFormat="1" applyFont="1" applyFill="1" applyBorder="1" applyAlignment="1">
      <alignment horizontal="center"/>
    </xf>
    <xf numFmtId="0" fontId="13" fillId="0" borderId="0" xfId="20" applyFont="1" applyFill="1" applyBorder="1" applyAlignment="1">
      <alignment horizontal="center"/>
    </xf>
    <xf numFmtId="0" fontId="13" fillId="33" borderId="48" xfId="0" applyFont="1" applyFill="1" applyBorder="1"/>
    <xf numFmtId="2" fontId="0" fillId="35" borderId="0" xfId="0" applyNumberFormat="1" applyFill="1"/>
    <xf numFmtId="10" fontId="0" fillId="35" borderId="0" xfId="2" applyNumberFormat="1" applyFont="1" applyFill="1" applyBorder="1"/>
    <xf numFmtId="10" fontId="0" fillId="39" borderId="40" xfId="2" applyNumberFormat="1" applyFont="1" applyFill="1" applyBorder="1"/>
    <xf numFmtId="165" fontId="0" fillId="39" borderId="40" xfId="2" applyNumberFormat="1" applyFont="1" applyFill="1" applyBorder="1"/>
    <xf numFmtId="166" fontId="0" fillId="39" borderId="40" xfId="1" applyNumberFormat="1" applyFont="1" applyFill="1" applyBorder="1"/>
    <xf numFmtId="173" fontId="0" fillId="39" borderId="40" xfId="1" applyNumberFormat="1" applyFont="1" applyFill="1" applyBorder="1"/>
    <xf numFmtId="173" fontId="0" fillId="39" borderId="40" xfId="2" applyNumberFormat="1" applyFont="1" applyFill="1" applyBorder="1"/>
    <xf numFmtId="2" fontId="18" fillId="2" borderId="5" xfId="8" applyNumberFormat="1" applyFont="1" applyBorder="1" applyAlignment="1">
      <alignment horizontal="center" vertical="center" wrapText="1"/>
    </xf>
    <xf numFmtId="2" fontId="18" fillId="2" borderId="5" xfId="8" applyNumberFormat="1" applyFont="1" applyBorder="1" applyAlignment="1">
      <alignment horizontal="center"/>
    </xf>
    <xf numFmtId="2" fontId="18" fillId="2" borderId="14" xfId="8" applyNumberFormat="1" applyFont="1" applyBorder="1" applyAlignment="1">
      <alignment horizontal="center"/>
    </xf>
    <xf numFmtId="2" fontId="18" fillId="2" borderId="11" xfId="8" applyNumberFormat="1" applyFont="1" applyBorder="1" applyAlignment="1">
      <alignment horizontal="center"/>
    </xf>
    <xf numFmtId="174" fontId="18" fillId="2" borderId="11" xfId="8" applyNumberFormat="1" applyFont="1" applyBorder="1" applyAlignment="1">
      <alignment horizontal="center"/>
    </xf>
    <xf numFmtId="0" fontId="0" fillId="0" borderId="0" xfId="0" applyNumberFormat="1"/>
    <xf numFmtId="0" fontId="16" fillId="50" borderId="51" xfId="0" applyFont="1" applyFill="1" applyBorder="1" applyAlignment="1"/>
    <xf numFmtId="165" fontId="0" fillId="46" borderId="37" xfId="1" applyNumberFormat="1" applyFont="1" applyFill="1" applyBorder="1"/>
    <xf numFmtId="43" fontId="0" fillId="47" borderId="39" xfId="1" applyFont="1" applyFill="1" applyBorder="1"/>
    <xf numFmtId="43" fontId="0" fillId="46" borderId="37" xfId="1" applyFont="1" applyFill="1" applyBorder="1"/>
    <xf numFmtId="43" fontId="0" fillId="39" borderId="40" xfId="1" applyFont="1" applyFill="1" applyBorder="1"/>
    <xf numFmtId="0" fontId="0" fillId="0" borderId="17" xfId="0" applyFill="1" applyBorder="1" applyAlignment="1"/>
    <xf numFmtId="0" fontId="26" fillId="0" borderId="18" xfId="0" applyFont="1" applyFill="1" applyBorder="1" applyAlignment="1">
      <alignment horizontal="center"/>
    </xf>
    <xf numFmtId="0" fontId="26" fillId="0" borderId="18" xfId="0" applyFont="1" applyFill="1" applyBorder="1" applyAlignment="1">
      <alignment horizontal="centerContinuous"/>
    </xf>
    <xf numFmtId="43" fontId="0" fillId="39" borderId="11" xfId="1" applyNumberFormat="1" applyFont="1" applyFill="1" applyBorder="1" applyAlignment="1">
      <alignment horizontal="center"/>
    </xf>
    <xf numFmtId="172" fontId="0" fillId="39" borderId="11" xfId="2" applyNumberFormat="1" applyFont="1" applyFill="1" applyBorder="1"/>
    <xf numFmtId="0" fontId="0" fillId="43" borderId="0" xfId="0" applyFill="1" applyBorder="1" applyAlignment="1"/>
    <xf numFmtId="0" fontId="0" fillId="43" borderId="17" xfId="0" applyFill="1" applyBorder="1" applyAlignment="1"/>
    <xf numFmtId="2" fontId="17" fillId="34" borderId="0" xfId="2" applyNumberFormat="1" applyFont="1" applyFill="1"/>
    <xf numFmtId="2" fontId="17" fillId="34" borderId="33" xfId="1" applyNumberFormat="1" applyFont="1" applyFill="1" applyBorder="1"/>
    <xf numFmtId="0" fontId="17" fillId="38" borderId="0" xfId="0" applyFont="1" applyFill="1" applyBorder="1"/>
    <xf numFmtId="170" fontId="19" fillId="39" borderId="24" xfId="2" applyNumberFormat="1" applyFont="1" applyFill="1" applyBorder="1"/>
    <xf numFmtId="170" fontId="19" fillId="39" borderId="54" xfId="2" applyNumberFormat="1" applyFont="1" applyFill="1" applyBorder="1"/>
    <xf numFmtId="170" fontId="19" fillId="39" borderId="11" xfId="2" applyNumberFormat="1" applyFont="1" applyFill="1" applyBorder="1"/>
    <xf numFmtId="170" fontId="19" fillId="39" borderId="13" xfId="2" applyNumberFormat="1" applyFont="1" applyFill="1" applyBorder="1"/>
    <xf numFmtId="170" fontId="16" fillId="39" borderId="35" xfId="2" applyNumberFormat="1" applyFont="1" applyFill="1" applyBorder="1"/>
    <xf numFmtId="170" fontId="0" fillId="39" borderId="36" xfId="2" applyNumberFormat="1" applyFont="1" applyFill="1" applyBorder="1"/>
    <xf numFmtId="10" fontId="0" fillId="36" borderId="40" xfId="1" applyNumberFormat="1" applyFont="1" applyFill="1" applyBorder="1"/>
    <xf numFmtId="165" fontId="0" fillId="0" borderId="0" xfId="0" applyNumberFormat="1"/>
    <xf numFmtId="175" fontId="0" fillId="47" borderId="39" xfId="1" applyNumberFormat="1" applyFont="1" applyFill="1" applyBorder="1"/>
    <xf numFmtId="0" fontId="20" fillId="13" borderId="20" xfId="24" applyFont="1" applyBorder="1" applyAlignment="1">
      <alignment horizontal="center"/>
    </xf>
    <xf numFmtId="0" fontId="13" fillId="34" borderId="0" xfId="0" applyFont="1" applyFill="1" applyBorder="1" applyAlignment="1">
      <alignment horizontal="center"/>
    </xf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colors>
    <mruColors>
      <color rgb="FFA7E8FF"/>
      <color rgb="FFFFFF99"/>
      <color rgb="FFF5F5F5"/>
      <color rgb="FF90ABDC"/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14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1">
                <a:solidFill>
                  <a:schemeClr val="bg1"/>
                </a:solidFill>
              </a:rPr>
              <a:t>Frontera</a:t>
            </a:r>
            <a:r>
              <a:rPr lang="es-MX" sz="1400" b="1" i="1" baseline="0">
                <a:solidFill>
                  <a:schemeClr val="bg1"/>
                </a:solidFill>
              </a:rPr>
              <a:t> eficiente</a:t>
            </a:r>
            <a:endParaRPr lang="es-MX" sz="1400" b="1" i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tx>
            <c:strRef>
              <c:f>'4.Resultados'!$C$47</c:f>
              <c:strCache>
                <c:ptCount val="1"/>
                <c:pt idx="0">
                  <c:v>RIESGO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'4.Resultados'!$C$48:$C$57</c:f>
              <c:numCache>
                <c:formatCode>0.00%</c:formatCode>
                <c:ptCount val="10"/>
                <c:pt idx="0">
                  <c:v>0.23705910797858074</c:v>
                </c:pt>
                <c:pt idx="1">
                  <c:v>0.20224117178249951</c:v>
                </c:pt>
                <c:pt idx="2">
                  <c:v>0.17504149445597625</c:v>
                </c:pt>
                <c:pt idx="3">
                  <c:v>0.15440864171476604</c:v>
                </c:pt>
                <c:pt idx="4">
                  <c:v>0.14013680511950655</c:v>
                </c:pt>
                <c:pt idx="5">
                  <c:v>0.13301935636398832</c:v>
                </c:pt>
                <c:pt idx="6">
                  <c:v>0.13238669790433888</c:v>
                </c:pt>
                <c:pt idx="7">
                  <c:v>0.13831034229703823</c:v>
                </c:pt>
                <c:pt idx="8">
                  <c:v>0.15823676430215078</c:v>
                </c:pt>
                <c:pt idx="9">
                  <c:v>0.24107281078084489</c:v>
                </c:pt>
              </c:numCache>
            </c:numRef>
          </c:xVal>
          <c:yVal>
            <c:numRef>
              <c:f>'4.Resultados'!$B$48:$B$57</c:f>
              <c:numCache>
                <c:formatCode>0.00%_ ;[Red]\-0.00\ %</c:formatCode>
                <c:ptCount val="10"/>
                <c:pt idx="0">
                  <c:v>0.17582724770202879</c:v>
                </c:pt>
                <c:pt idx="1">
                  <c:v>0.15795755351291449</c:v>
                </c:pt>
                <c:pt idx="2">
                  <c:v>0.14008785932380019</c:v>
                </c:pt>
                <c:pt idx="3">
                  <c:v>0.12221816513468588</c:v>
                </c:pt>
                <c:pt idx="4">
                  <c:v>0.10434847094557156</c:v>
                </c:pt>
                <c:pt idx="5">
                  <c:v>8.6478776756457251E-2</c:v>
                </c:pt>
                <c:pt idx="6">
                  <c:v>6.8609082567342938E-2</c:v>
                </c:pt>
                <c:pt idx="7">
                  <c:v>5.0739388378228625E-2</c:v>
                </c:pt>
                <c:pt idx="8">
                  <c:v>3.2869694189114312E-2</c:v>
                </c:pt>
                <c:pt idx="9">
                  <c:v>1.5000000000000003E-2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62-4BC6-A92F-0F2049A9B3A3}"/>
            </c:ext>
          </c:extLst>
        </c:ser>
        <c:ser>
          <c:idx val="2"/>
          <c:order val="2"/>
          <c:tx>
            <c:strRef>
              <c:f>'4.Resultados'!$C$63</c:f>
              <c:strCache>
                <c:ptCount val="1"/>
                <c:pt idx="0">
                  <c:v>RENDIMIENTO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'4.Resultados'!$B$64:$B$74</c:f>
              <c:numCache>
                <c:formatCode>0.00%</c:formatCode>
                <c:ptCount val="11"/>
                <c:pt idx="0">
                  <c:v>0.23999999999999996</c:v>
                </c:pt>
                <c:pt idx="1">
                  <c:v>0.21599999999999997</c:v>
                </c:pt>
                <c:pt idx="2">
                  <c:v>0.19199999999999998</c:v>
                </c:pt>
                <c:pt idx="3">
                  <c:v>0.16799999999999998</c:v>
                </c:pt>
                <c:pt idx="4">
                  <c:v>0.14399999999999999</c:v>
                </c:pt>
                <c:pt idx="5">
                  <c:v>0.12</c:v>
                </c:pt>
                <c:pt idx="6">
                  <c:v>9.6000000000000002E-2</c:v>
                </c:pt>
                <c:pt idx="7">
                  <c:v>7.2000000000000008E-2</c:v>
                </c:pt>
                <c:pt idx="8">
                  <c:v>4.8000000000000001E-2</c:v>
                </c:pt>
                <c:pt idx="9">
                  <c:v>2.4E-2</c:v>
                </c:pt>
                <c:pt idx="10">
                  <c:v>0</c:v>
                </c:pt>
              </c:numCache>
            </c:numRef>
          </c:xVal>
          <c:yVal>
            <c:numRef>
              <c:f>'4.Resultados'!$C$64:$C$74</c:f>
              <c:numCache>
                <c:formatCode>0.00%</c:formatCode>
                <c:ptCount val="11"/>
                <c:pt idx="0">
                  <c:v>1.4231770353608982E-2</c:v>
                </c:pt>
                <c:pt idx="1">
                  <c:v>1.4308593318248084E-2</c:v>
                </c:pt>
                <c:pt idx="2">
                  <c:v>1.4385416282887186E-2</c:v>
                </c:pt>
                <c:pt idx="3">
                  <c:v>1.4462239247526288E-2</c:v>
                </c:pt>
                <c:pt idx="4">
                  <c:v>1.453906221216539E-2</c:v>
                </c:pt>
                <c:pt idx="5">
                  <c:v>1.461588517680449E-2</c:v>
                </c:pt>
                <c:pt idx="6">
                  <c:v>1.4692708141443592E-2</c:v>
                </c:pt>
                <c:pt idx="7">
                  <c:v>1.4769531106082694E-2</c:v>
                </c:pt>
                <c:pt idx="8">
                  <c:v>1.4846354070721796E-2</c:v>
                </c:pt>
                <c:pt idx="9">
                  <c:v>1.4923177035360898E-2</c:v>
                </c:pt>
                <c:pt idx="10">
                  <c:v>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62-4BC6-A92F-0F2049A9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1920"/>
        <c:axId val="832973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'4.Resultados'!$C$47</c15:sqref>
                        </c15:formulaRef>
                      </c:ext>
                    </c:extLst>
                    <c:strCache>
                      <c:ptCount val="1"/>
                      <c:pt idx="0">
                        <c:v>RIESGO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'4.Resultados'!$C$48:$C$57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0">
                        <c:v>0.23705910797858074</c:v>
                      </c:pt>
                      <c:pt idx="1">
                        <c:v>0.20224117178249951</c:v>
                      </c:pt>
                      <c:pt idx="2">
                        <c:v>0.17504149445597625</c:v>
                      </c:pt>
                      <c:pt idx="3">
                        <c:v>0.15440864171476604</c:v>
                      </c:pt>
                      <c:pt idx="4">
                        <c:v>0.14013680511950655</c:v>
                      </c:pt>
                      <c:pt idx="5">
                        <c:v>0.13301935636398832</c:v>
                      </c:pt>
                      <c:pt idx="6">
                        <c:v>0.13238669790433888</c:v>
                      </c:pt>
                      <c:pt idx="7">
                        <c:v>0.13831034229703823</c:v>
                      </c:pt>
                      <c:pt idx="8">
                        <c:v>0.15823676430215078</c:v>
                      </c:pt>
                      <c:pt idx="9">
                        <c:v>0.24107281078084489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'4.Resultados'!$B$48:$B$57</c15:sqref>
                        </c15:formulaRef>
                      </c:ext>
                    </c:extLst>
                    <c:numCache>
                      <c:formatCode>0.00%_ ;[Red]\-0.00\ %</c:formatCode>
                      <c:ptCount val="10"/>
                      <c:pt idx="0">
                        <c:v>0.17582724770202879</c:v>
                      </c:pt>
                      <c:pt idx="1">
                        <c:v>0.15795755351291449</c:v>
                      </c:pt>
                      <c:pt idx="2">
                        <c:v>0.14008785932380019</c:v>
                      </c:pt>
                      <c:pt idx="3">
                        <c:v>0.12221816513468588</c:v>
                      </c:pt>
                      <c:pt idx="4">
                        <c:v>0.10434847094557156</c:v>
                      </c:pt>
                      <c:pt idx="5">
                        <c:v>8.6478776756457251E-2</c:v>
                      </c:pt>
                      <c:pt idx="6">
                        <c:v>6.8609082567342938E-2</c:v>
                      </c:pt>
                      <c:pt idx="7">
                        <c:v>5.0739388378228625E-2</c:v>
                      </c:pt>
                      <c:pt idx="8">
                        <c:v>3.2869694189114312E-2</c:v>
                      </c:pt>
                      <c:pt idx="9">
                        <c:v>1.5000000000000003E-2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762-4BC6-A92F-0F2049A9B3A3}"/>
                  </c:ext>
                </c:extLst>
              </c15:ser>
            </c15:filteredScatterSeries>
          </c:ext>
        </c:extLst>
      </c:scatterChart>
      <c:valAx>
        <c:axId val="8329192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>
                    <a:solidFill>
                      <a:schemeClr val="bg1"/>
                    </a:solidFill>
                  </a:rPr>
                  <a:t>Riesgo</a:t>
                </a:r>
                <a:r>
                  <a:rPr lang="es-MX" sz="1400" baseline="0">
                    <a:solidFill>
                      <a:schemeClr val="bg1"/>
                    </a:solidFill>
                  </a:rPr>
                  <a:t> (</a:t>
                </a:r>
                <a:r>
                  <a:rPr lang="es-MX" sz="1400" baseline="0">
                    <a:solidFill>
                      <a:schemeClr val="bg1"/>
                    </a:solidFill>
                    <a:latin typeface="Symbol" panose="05050102010706020507" pitchFamily="18" charset="2"/>
                  </a:rPr>
                  <a:t>s</a:t>
                </a:r>
                <a:r>
                  <a:rPr lang="es-MX" sz="1400" baseline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297360"/>
        <c:crosses val="autoZero"/>
        <c:crossBetween val="midCat"/>
      </c:valAx>
      <c:valAx>
        <c:axId val="832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Rendimiento (</a:t>
                </a:r>
                <a:r>
                  <a:rPr lang="en-US" sz="1200">
                    <a:solidFill>
                      <a:schemeClr val="bg1"/>
                    </a:solidFill>
                    <a:latin typeface="Symbol" panose="05050102010706020507" pitchFamily="18" charset="2"/>
                  </a:rPr>
                  <a:t>E</a:t>
                </a:r>
                <a:r>
                  <a:rPr lang="en-US" sz="1200">
                    <a:solidFill>
                      <a:schemeClr val="bg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8.6501726697919643E-3"/>
              <c:y val="0.3392172023560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2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1">
                <a:solidFill>
                  <a:schemeClr val="bg1"/>
                </a:solidFill>
              </a:rPr>
              <a:t>Línea</a:t>
            </a:r>
            <a:r>
              <a:rPr lang="es-MX" sz="1400" b="1" i="1" baseline="0">
                <a:solidFill>
                  <a:schemeClr val="bg1"/>
                </a:solidFill>
              </a:rPr>
              <a:t> de Mercado de Títulos</a:t>
            </a:r>
            <a:endParaRPr lang="es-MX" sz="1400" b="1" i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tx>
            <c:strRef>
              <c:f>'4.Resultados'!$C$63</c:f>
              <c:strCache>
                <c:ptCount val="1"/>
                <c:pt idx="0">
                  <c:v>RENDIMIENTO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BED-4BB3-9236-B0C345C09299}"/>
              </c:ext>
            </c:extLst>
          </c:dPt>
          <c:xVal>
            <c:numRef>
              <c:f>'4.Resultados'!$B$82:$B$92</c:f>
              <c:numCache>
                <c:formatCode>_(* #,##0.00_);_(* \(#,##0.00\);_(* "-"??_);_(@_)</c:formatCode>
                <c:ptCount val="11"/>
                <c:pt idx="0">
                  <c:v>0.13377535211995129</c:v>
                </c:pt>
                <c:pt idx="1">
                  <c:v>0.12878854912004073</c:v>
                </c:pt>
                <c:pt idx="2">
                  <c:v>0.13033422619862398</c:v>
                </c:pt>
                <c:pt idx="3">
                  <c:v>0.12882136203541178</c:v>
                </c:pt>
                <c:pt idx="4">
                  <c:v>0.12546391556126857</c:v>
                </c:pt>
                <c:pt idx="5">
                  <c:v>0.12224761698191067</c:v>
                </c:pt>
                <c:pt idx="6">
                  <c:v>0.11864602734375237</c:v>
                </c:pt>
                <c:pt idx="7">
                  <c:v>0.11462891289665346</c:v>
                </c:pt>
                <c:pt idx="8">
                  <c:v>0.11425853517513015</c:v>
                </c:pt>
                <c:pt idx="9">
                  <c:v>0.14583988669376166</c:v>
                </c:pt>
                <c:pt idx="10" formatCode="0.00">
                  <c:v>1</c:v>
                </c:pt>
              </c:numCache>
            </c:numRef>
          </c:xVal>
          <c:yVal>
            <c:numRef>
              <c:f>'4.Resultados'!$C$82:$C$92</c:f>
              <c:numCache>
                <c:formatCode>0.00%</c:formatCode>
                <c:ptCount val="11"/>
                <c:pt idx="0">
                  <c:v>1.4946751753006826E-2</c:v>
                </c:pt>
                <c:pt idx="1">
                  <c:v>1.4948736711473671E-2</c:v>
                </c:pt>
                <c:pt idx="2">
                  <c:v>1.4948121466635607E-2</c:v>
                </c:pt>
                <c:pt idx="3">
                  <c:v>1.4948723650545821E-2</c:v>
                </c:pt>
                <c:pt idx="4">
                  <c:v>1.4950060056216135E-2</c:v>
                </c:pt>
                <c:pt idx="5">
                  <c:v>1.495134027905572E-2</c:v>
                </c:pt>
                <c:pt idx="6">
                  <c:v>1.4952773864029196E-2</c:v>
                </c:pt>
                <c:pt idx="7">
                  <c:v>1.4954372845447591E-2</c:v>
                </c:pt>
                <c:pt idx="8">
                  <c:v>1.4954520271442619E-2</c:v>
                </c:pt>
                <c:pt idx="9">
                  <c:v>1.4941949558083296E-2</c:v>
                </c:pt>
                <c:pt idx="10">
                  <c:v>1.4601957713813925E-2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ED-4BB3-9236-B0C345C0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5184"/>
        <c:axId val="832930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'4.Resultados'!$C$47</c15:sqref>
                        </c15:formulaRef>
                      </c:ext>
                    </c:extLst>
                    <c:strCache>
                      <c:ptCount val="1"/>
                      <c:pt idx="0">
                        <c:v>RIESGO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'4.Resultados'!$C$48:$C$57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0">
                        <c:v>0.23705910797858074</c:v>
                      </c:pt>
                      <c:pt idx="1">
                        <c:v>0.20224117178249951</c:v>
                      </c:pt>
                      <c:pt idx="2">
                        <c:v>0.17504149445597625</c:v>
                      </c:pt>
                      <c:pt idx="3">
                        <c:v>0.15440864171476604</c:v>
                      </c:pt>
                      <c:pt idx="4">
                        <c:v>0.14013680511950655</c:v>
                      </c:pt>
                      <c:pt idx="5">
                        <c:v>0.13301935636398832</c:v>
                      </c:pt>
                      <c:pt idx="6">
                        <c:v>0.13238669790433888</c:v>
                      </c:pt>
                      <c:pt idx="7">
                        <c:v>0.13831034229703823</c:v>
                      </c:pt>
                      <c:pt idx="8">
                        <c:v>0.15823676430215078</c:v>
                      </c:pt>
                      <c:pt idx="9">
                        <c:v>0.24107281078084489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'4.Resultados'!$B$48:$B$57</c15:sqref>
                        </c15:formulaRef>
                      </c:ext>
                    </c:extLst>
                    <c:numCache>
                      <c:formatCode>0.00%_ ;[Red]\-0.00\ %</c:formatCode>
                      <c:ptCount val="10"/>
                      <c:pt idx="0">
                        <c:v>0.17582724770202879</c:v>
                      </c:pt>
                      <c:pt idx="1">
                        <c:v>0.15795755351291449</c:v>
                      </c:pt>
                      <c:pt idx="2">
                        <c:v>0.14008785932380019</c:v>
                      </c:pt>
                      <c:pt idx="3">
                        <c:v>0.12221816513468588</c:v>
                      </c:pt>
                      <c:pt idx="4">
                        <c:v>0.10434847094557156</c:v>
                      </c:pt>
                      <c:pt idx="5">
                        <c:v>8.6478776756457251E-2</c:v>
                      </c:pt>
                      <c:pt idx="6">
                        <c:v>6.8609082567342938E-2</c:v>
                      </c:pt>
                      <c:pt idx="7">
                        <c:v>5.0739388378228625E-2</c:v>
                      </c:pt>
                      <c:pt idx="8">
                        <c:v>3.2869694189114312E-2</c:v>
                      </c:pt>
                      <c:pt idx="9">
                        <c:v>1.5000000000000003E-2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BED-4BB3-9236-B0C345C09299}"/>
                  </c:ext>
                </c:extLst>
              </c15:ser>
            </c15:filteredScatterSeries>
          </c:ext>
        </c:extLst>
      </c:scatterChart>
      <c:valAx>
        <c:axId val="8329518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>
                    <a:solidFill>
                      <a:schemeClr val="bg1"/>
                    </a:solidFill>
                  </a:rPr>
                  <a:t>Beta</a:t>
                </a:r>
                <a:r>
                  <a:rPr lang="es-MX" sz="1400" baseline="0">
                    <a:solidFill>
                      <a:schemeClr val="bg1"/>
                    </a:solidFill>
                  </a:rPr>
                  <a:t> (</a:t>
                </a:r>
                <a:r>
                  <a:rPr lang="es-MX" sz="1400" baseline="0">
                    <a:solidFill>
                      <a:schemeClr val="bg1"/>
                    </a:solidFill>
                    <a:latin typeface="Symbol" panose="05050102010706020507" pitchFamily="18" charset="2"/>
                  </a:rPr>
                  <a:t>b</a:t>
                </a:r>
                <a:r>
                  <a:rPr lang="es-MX" sz="1400" baseline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293008"/>
        <c:crosses val="autoZero"/>
        <c:crossBetween val="midCat"/>
      </c:valAx>
      <c:valAx>
        <c:axId val="832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Rendimiento (</a:t>
                </a:r>
                <a:r>
                  <a:rPr lang="en-US" sz="1200">
                    <a:solidFill>
                      <a:schemeClr val="bg1"/>
                    </a:solidFill>
                    <a:latin typeface="Symbol" panose="05050102010706020507" pitchFamily="18" charset="2"/>
                  </a:rPr>
                  <a:t>E</a:t>
                </a:r>
                <a:r>
                  <a:rPr lang="en-US" sz="1200">
                    <a:solidFill>
                      <a:schemeClr val="bg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8.6501726697919643E-3"/>
              <c:y val="0.3392172023560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29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s-MX" sz="2800" b="1" i="1">
                <a:solidFill>
                  <a:schemeClr val="bg1"/>
                </a:solidFill>
              </a:rPr>
              <a:t>Frontera</a:t>
            </a:r>
            <a:r>
              <a:rPr lang="es-MX" sz="2800" b="1" i="1" baseline="0">
                <a:solidFill>
                  <a:schemeClr val="bg1"/>
                </a:solidFill>
              </a:rPr>
              <a:t> Eficiente</a:t>
            </a:r>
            <a:endParaRPr lang="es-MX" sz="2800" b="1" i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1612081193666947"/>
          <c:y val="0.10011730346564499"/>
          <c:w val="0.85329194201088254"/>
          <c:h val="0.750616947949837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'4.Resultados'!$C$47</c:f>
              <c:strCache>
                <c:ptCount val="1"/>
                <c:pt idx="0">
                  <c:v>RIESGO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xVal>
            <c:numRef>
              <c:f>'4.Resultados'!$C$48:$C$57</c:f>
              <c:numCache>
                <c:formatCode>0.00%</c:formatCode>
                <c:ptCount val="10"/>
                <c:pt idx="0">
                  <c:v>0.23705910797858074</c:v>
                </c:pt>
                <c:pt idx="1">
                  <c:v>0.20224117178249951</c:v>
                </c:pt>
                <c:pt idx="2">
                  <c:v>0.17504149445597625</c:v>
                </c:pt>
                <c:pt idx="3">
                  <c:v>0.15440864171476604</c:v>
                </c:pt>
                <c:pt idx="4">
                  <c:v>0.14013680511950655</c:v>
                </c:pt>
                <c:pt idx="5">
                  <c:v>0.13301935636398832</c:v>
                </c:pt>
                <c:pt idx="6">
                  <c:v>0.13238669790433888</c:v>
                </c:pt>
                <c:pt idx="7">
                  <c:v>0.13831034229703823</c:v>
                </c:pt>
                <c:pt idx="8">
                  <c:v>0.15823676430215078</c:v>
                </c:pt>
                <c:pt idx="9">
                  <c:v>0.24107281078084489</c:v>
                </c:pt>
              </c:numCache>
            </c:numRef>
          </c:xVal>
          <c:yVal>
            <c:numRef>
              <c:f>'4.Resultados'!$B$48:$B$57</c:f>
              <c:numCache>
                <c:formatCode>0.00%_ ;[Red]\-0.00\ %</c:formatCode>
                <c:ptCount val="10"/>
                <c:pt idx="0">
                  <c:v>0.17582724770202879</c:v>
                </c:pt>
                <c:pt idx="1">
                  <c:v>0.15795755351291449</c:v>
                </c:pt>
                <c:pt idx="2">
                  <c:v>0.14008785932380019</c:v>
                </c:pt>
                <c:pt idx="3">
                  <c:v>0.12221816513468588</c:v>
                </c:pt>
                <c:pt idx="4">
                  <c:v>0.10434847094557156</c:v>
                </c:pt>
                <c:pt idx="5">
                  <c:v>8.6478776756457251E-2</c:v>
                </c:pt>
                <c:pt idx="6">
                  <c:v>6.8609082567342938E-2</c:v>
                </c:pt>
                <c:pt idx="7">
                  <c:v>5.0739388378228625E-2</c:v>
                </c:pt>
                <c:pt idx="8">
                  <c:v>3.2869694189114312E-2</c:v>
                </c:pt>
                <c:pt idx="9">
                  <c:v>1.5000000000000003E-2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48-42BB-92AA-120A9AFCF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03344"/>
        <c:axId val="83297904"/>
      </c:scatterChart>
      <c:valAx>
        <c:axId val="8330334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2000">
                    <a:solidFill>
                      <a:schemeClr val="bg1"/>
                    </a:solidFill>
                  </a:rPr>
                  <a:t>Riesgo</a:t>
                </a:r>
                <a:r>
                  <a:rPr lang="es-MX" sz="2000" baseline="0">
                    <a:solidFill>
                      <a:schemeClr val="bg1"/>
                    </a:solidFill>
                  </a:rPr>
                  <a:t> (</a:t>
                </a:r>
                <a:r>
                  <a:rPr lang="es-MX" sz="2000" baseline="0">
                    <a:solidFill>
                      <a:schemeClr val="bg1"/>
                    </a:solidFill>
                    <a:latin typeface="Symbol" panose="05050102010706020507" pitchFamily="18" charset="2"/>
                  </a:rPr>
                  <a:t>s</a:t>
                </a:r>
                <a:r>
                  <a:rPr lang="es-MX" sz="2000" baseline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297904"/>
        <c:crosses val="autoZero"/>
        <c:crossBetween val="midCat"/>
      </c:valAx>
      <c:valAx>
        <c:axId val="832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bg1"/>
                    </a:solidFill>
                  </a:rPr>
                  <a:t>Rendimiento (</a:t>
                </a:r>
                <a:r>
                  <a:rPr lang="en-US" sz="2000">
                    <a:solidFill>
                      <a:schemeClr val="bg1"/>
                    </a:solidFill>
                    <a:latin typeface="Symbol" panose="05050102010706020507" pitchFamily="18" charset="2"/>
                  </a:rPr>
                  <a:t>E</a:t>
                </a:r>
                <a:r>
                  <a:rPr lang="en-US" sz="2000">
                    <a:solidFill>
                      <a:schemeClr val="bg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8.6501726697919643E-3"/>
              <c:y val="0.3392172023560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30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MX" b="1">
                <a:solidFill>
                  <a:schemeClr val="bg1"/>
                </a:solidFill>
              </a:rPr>
              <a:t>CARTERA, % Inversión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'Portafolio Optimo'!$B$3:$B$10</c:f>
              <c:strCache>
                <c:ptCount val="8"/>
                <c:pt idx="0">
                  <c:v>AMX</c:v>
                </c:pt>
                <c:pt idx="1">
                  <c:v>WALMEX</c:v>
                </c:pt>
                <c:pt idx="2">
                  <c:v>MEXICHEM</c:v>
                </c:pt>
                <c:pt idx="3">
                  <c:v>GMEXICO</c:v>
                </c:pt>
                <c:pt idx="4">
                  <c:v>ALPEK</c:v>
                </c:pt>
                <c:pt idx="5">
                  <c:v>BANORTE</c:v>
                </c:pt>
                <c:pt idx="6">
                  <c:v>ALSEA</c:v>
                </c:pt>
                <c:pt idx="7">
                  <c:v>GAPB</c:v>
                </c:pt>
              </c:strCache>
            </c:strRef>
          </c:cat>
          <c:val>
            <c:numRef>
              <c:f>'Portafolio Optimo'!$C$3:$C$10</c:f>
              <c:numCache>
                <c:formatCode>0.00%</c:formatCode>
                <c:ptCount val="8"/>
                <c:pt idx="0">
                  <c:v>0.151670849778172</c:v>
                </c:pt>
                <c:pt idx="1">
                  <c:v>0.20577115952421962</c:v>
                </c:pt>
                <c:pt idx="2">
                  <c:v>4.6528769347476656E-2</c:v>
                </c:pt>
                <c:pt idx="3">
                  <c:v>0.10774990612815204</c:v>
                </c:pt>
                <c:pt idx="4">
                  <c:v>0.11093100594414435</c:v>
                </c:pt>
                <c:pt idx="5">
                  <c:v>3.0675045876397827E-2</c:v>
                </c:pt>
                <c:pt idx="6">
                  <c:v>0.13509053475838759</c:v>
                </c:pt>
                <c:pt idx="7">
                  <c:v>0.21158272736481062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5-49EC-BE9A-FA8E7A3F2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92464"/>
        <c:axId val="83296272"/>
      </c:barChart>
      <c:catAx>
        <c:axId val="832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296272"/>
        <c:crosses val="autoZero"/>
        <c:auto val="1"/>
        <c:lblAlgn val="ctr"/>
        <c:lblOffset val="100"/>
        <c:noMultiLvlLbl val="0"/>
      </c:catAx>
      <c:valAx>
        <c:axId val="8329627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29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185206</xdr:colOff>
      <xdr:row>61</xdr:row>
      <xdr:rowOff>14818</xdr:rowOff>
    </xdr:from>
    <xdr:to>
      <xdr:col>7</xdr:col>
      <xdr:colOff>369357</xdr:colOff>
      <xdr:row>76</xdr:row>
      <xdr:rowOff>12701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169333</xdr:colOff>
      <xdr:row>78</xdr:row>
      <xdr:rowOff>173567</xdr:rowOff>
    </xdr:from>
    <xdr:to>
      <xdr:col>7</xdr:col>
      <xdr:colOff>353484</xdr:colOff>
      <xdr:row>93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784860</xdr:colOff>
      <xdr:row>26</xdr:row>
      <xdr:rowOff>60960</xdr:rowOff>
    </xdr:to>
    <xdr:sp macro="" textlink="">
      <xdr:nvSpPr>
        <xdr:cNvPr id="2" name="2 CuadroTexto">
          <a:extLst>
            <a:ext uri="{FF2B5EF4-FFF2-40B4-BE49-F238E27FC236}">
              <a16:creationId xmlns:a16="http://schemas.microsoft.com/office/drawing/2014/main" id="{32686985-5AC8-49A2-8C18-109DDD45E42B}"/>
            </a:ext>
          </a:extLst>
        </xdr:cNvPr>
        <xdr:cNvSpPr txBox="1"/>
      </xdr:nvSpPr>
      <xdr:spPr>
        <a:xfrm>
          <a:off x="3962400" y="0"/>
          <a:ext cx="5539740" cy="5318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8100" cmpd="dbl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s-MX" sz="1600" b="1" i="1"/>
            <a:t>Glosario</a:t>
          </a:r>
        </a:p>
        <a:p>
          <a:endParaRPr lang="es-MX" sz="1600" b="1" i="1"/>
        </a:p>
        <a:p>
          <a:r>
            <a:rPr lang="es-MX" sz="1600" b="1" i="1"/>
            <a:t>Beta:</a:t>
          </a:r>
          <a:r>
            <a:rPr lang="es-MX" sz="1600" i="1" baseline="0"/>
            <a:t> Variable que mide la diferencia de sensibilidad de un instrumento respecto a su índice de referencia.</a:t>
          </a:r>
        </a:p>
        <a:p>
          <a:endParaRPr lang="es-MX" sz="1600" i="1" baseline="0"/>
        </a:p>
        <a:p>
          <a:r>
            <a:rPr lang="es-MX" sz="1600" b="1" i="1" baseline="0"/>
            <a:t>Alfa: </a:t>
          </a:r>
          <a:r>
            <a:rPr lang="es-MX" sz="1600" i="1" baseline="0"/>
            <a:t>Es una medida de desempeño. Representa la medida en la que un portafolio se ha comportado mejor o peor que su índice de referencia, modulado por la beta (</a:t>
          </a:r>
          <a:r>
            <a:rPr lang="el-GR" sz="1600" i="1" baseline="0"/>
            <a:t>β)</a:t>
          </a:r>
          <a:endParaRPr lang="es-MX" sz="1600" i="1" baseline="0"/>
        </a:p>
        <a:p>
          <a:endParaRPr lang="es-MX" sz="1600" i="1" baseline="0"/>
        </a:p>
        <a:p>
          <a:r>
            <a:rPr lang="es-MX" sz="1600" b="1" i="1" baseline="0"/>
            <a:t>Sharpe:</a:t>
          </a:r>
          <a:r>
            <a:rPr lang="es-MX" sz="1600" i="1" baseline="0"/>
            <a:t> Nos permite medir la prima de rentabilidad sobre el rendimiento sin riesgo que la cartera ofrece por unidad de riesgo. A mayor ratio sharpe mejor habrá sido gestionada la cartera o instrumento que se evalúa.</a:t>
          </a:r>
        </a:p>
        <a:p>
          <a:endParaRPr lang="es-MX" sz="1600" i="1" baseline="0"/>
        </a:p>
        <a:p>
          <a:r>
            <a:rPr lang="es-MX" sz="1600" b="1" i="1" baseline="0"/>
            <a:t>Treynor</a:t>
          </a:r>
          <a:r>
            <a:rPr lang="es-MX" sz="1600" i="1" baseline="0"/>
            <a:t>: Da la prima de riesgo por unidad de riesgo sistemático (medido por la BETA.  Cuantó mayor sea el ratio, mejor será la gestión de la cartera</a:t>
          </a:r>
        </a:p>
        <a:p>
          <a:endParaRPr lang="es-MX" sz="1600" i="1" baseline="0"/>
        </a:p>
        <a:p>
          <a:r>
            <a:rPr lang="es-MX" sz="1600" b="1" i="1" baseline="0"/>
            <a:t>CAPM: </a:t>
          </a:r>
          <a:r>
            <a:rPr lang="es-MX" sz="1600" i="1" baseline="0"/>
            <a:t> Estima el rendimiento esperado en función al riesgo sistématico asumido.</a:t>
          </a:r>
          <a:endParaRPr lang="es-MX" sz="16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624840</xdr:colOff>
      <xdr:row>15</xdr:row>
      <xdr:rowOff>153247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4.bin" /><Relationship Id="rId4" Type="http://schemas.openxmlformats.org/officeDocument/2006/relationships/comments" Target="../comments1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6"/>
  <sheetViews>
    <sheetView workbookViewId="0">
      <selection activeCell="R3" sqref="R3"/>
    </sheetView>
  </sheetViews>
  <sheetFormatPr defaultColWidth="10.76171875" defaultRowHeight="15" x14ac:dyDescent="0.2"/>
  <cols>
    <col min="1" max="1" width="10.76171875" style="1"/>
    <col min="2" max="3" width="10.76171875" style="10"/>
    <col min="4" max="5" width="10.76171875" style="1"/>
  </cols>
  <sheetData>
    <row r="1" spans="1:17" x14ac:dyDescent="0.2">
      <c r="A1" s="4" t="s">
        <v>81</v>
      </c>
      <c r="B1" s="161" t="s">
        <v>0</v>
      </c>
      <c r="C1" s="161" t="s">
        <v>1</v>
      </c>
      <c r="D1" s="3" t="s">
        <v>2</v>
      </c>
      <c r="E1" s="162" t="s">
        <v>3</v>
      </c>
      <c r="F1" s="3" t="s">
        <v>2</v>
      </c>
      <c r="G1" s="5" t="s">
        <v>106</v>
      </c>
      <c r="H1" s="2" t="s">
        <v>2</v>
      </c>
      <c r="I1" s="163" t="s">
        <v>80</v>
      </c>
      <c r="J1" s="6" t="s">
        <v>2</v>
      </c>
      <c r="K1" s="164" t="s">
        <v>107</v>
      </c>
      <c r="L1" s="6" t="s">
        <v>2</v>
      </c>
      <c r="M1" s="164" t="s">
        <v>108</v>
      </c>
      <c r="N1" s="6" t="s">
        <v>2</v>
      </c>
      <c r="O1" s="163" t="s">
        <v>109</v>
      </c>
      <c r="P1" s="6" t="s">
        <v>2</v>
      </c>
      <c r="Q1" s="165" t="s">
        <v>110</v>
      </c>
    </row>
    <row r="2" spans="1:17" x14ac:dyDescent="0.2">
      <c r="A2" s="141">
        <v>43258</v>
      </c>
      <c r="B2" s="7">
        <v>45367.25</v>
      </c>
      <c r="C2" s="7">
        <v>15.49</v>
      </c>
      <c r="D2" s="141">
        <v>43258</v>
      </c>
      <c r="E2" s="7">
        <v>49.709999000000003</v>
      </c>
      <c r="F2" s="141">
        <v>43258</v>
      </c>
      <c r="G2" s="7">
        <v>55.810001</v>
      </c>
      <c r="H2" s="141">
        <v>43258</v>
      </c>
      <c r="I2" s="7">
        <v>57.16</v>
      </c>
      <c r="J2" s="141">
        <v>43258</v>
      </c>
      <c r="K2" s="7">
        <v>29.9</v>
      </c>
      <c r="L2" s="141">
        <v>43258</v>
      </c>
      <c r="M2" s="7">
        <v>106.589996</v>
      </c>
      <c r="N2" s="141">
        <v>43258</v>
      </c>
      <c r="O2" s="7">
        <v>64.319999999999993</v>
      </c>
      <c r="P2" s="141">
        <v>43258</v>
      </c>
      <c r="Q2" s="7">
        <v>171.509995</v>
      </c>
    </row>
    <row r="3" spans="1:17" x14ac:dyDescent="0.2">
      <c r="A3" s="141">
        <v>43257</v>
      </c>
      <c r="B3" s="7">
        <v>45192.488280999998</v>
      </c>
      <c r="C3" s="7">
        <v>15.58</v>
      </c>
      <c r="D3" s="141">
        <v>43257</v>
      </c>
      <c r="E3" s="7">
        <v>49.259998000000003</v>
      </c>
      <c r="F3" s="141">
        <v>43257</v>
      </c>
      <c r="G3" s="7">
        <v>55.84</v>
      </c>
      <c r="H3" s="141">
        <v>43257</v>
      </c>
      <c r="I3" s="7">
        <v>57.830002</v>
      </c>
      <c r="J3" s="141">
        <v>43257</v>
      </c>
      <c r="K3" s="7">
        <v>29.690000999999999</v>
      </c>
      <c r="L3" s="141">
        <v>43257</v>
      </c>
      <c r="M3" s="7">
        <v>107.400002</v>
      </c>
      <c r="N3" s="141">
        <v>43257</v>
      </c>
      <c r="O3" s="7">
        <v>65.080001999999993</v>
      </c>
      <c r="P3" s="141">
        <v>43257</v>
      </c>
      <c r="Q3" s="7">
        <v>170.64999399999999</v>
      </c>
    </row>
    <row r="4" spans="1:17" x14ac:dyDescent="0.2">
      <c r="A4" s="141">
        <v>43256</v>
      </c>
      <c r="B4" s="7">
        <v>45206.78125</v>
      </c>
      <c r="C4" s="7">
        <v>15.63</v>
      </c>
      <c r="D4" s="141">
        <v>43256</v>
      </c>
      <c r="E4" s="7">
        <v>49.400002000000001</v>
      </c>
      <c r="F4" s="141">
        <v>43256</v>
      </c>
      <c r="G4" s="7">
        <v>55.950001</v>
      </c>
      <c r="H4" s="141">
        <v>43256</v>
      </c>
      <c r="I4" s="7">
        <v>56.27</v>
      </c>
      <c r="J4" s="141">
        <v>43256</v>
      </c>
      <c r="K4" s="7">
        <v>29.74</v>
      </c>
      <c r="L4" s="141">
        <v>43256</v>
      </c>
      <c r="M4" s="7">
        <v>107.360001</v>
      </c>
      <c r="N4" s="141">
        <v>43256</v>
      </c>
      <c r="O4" s="7">
        <v>65.459998999999996</v>
      </c>
      <c r="P4" s="141">
        <v>43256</v>
      </c>
      <c r="Q4" s="7">
        <v>168.63000500000001</v>
      </c>
    </row>
    <row r="5" spans="1:17" x14ac:dyDescent="0.2">
      <c r="A5" s="141">
        <v>43255</v>
      </c>
      <c r="B5" s="7">
        <v>45024.960937999997</v>
      </c>
      <c r="C5" s="7">
        <v>15.62</v>
      </c>
      <c r="D5" s="141">
        <v>43255</v>
      </c>
      <c r="E5" s="7">
        <v>49.93</v>
      </c>
      <c r="F5" s="141">
        <v>43255</v>
      </c>
      <c r="G5" s="7">
        <v>55.93</v>
      </c>
      <c r="H5" s="141">
        <v>43255</v>
      </c>
      <c r="I5" s="7">
        <v>55.869999</v>
      </c>
      <c r="J5" s="141">
        <v>43255</v>
      </c>
      <c r="K5" s="7">
        <v>29.799999</v>
      </c>
      <c r="L5" s="141">
        <v>43255</v>
      </c>
      <c r="M5" s="7">
        <v>107.370003</v>
      </c>
      <c r="N5" s="141">
        <v>43255</v>
      </c>
      <c r="O5" s="7">
        <v>65.980002999999996</v>
      </c>
      <c r="P5" s="141">
        <v>43255</v>
      </c>
      <c r="Q5" s="7">
        <v>168.75</v>
      </c>
    </row>
    <row r="6" spans="1:17" x14ac:dyDescent="0.2">
      <c r="A6" s="141">
        <v>43252</v>
      </c>
      <c r="B6" s="7">
        <v>44692.789062999997</v>
      </c>
      <c r="C6" s="7">
        <v>15.77</v>
      </c>
      <c r="D6" s="141">
        <v>43252</v>
      </c>
      <c r="E6" s="7">
        <v>49.990001999999997</v>
      </c>
      <c r="F6" s="141">
        <v>43252</v>
      </c>
      <c r="G6" s="7">
        <v>56.310001</v>
      </c>
      <c r="H6" s="141">
        <v>43252</v>
      </c>
      <c r="I6" s="7">
        <v>53.290000999999997</v>
      </c>
      <c r="J6" s="141">
        <v>43252</v>
      </c>
      <c r="K6" s="7">
        <v>29.93</v>
      </c>
      <c r="L6" s="141">
        <v>43252</v>
      </c>
      <c r="M6" s="7">
        <v>106.699997</v>
      </c>
      <c r="N6" s="141">
        <v>43252</v>
      </c>
      <c r="O6" s="7">
        <v>64.019997000000004</v>
      </c>
      <c r="P6" s="141">
        <v>43252</v>
      </c>
      <c r="Q6" s="7">
        <v>168.63999899999999</v>
      </c>
    </row>
    <row r="7" spans="1:17" x14ac:dyDescent="0.2">
      <c r="A7" s="141">
        <v>43251</v>
      </c>
      <c r="B7" s="7">
        <v>44666.910155999998</v>
      </c>
      <c r="C7" s="7">
        <v>15.5</v>
      </c>
      <c r="D7" s="141">
        <v>43251</v>
      </c>
      <c r="E7" s="7">
        <v>50.060001</v>
      </c>
      <c r="F7" s="141">
        <v>43251</v>
      </c>
      <c r="G7" s="7">
        <v>56.189999</v>
      </c>
      <c r="H7" s="141">
        <v>43251</v>
      </c>
      <c r="I7" s="7">
        <v>49.52</v>
      </c>
      <c r="J7" s="141">
        <v>43251</v>
      </c>
      <c r="K7" s="7">
        <v>29.75</v>
      </c>
      <c r="L7" s="141">
        <v>43251</v>
      </c>
      <c r="M7" s="7">
        <v>106.199997</v>
      </c>
      <c r="N7" s="141">
        <v>43251</v>
      </c>
      <c r="O7" s="7">
        <v>65.410004000000001</v>
      </c>
      <c r="P7" s="141">
        <v>43251</v>
      </c>
      <c r="Q7" s="7">
        <v>169.94000199999999</v>
      </c>
    </row>
    <row r="8" spans="1:17" x14ac:dyDescent="0.2">
      <c r="A8" s="141">
        <v>43250</v>
      </c>
      <c r="B8" s="7">
        <v>44635.28125</v>
      </c>
      <c r="C8" s="7">
        <v>15.4</v>
      </c>
      <c r="D8" s="141">
        <v>43250</v>
      </c>
      <c r="E8" s="7">
        <v>49.98</v>
      </c>
      <c r="F8" s="141">
        <v>43250</v>
      </c>
      <c r="G8" s="7">
        <v>56.330002</v>
      </c>
      <c r="H8" s="141">
        <v>43250</v>
      </c>
      <c r="I8" s="7">
        <v>50.669998</v>
      </c>
      <c r="J8" s="141">
        <v>43250</v>
      </c>
      <c r="K8" s="7">
        <v>29.85</v>
      </c>
      <c r="L8" s="141">
        <v>43250</v>
      </c>
      <c r="M8" s="7">
        <v>107.44000200000001</v>
      </c>
      <c r="N8" s="141">
        <v>43250</v>
      </c>
      <c r="O8" s="7">
        <v>65.690002000000007</v>
      </c>
      <c r="P8" s="141">
        <v>43250</v>
      </c>
      <c r="Q8" s="7">
        <v>166.75</v>
      </c>
    </row>
    <row r="9" spans="1:17" x14ac:dyDescent="0.2">
      <c r="A9" s="141">
        <v>43249</v>
      </c>
      <c r="B9" s="7">
        <v>44866.199219000002</v>
      </c>
      <c r="C9" s="7">
        <v>15.59</v>
      </c>
      <c r="D9" s="141">
        <v>43249</v>
      </c>
      <c r="E9" s="7">
        <v>50.939999</v>
      </c>
      <c r="F9" s="141">
        <v>43249</v>
      </c>
      <c r="G9" s="7">
        <v>56.810001</v>
      </c>
      <c r="H9" s="141">
        <v>43249</v>
      </c>
      <c r="I9" s="7">
        <v>51.139999000000003</v>
      </c>
      <c r="J9" s="141">
        <v>43249</v>
      </c>
      <c r="K9" s="7">
        <v>29.799999</v>
      </c>
      <c r="L9" s="141">
        <v>43249</v>
      </c>
      <c r="M9" s="7">
        <v>107.209999</v>
      </c>
      <c r="N9" s="141">
        <v>43249</v>
      </c>
      <c r="O9" s="7">
        <v>65.839995999999999</v>
      </c>
      <c r="P9" s="141">
        <v>43249</v>
      </c>
      <c r="Q9" s="7">
        <v>164.16999799999999</v>
      </c>
    </row>
    <row r="10" spans="1:17" x14ac:dyDescent="0.2">
      <c r="A10" s="141">
        <v>43248</v>
      </c>
      <c r="B10" s="7">
        <v>45071.148437999997</v>
      </c>
      <c r="C10" s="7">
        <v>15.68</v>
      </c>
      <c r="D10" s="141">
        <v>43248</v>
      </c>
      <c r="E10" s="7">
        <v>49.73</v>
      </c>
      <c r="F10" s="141">
        <v>43248</v>
      </c>
      <c r="G10" s="7">
        <v>57</v>
      </c>
      <c r="H10" s="141">
        <v>43248</v>
      </c>
      <c r="I10" s="7">
        <v>52.93</v>
      </c>
      <c r="J10" s="141">
        <v>43248</v>
      </c>
      <c r="K10" s="7">
        <v>29.950001</v>
      </c>
      <c r="L10" s="141">
        <v>43248</v>
      </c>
      <c r="M10" s="7">
        <v>107.900002</v>
      </c>
      <c r="N10" s="141">
        <v>43248</v>
      </c>
      <c r="O10" s="7">
        <v>68.279999000000004</v>
      </c>
      <c r="P10" s="141">
        <v>43248</v>
      </c>
      <c r="Q10" s="7">
        <v>164.66000399999999</v>
      </c>
    </row>
    <row r="11" spans="1:17" x14ac:dyDescent="0.2">
      <c r="A11" s="141">
        <v>43245</v>
      </c>
      <c r="B11" s="7">
        <v>45503.460937999997</v>
      </c>
      <c r="C11" s="7">
        <v>15.82</v>
      </c>
      <c r="D11" s="141">
        <v>43245</v>
      </c>
      <c r="E11" s="7">
        <v>50.490001999999997</v>
      </c>
      <c r="F11" s="141">
        <v>43245</v>
      </c>
      <c r="G11" s="7">
        <v>57.57</v>
      </c>
      <c r="H11" s="141">
        <v>43245</v>
      </c>
      <c r="I11" s="7">
        <v>53.16</v>
      </c>
      <c r="J11" s="141">
        <v>43245</v>
      </c>
      <c r="K11" s="7">
        <v>29.75</v>
      </c>
      <c r="L11" s="141">
        <v>43245</v>
      </c>
      <c r="M11" s="7">
        <v>107.08000199999999</v>
      </c>
      <c r="N11" s="141">
        <v>43245</v>
      </c>
      <c r="O11" s="7">
        <v>68.550003000000004</v>
      </c>
      <c r="P11" s="141">
        <v>43245</v>
      </c>
      <c r="Q11" s="7">
        <v>165.71000699999999</v>
      </c>
    </row>
    <row r="12" spans="1:17" x14ac:dyDescent="0.2">
      <c r="A12" s="141">
        <v>43244</v>
      </c>
      <c r="B12" s="7">
        <v>45743.148437999997</v>
      </c>
      <c r="C12" s="7">
        <v>16.07</v>
      </c>
      <c r="D12" s="141">
        <v>43244</v>
      </c>
      <c r="E12" s="7">
        <v>50.389999000000003</v>
      </c>
      <c r="F12" s="141">
        <v>43244</v>
      </c>
      <c r="G12" s="7">
        <v>57.459999000000003</v>
      </c>
      <c r="H12" s="141">
        <v>43244</v>
      </c>
      <c r="I12" s="7">
        <v>53.970001000000003</v>
      </c>
      <c r="J12" s="141">
        <v>43244</v>
      </c>
      <c r="K12" s="7">
        <v>29.92</v>
      </c>
      <c r="L12" s="141">
        <v>43244</v>
      </c>
      <c r="M12" s="7">
        <v>107.839996</v>
      </c>
      <c r="N12" s="141">
        <v>43244</v>
      </c>
      <c r="O12" s="7">
        <v>68.099997999999999</v>
      </c>
      <c r="P12" s="141">
        <v>43244</v>
      </c>
      <c r="Q12" s="7">
        <v>167.199997</v>
      </c>
    </row>
    <row r="13" spans="1:17" x14ac:dyDescent="0.2">
      <c r="A13" s="141">
        <v>43243</v>
      </c>
      <c r="B13" s="7">
        <v>45530.269530999998</v>
      </c>
      <c r="C13" s="7">
        <v>16.23</v>
      </c>
      <c r="D13" s="141">
        <v>43243</v>
      </c>
      <c r="E13" s="7">
        <v>50.360000999999997</v>
      </c>
      <c r="F13" s="141">
        <v>43243</v>
      </c>
      <c r="G13" s="7">
        <v>56.84</v>
      </c>
      <c r="H13" s="141">
        <v>43243</v>
      </c>
      <c r="I13" s="7">
        <v>55.150002000000001</v>
      </c>
      <c r="J13" s="141">
        <v>43243</v>
      </c>
      <c r="K13" s="7">
        <v>29.309999000000001</v>
      </c>
      <c r="L13" s="141">
        <v>43243</v>
      </c>
      <c r="M13" s="7">
        <v>109.379997</v>
      </c>
      <c r="N13" s="141">
        <v>43243</v>
      </c>
      <c r="O13" s="7">
        <v>69.5</v>
      </c>
      <c r="P13" s="141">
        <v>43243</v>
      </c>
      <c r="Q13" s="7">
        <v>168.33000200000001</v>
      </c>
    </row>
    <row r="14" spans="1:17" x14ac:dyDescent="0.2">
      <c r="A14" s="141">
        <v>43242</v>
      </c>
      <c r="B14" s="7">
        <v>45384.839844000002</v>
      </c>
      <c r="C14" s="7">
        <v>16.129999000000002</v>
      </c>
      <c r="D14" s="141">
        <v>43242</v>
      </c>
      <c r="E14" s="7">
        <v>49.27</v>
      </c>
      <c r="F14" s="141">
        <v>43242</v>
      </c>
      <c r="G14" s="7">
        <v>56.75</v>
      </c>
      <c r="H14" s="141">
        <v>43242</v>
      </c>
      <c r="I14" s="7">
        <v>57.02</v>
      </c>
      <c r="J14" s="141">
        <v>43242</v>
      </c>
      <c r="K14" s="7">
        <v>28.379999000000002</v>
      </c>
      <c r="L14" s="141">
        <v>43242</v>
      </c>
      <c r="M14" s="7">
        <v>107.370003</v>
      </c>
      <c r="N14" s="141">
        <v>43242</v>
      </c>
      <c r="O14" s="7">
        <v>68.949996999999996</v>
      </c>
      <c r="P14" s="141">
        <v>43242</v>
      </c>
      <c r="Q14" s="7">
        <v>165.66999799999999</v>
      </c>
    </row>
    <row r="15" spans="1:17" x14ac:dyDescent="0.2">
      <c r="A15" s="141">
        <v>43241</v>
      </c>
      <c r="B15" s="7">
        <v>45707.308594000002</v>
      </c>
      <c r="C15" s="7">
        <v>15.94</v>
      </c>
      <c r="D15" s="141">
        <v>43241</v>
      </c>
      <c r="E15" s="7">
        <v>48.91</v>
      </c>
      <c r="F15" s="141">
        <v>43241</v>
      </c>
      <c r="G15" s="7">
        <v>56.779998999999997</v>
      </c>
      <c r="H15" s="141">
        <v>43241</v>
      </c>
      <c r="I15" s="7">
        <v>56.459999000000003</v>
      </c>
      <c r="J15" s="141">
        <v>43241</v>
      </c>
      <c r="K15" s="7">
        <v>29.16</v>
      </c>
      <c r="L15" s="141">
        <v>43241</v>
      </c>
      <c r="M15" s="7">
        <v>107.029999</v>
      </c>
      <c r="N15" s="141">
        <v>43241</v>
      </c>
      <c r="O15" s="7">
        <v>69.5</v>
      </c>
      <c r="P15" s="141">
        <v>43241</v>
      </c>
      <c r="Q15" s="7">
        <v>169.979996</v>
      </c>
    </row>
    <row r="16" spans="1:17" x14ac:dyDescent="0.2">
      <c r="A16" s="141">
        <v>43238</v>
      </c>
      <c r="B16" s="7">
        <v>45731.628905999998</v>
      </c>
      <c r="C16" s="7">
        <v>16.34</v>
      </c>
      <c r="D16" s="141">
        <v>43238</v>
      </c>
      <c r="E16" s="7">
        <v>49.669998</v>
      </c>
      <c r="F16" s="141">
        <v>43238</v>
      </c>
      <c r="G16" s="7">
        <v>57.610000999999997</v>
      </c>
      <c r="H16" s="141">
        <v>43238</v>
      </c>
      <c r="I16" s="7">
        <v>56.259998000000003</v>
      </c>
      <c r="J16" s="141">
        <v>43238</v>
      </c>
      <c r="K16" s="7">
        <v>29.18</v>
      </c>
      <c r="L16" s="141">
        <v>43238</v>
      </c>
      <c r="M16" s="7">
        <v>107.400002</v>
      </c>
      <c r="N16" s="141">
        <v>43238</v>
      </c>
      <c r="O16" s="7">
        <v>68.830001999999993</v>
      </c>
      <c r="P16" s="141">
        <v>43238</v>
      </c>
      <c r="Q16" s="7">
        <v>170.679993</v>
      </c>
    </row>
    <row r="17" spans="1:17" x14ac:dyDescent="0.2">
      <c r="A17" s="141">
        <v>43237</v>
      </c>
      <c r="B17" s="7">
        <v>46422.351562999997</v>
      </c>
      <c r="C17" s="7">
        <v>16.200001</v>
      </c>
      <c r="D17" s="141">
        <v>43237</v>
      </c>
      <c r="E17" s="7">
        <v>48.919998</v>
      </c>
      <c r="F17" s="141">
        <v>43237</v>
      </c>
      <c r="G17" s="7">
        <v>56.849997999999999</v>
      </c>
      <c r="H17" s="141">
        <v>43237</v>
      </c>
      <c r="I17" s="7">
        <v>57.450001</v>
      </c>
      <c r="J17" s="141">
        <v>43237</v>
      </c>
      <c r="K17" s="7">
        <v>28.4</v>
      </c>
      <c r="L17" s="141">
        <v>43237</v>
      </c>
      <c r="M17" s="7">
        <v>110.099998</v>
      </c>
      <c r="N17" s="141">
        <v>43237</v>
      </c>
      <c r="O17" s="7">
        <v>68.669998000000007</v>
      </c>
      <c r="P17" s="141">
        <v>43237</v>
      </c>
      <c r="Q17" s="7">
        <v>174.33000200000001</v>
      </c>
    </row>
    <row r="18" spans="1:17" x14ac:dyDescent="0.2">
      <c r="A18" s="141">
        <v>43236</v>
      </c>
      <c r="B18" s="7">
        <v>46267.019530999998</v>
      </c>
      <c r="C18" s="7">
        <v>16.530000999999999</v>
      </c>
      <c r="D18" s="141">
        <v>43236</v>
      </c>
      <c r="E18" s="7">
        <v>49.389999000000003</v>
      </c>
      <c r="F18" s="141">
        <v>43236</v>
      </c>
      <c r="G18" s="7">
        <v>57.93</v>
      </c>
      <c r="H18" s="141">
        <v>43236</v>
      </c>
      <c r="I18" s="7">
        <v>56.669998</v>
      </c>
      <c r="J18" s="141">
        <v>43236</v>
      </c>
      <c r="K18" s="7">
        <v>28.42</v>
      </c>
      <c r="L18" s="141">
        <v>43236</v>
      </c>
      <c r="M18" s="7">
        <v>112.08000199999999</v>
      </c>
      <c r="N18" s="141">
        <v>43236</v>
      </c>
      <c r="O18" s="7">
        <v>69.519997000000004</v>
      </c>
      <c r="P18" s="141">
        <v>43236</v>
      </c>
      <c r="Q18" s="7">
        <v>176.19000199999999</v>
      </c>
    </row>
    <row r="19" spans="1:17" x14ac:dyDescent="0.2">
      <c r="A19" s="141">
        <v>43235</v>
      </c>
      <c r="B19" s="7">
        <v>46463.859375</v>
      </c>
      <c r="C19" s="7">
        <v>16.649999999999999</v>
      </c>
      <c r="D19" s="141">
        <v>43235</v>
      </c>
      <c r="E19" s="7">
        <v>49.259998000000003</v>
      </c>
      <c r="F19" s="141">
        <v>43235</v>
      </c>
      <c r="G19" s="7">
        <v>57.41</v>
      </c>
      <c r="H19" s="141">
        <v>43235</v>
      </c>
      <c r="I19" s="7">
        <v>55.099997999999999</v>
      </c>
      <c r="J19" s="141">
        <v>43235</v>
      </c>
      <c r="K19" s="7">
        <v>27.200001</v>
      </c>
      <c r="L19" s="141">
        <v>43235</v>
      </c>
      <c r="M19" s="7">
        <v>113.389999</v>
      </c>
      <c r="N19" s="141">
        <v>43235</v>
      </c>
      <c r="O19" s="7">
        <v>68.449996999999996</v>
      </c>
      <c r="P19" s="141">
        <v>43235</v>
      </c>
      <c r="Q19" s="7">
        <v>181.5</v>
      </c>
    </row>
    <row r="20" spans="1:17" x14ac:dyDescent="0.2">
      <c r="A20" s="141">
        <v>43234</v>
      </c>
      <c r="B20" s="7">
        <v>46724.691405999998</v>
      </c>
      <c r="C20" s="7">
        <v>16.719999000000001</v>
      </c>
      <c r="D20" s="141">
        <v>43234</v>
      </c>
      <c r="E20" s="7">
        <v>49.5</v>
      </c>
      <c r="F20" s="141">
        <v>43234</v>
      </c>
      <c r="G20" s="7">
        <v>56.970001000000003</v>
      </c>
      <c r="H20" s="141">
        <v>43234</v>
      </c>
      <c r="I20" s="7">
        <v>56.869999</v>
      </c>
      <c r="J20" s="141">
        <v>43234</v>
      </c>
      <c r="K20" s="7">
        <v>26.68</v>
      </c>
      <c r="L20" s="141">
        <v>43234</v>
      </c>
      <c r="M20" s="7">
        <v>113.389999</v>
      </c>
      <c r="N20" s="141">
        <v>43234</v>
      </c>
      <c r="O20" s="7">
        <v>69.910004000000001</v>
      </c>
      <c r="P20" s="141">
        <v>43234</v>
      </c>
      <c r="Q20" s="7">
        <v>178.970001</v>
      </c>
    </row>
    <row r="21" spans="1:17" x14ac:dyDescent="0.2">
      <c r="A21" s="141">
        <v>43231</v>
      </c>
      <c r="B21" s="7">
        <v>46634.699219000002</v>
      </c>
      <c r="C21" s="7">
        <v>16.889999</v>
      </c>
      <c r="D21" s="141">
        <v>43231</v>
      </c>
      <c r="E21" s="7">
        <v>50.07</v>
      </c>
      <c r="F21" s="141">
        <v>43231</v>
      </c>
      <c r="G21" s="7">
        <v>57.09</v>
      </c>
      <c r="H21" s="141">
        <v>43231</v>
      </c>
      <c r="I21" s="7">
        <v>56.040000999999997</v>
      </c>
      <c r="J21" s="141">
        <v>43231</v>
      </c>
      <c r="K21" s="7">
        <v>26.51</v>
      </c>
      <c r="L21" s="141">
        <v>43231</v>
      </c>
      <c r="M21" s="7">
        <v>112.290001</v>
      </c>
      <c r="N21" s="141">
        <v>43231</v>
      </c>
      <c r="O21" s="7">
        <v>69.75</v>
      </c>
      <c r="P21" s="141">
        <v>43231</v>
      </c>
      <c r="Q21" s="7">
        <v>179.78999300000001</v>
      </c>
    </row>
    <row r="22" spans="1:17" x14ac:dyDescent="0.2">
      <c r="A22" s="141">
        <v>43230</v>
      </c>
      <c r="B22" s="7">
        <v>46280.050780999998</v>
      </c>
      <c r="C22" s="7">
        <v>16.75</v>
      </c>
      <c r="D22" s="141">
        <v>43230</v>
      </c>
      <c r="E22" s="7">
        <v>50.07</v>
      </c>
      <c r="F22" s="141">
        <v>43230</v>
      </c>
      <c r="G22" s="7">
        <v>57.02</v>
      </c>
      <c r="H22" s="141">
        <v>43230</v>
      </c>
      <c r="I22" s="7">
        <v>56.009998000000003</v>
      </c>
      <c r="J22" s="141">
        <v>43230</v>
      </c>
      <c r="K22" s="7">
        <v>26.9</v>
      </c>
      <c r="L22" s="141">
        <v>43230</v>
      </c>
      <c r="M22" s="7">
        <v>112.849998</v>
      </c>
      <c r="N22" s="141">
        <v>43230</v>
      </c>
      <c r="O22" s="7">
        <v>69.739998</v>
      </c>
      <c r="P22" s="141">
        <v>43230</v>
      </c>
      <c r="Q22" s="7">
        <v>180.770004</v>
      </c>
    </row>
    <row r="23" spans="1:17" x14ac:dyDescent="0.2">
      <c r="A23" s="141">
        <v>43229</v>
      </c>
      <c r="B23" s="7">
        <v>46747.828125</v>
      </c>
      <c r="C23" s="7">
        <v>16.780000999999999</v>
      </c>
      <c r="D23" s="141">
        <v>43229</v>
      </c>
      <c r="E23" s="7">
        <v>49.52</v>
      </c>
      <c r="F23" s="141">
        <v>43229</v>
      </c>
      <c r="G23" s="7">
        <v>56.330002</v>
      </c>
      <c r="H23" s="141">
        <v>43229</v>
      </c>
      <c r="I23" s="7">
        <v>54.860000999999997</v>
      </c>
      <c r="J23" s="141">
        <v>43229</v>
      </c>
      <c r="K23" s="7">
        <v>26.719999000000001</v>
      </c>
      <c r="L23" s="141">
        <v>43229</v>
      </c>
      <c r="M23" s="7">
        <v>112.220001</v>
      </c>
      <c r="N23" s="141">
        <v>43229</v>
      </c>
      <c r="O23" s="7">
        <v>68.760002</v>
      </c>
      <c r="P23" s="141">
        <v>43229</v>
      </c>
      <c r="Q23" s="7">
        <v>178.66000399999999</v>
      </c>
    </row>
    <row r="24" spans="1:17" x14ac:dyDescent="0.2">
      <c r="A24" s="141">
        <v>43228</v>
      </c>
      <c r="B24" s="7">
        <v>46458</v>
      </c>
      <c r="C24" s="7">
        <v>16.98</v>
      </c>
      <c r="D24" s="141">
        <v>43228</v>
      </c>
      <c r="E24" s="7">
        <v>50.450001</v>
      </c>
      <c r="F24" s="141">
        <v>43228</v>
      </c>
      <c r="G24" s="7">
        <v>56.650002000000001</v>
      </c>
      <c r="H24" s="141">
        <v>43228</v>
      </c>
      <c r="I24" s="7">
        <v>55.950001</v>
      </c>
      <c r="J24" s="141">
        <v>43228</v>
      </c>
      <c r="K24" s="7">
        <v>26.74</v>
      </c>
      <c r="L24" s="141">
        <v>43228</v>
      </c>
      <c r="M24" s="7">
        <v>111.410004</v>
      </c>
      <c r="N24" s="141">
        <v>43228</v>
      </c>
      <c r="O24" s="7">
        <v>68.449996999999996</v>
      </c>
      <c r="P24" s="141">
        <v>43228</v>
      </c>
      <c r="Q24" s="7">
        <v>182.179993</v>
      </c>
    </row>
    <row r="25" spans="1:17" x14ac:dyDescent="0.2">
      <c r="A25" s="141">
        <v>43227</v>
      </c>
      <c r="B25" s="7">
        <v>47013.550780999998</v>
      </c>
      <c r="C25" s="7">
        <v>16.969999000000001</v>
      </c>
      <c r="D25" s="141">
        <v>43227</v>
      </c>
      <c r="E25" s="7">
        <v>51.139999000000003</v>
      </c>
      <c r="F25" s="141">
        <v>43227</v>
      </c>
      <c r="G25" s="7">
        <v>56.84</v>
      </c>
      <c r="H25" s="141">
        <v>43227</v>
      </c>
      <c r="I25" s="7">
        <v>55.209999000000003</v>
      </c>
      <c r="J25" s="141">
        <v>43227</v>
      </c>
      <c r="K25" s="7">
        <v>26.51</v>
      </c>
      <c r="L25" s="141">
        <v>43227</v>
      </c>
      <c r="M25" s="7">
        <v>110.80999799999999</v>
      </c>
      <c r="N25" s="141">
        <v>43227</v>
      </c>
      <c r="O25" s="7">
        <v>67.889999000000003</v>
      </c>
      <c r="P25" s="141">
        <v>43227</v>
      </c>
      <c r="Q25" s="7">
        <v>180.5</v>
      </c>
    </row>
    <row r="26" spans="1:17" x14ac:dyDescent="0.2">
      <c r="A26" s="141">
        <v>43224</v>
      </c>
      <c r="B26" s="7">
        <v>47090.761719000002</v>
      </c>
      <c r="C26" s="7">
        <v>17.040001</v>
      </c>
      <c r="D26" s="141">
        <v>43224</v>
      </c>
      <c r="E26" s="7">
        <v>51.669998</v>
      </c>
      <c r="F26" s="141">
        <v>43224</v>
      </c>
      <c r="G26" s="7">
        <v>57.060001</v>
      </c>
      <c r="H26" s="141">
        <v>43224</v>
      </c>
      <c r="I26" s="7">
        <v>57.84</v>
      </c>
      <c r="J26" s="141">
        <v>43224</v>
      </c>
      <c r="K26" s="7">
        <v>26.469999000000001</v>
      </c>
      <c r="L26" s="141">
        <v>43224</v>
      </c>
      <c r="M26" s="7">
        <v>111.55999799999999</v>
      </c>
      <c r="N26" s="141">
        <v>43224</v>
      </c>
      <c r="O26" s="7">
        <v>68.569999999999993</v>
      </c>
      <c r="P26" s="141">
        <v>43224</v>
      </c>
      <c r="Q26" s="7">
        <v>186.08999600000001</v>
      </c>
    </row>
    <row r="27" spans="1:17" x14ac:dyDescent="0.2">
      <c r="A27" s="141">
        <v>43223</v>
      </c>
      <c r="B27" s="7">
        <v>47833.238280999998</v>
      </c>
      <c r="C27" s="7">
        <v>17.049999</v>
      </c>
      <c r="D27" s="141">
        <v>43223</v>
      </c>
      <c r="E27" s="7">
        <v>51.700001</v>
      </c>
      <c r="F27" s="141">
        <v>43223</v>
      </c>
      <c r="G27" s="7">
        <v>57.349997999999999</v>
      </c>
      <c r="H27" s="141">
        <v>43223</v>
      </c>
      <c r="I27" s="7">
        <v>58.580002</v>
      </c>
      <c r="J27" s="141">
        <v>43223</v>
      </c>
      <c r="K27" s="7">
        <v>26.370000999999998</v>
      </c>
      <c r="L27" s="141">
        <v>43223</v>
      </c>
      <c r="M27" s="7">
        <v>113.730003</v>
      </c>
      <c r="N27" s="141">
        <v>43223</v>
      </c>
      <c r="O27" s="7">
        <v>69.580001999999993</v>
      </c>
      <c r="P27" s="141">
        <v>43223</v>
      </c>
      <c r="Q27" s="7">
        <v>190.220001</v>
      </c>
    </row>
    <row r="28" spans="1:17" x14ac:dyDescent="0.2">
      <c r="A28" s="141">
        <v>43222</v>
      </c>
      <c r="B28" s="7">
        <v>48318.03125</v>
      </c>
      <c r="C28" s="7">
        <v>17.239999999999998</v>
      </c>
      <c r="D28" s="141">
        <v>43222</v>
      </c>
      <c r="E28" s="7">
        <v>52.169998</v>
      </c>
      <c r="F28" s="141">
        <v>43222</v>
      </c>
      <c r="G28" s="7">
        <v>57.650002000000001</v>
      </c>
      <c r="H28" s="141">
        <v>43222</v>
      </c>
      <c r="I28" s="7">
        <v>59.98</v>
      </c>
      <c r="J28" s="141">
        <v>43222</v>
      </c>
      <c r="K28" s="7">
        <v>26.700001</v>
      </c>
      <c r="L28" s="141">
        <v>43222</v>
      </c>
      <c r="M28" s="7">
        <v>117.290001</v>
      </c>
      <c r="N28" s="141">
        <v>43222</v>
      </c>
      <c r="O28" s="7">
        <v>70.629997000000003</v>
      </c>
      <c r="P28" s="141">
        <v>43222</v>
      </c>
      <c r="Q28" s="7">
        <v>194.179993</v>
      </c>
    </row>
    <row r="29" spans="1:17" x14ac:dyDescent="0.2">
      <c r="A29" s="141">
        <v>43220</v>
      </c>
      <c r="B29" s="7">
        <v>48275.640625</v>
      </c>
      <c r="C29" s="7">
        <v>17.309999000000001</v>
      </c>
      <c r="D29" s="141">
        <v>43220</v>
      </c>
      <c r="E29" s="7">
        <v>51.970001000000003</v>
      </c>
      <c r="F29" s="141">
        <v>43220</v>
      </c>
      <c r="G29" s="7">
        <v>58.419998</v>
      </c>
      <c r="H29" s="141">
        <v>43220</v>
      </c>
      <c r="I29" s="7">
        <v>62.169998</v>
      </c>
      <c r="J29" s="141">
        <v>43220</v>
      </c>
      <c r="K29" s="7">
        <v>26.809999000000001</v>
      </c>
      <c r="L29" s="141">
        <v>43220</v>
      </c>
      <c r="M29" s="7">
        <v>117.019997</v>
      </c>
      <c r="N29" s="141">
        <v>43220</v>
      </c>
      <c r="O29" s="7">
        <v>69.559997999999993</v>
      </c>
      <c r="P29" s="141">
        <v>43220</v>
      </c>
      <c r="Q29" s="7">
        <v>194.53999300000001</v>
      </c>
    </row>
    <row r="30" spans="1:17" x14ac:dyDescent="0.2">
      <c r="A30" s="141">
        <v>43217</v>
      </c>
      <c r="B30" s="7">
        <v>48222.039062999997</v>
      </c>
      <c r="C30" s="7">
        <v>17.399999999999999</v>
      </c>
      <c r="D30" s="141">
        <v>43217</v>
      </c>
      <c r="E30" s="7">
        <v>52.220001000000003</v>
      </c>
      <c r="F30" s="141">
        <v>43217</v>
      </c>
      <c r="G30" s="7">
        <v>58.349997999999999</v>
      </c>
      <c r="H30" s="141">
        <v>43217</v>
      </c>
      <c r="I30" s="7">
        <v>62.369999</v>
      </c>
      <c r="J30" s="141">
        <v>43217</v>
      </c>
      <c r="K30" s="7">
        <v>26.700001</v>
      </c>
      <c r="L30" s="141">
        <v>43217</v>
      </c>
      <c r="M30" s="7">
        <v>116.989998</v>
      </c>
      <c r="N30" s="141">
        <v>43217</v>
      </c>
      <c r="O30" s="7">
        <v>68.949996999999996</v>
      </c>
      <c r="P30" s="141">
        <v>43217</v>
      </c>
      <c r="Q30" s="7">
        <v>195.46000699999999</v>
      </c>
    </row>
    <row r="31" spans="1:17" x14ac:dyDescent="0.2">
      <c r="A31" s="141">
        <v>43216</v>
      </c>
      <c r="B31" s="7">
        <v>48012.679687999997</v>
      </c>
      <c r="C31" s="7">
        <v>17.5</v>
      </c>
      <c r="D31" s="141">
        <v>43216</v>
      </c>
      <c r="E31" s="7">
        <v>51.98</v>
      </c>
      <c r="F31" s="141">
        <v>43216</v>
      </c>
      <c r="G31" s="7">
        <v>58.939999</v>
      </c>
      <c r="H31" s="141">
        <v>43216</v>
      </c>
      <c r="I31" s="7">
        <v>63.470001000000003</v>
      </c>
      <c r="J31" s="141">
        <v>43216</v>
      </c>
      <c r="K31" s="7">
        <v>26.440000999999999</v>
      </c>
      <c r="L31" s="141">
        <v>43216</v>
      </c>
      <c r="M31" s="7">
        <v>115.410004</v>
      </c>
      <c r="N31" s="141">
        <v>43216</v>
      </c>
      <c r="O31" s="7">
        <v>68.680000000000007</v>
      </c>
      <c r="P31" s="141">
        <v>43216</v>
      </c>
      <c r="Q31" s="7">
        <v>197.699997</v>
      </c>
    </row>
    <row r="32" spans="1:17" x14ac:dyDescent="0.2">
      <c r="A32" s="141">
        <v>43215</v>
      </c>
      <c r="B32" s="7">
        <v>48028.859375</v>
      </c>
      <c r="C32" s="7">
        <v>17.5</v>
      </c>
      <c r="D32" s="141">
        <v>43215</v>
      </c>
      <c r="E32" s="7">
        <v>50.23</v>
      </c>
      <c r="F32" s="141">
        <v>43215</v>
      </c>
      <c r="G32" s="7">
        <v>58.549999</v>
      </c>
      <c r="H32" s="141">
        <v>43215</v>
      </c>
      <c r="I32" s="7">
        <v>63.560001</v>
      </c>
      <c r="J32" s="141">
        <v>43215</v>
      </c>
      <c r="K32" s="7">
        <v>26.27</v>
      </c>
      <c r="L32" s="141">
        <v>43215</v>
      </c>
      <c r="M32" s="7">
        <v>115.550003</v>
      </c>
      <c r="N32" s="141">
        <v>43215</v>
      </c>
      <c r="O32" s="7">
        <v>69.120002999999997</v>
      </c>
      <c r="P32" s="141">
        <v>43215</v>
      </c>
      <c r="Q32" s="7">
        <v>195.240005</v>
      </c>
    </row>
    <row r="33" spans="1:17" x14ac:dyDescent="0.2">
      <c r="A33" s="141">
        <v>43214</v>
      </c>
      <c r="B33" s="7">
        <v>48458.519530999998</v>
      </c>
      <c r="C33" s="7">
        <v>17.59</v>
      </c>
      <c r="D33" s="141">
        <v>43214</v>
      </c>
      <c r="E33" s="7">
        <v>49.59</v>
      </c>
      <c r="F33" s="141">
        <v>43214</v>
      </c>
      <c r="G33" s="7">
        <v>58.84</v>
      </c>
      <c r="H33" s="141">
        <v>43214</v>
      </c>
      <c r="I33" s="7">
        <v>63.279998999999997</v>
      </c>
      <c r="J33" s="141">
        <v>43214</v>
      </c>
      <c r="K33" s="7">
        <v>26.15</v>
      </c>
      <c r="L33" s="141">
        <v>43214</v>
      </c>
      <c r="M33" s="7">
        <v>115.129997</v>
      </c>
      <c r="N33" s="141">
        <v>43214</v>
      </c>
      <c r="O33" s="7">
        <v>69</v>
      </c>
      <c r="P33" s="141">
        <v>43214</v>
      </c>
      <c r="Q33" s="7">
        <v>197.38999899999999</v>
      </c>
    </row>
    <row r="34" spans="1:17" x14ac:dyDescent="0.2">
      <c r="A34" s="141">
        <v>43213</v>
      </c>
      <c r="B34" s="7">
        <v>48366.078125</v>
      </c>
      <c r="C34" s="7">
        <v>17.739999999999998</v>
      </c>
      <c r="D34" s="141">
        <v>43213</v>
      </c>
      <c r="E34" s="7">
        <v>49.41</v>
      </c>
      <c r="F34" s="141">
        <v>43213</v>
      </c>
      <c r="G34" s="7">
        <v>58.73</v>
      </c>
      <c r="H34" s="141">
        <v>43213</v>
      </c>
      <c r="I34" s="7">
        <v>63.950001</v>
      </c>
      <c r="J34" s="141">
        <v>43213</v>
      </c>
      <c r="K34" s="7">
        <v>26.120000999999998</v>
      </c>
      <c r="L34" s="141">
        <v>43213</v>
      </c>
      <c r="M34" s="7">
        <v>114.69000200000001</v>
      </c>
      <c r="N34" s="141">
        <v>43213</v>
      </c>
      <c r="O34" s="7">
        <v>69.940002000000007</v>
      </c>
      <c r="P34" s="141">
        <v>43213</v>
      </c>
      <c r="Q34" s="7">
        <v>198.94000199999999</v>
      </c>
    </row>
    <row r="35" spans="1:17" x14ac:dyDescent="0.2">
      <c r="A35" s="141">
        <v>43210</v>
      </c>
      <c r="B35" s="7">
        <v>48815.328125</v>
      </c>
      <c r="C35" s="7">
        <v>17.850000000000001</v>
      </c>
      <c r="D35" s="141">
        <v>43210</v>
      </c>
      <c r="E35" s="7">
        <v>49.799999</v>
      </c>
      <c r="F35" s="141">
        <v>43210</v>
      </c>
      <c r="G35" s="7">
        <v>59.200001</v>
      </c>
      <c r="H35" s="141">
        <v>43210</v>
      </c>
      <c r="I35" s="7">
        <v>62.939999</v>
      </c>
      <c r="J35" s="141">
        <v>43210</v>
      </c>
      <c r="K35" s="7">
        <v>26.18</v>
      </c>
      <c r="L35" s="141">
        <v>43210</v>
      </c>
      <c r="M35" s="7">
        <v>115.30999799999999</v>
      </c>
      <c r="N35" s="141">
        <v>43210</v>
      </c>
      <c r="O35" s="7">
        <v>70.110000999999997</v>
      </c>
      <c r="P35" s="141">
        <v>43210</v>
      </c>
      <c r="Q35" s="7">
        <v>194.66999799999999</v>
      </c>
    </row>
    <row r="36" spans="1:17" x14ac:dyDescent="0.2">
      <c r="A36" s="141">
        <v>43209</v>
      </c>
      <c r="B36" s="7">
        <v>48881.679687999997</v>
      </c>
      <c r="C36" s="7">
        <v>17.98</v>
      </c>
      <c r="D36" s="141">
        <v>43209</v>
      </c>
      <c r="E36" s="7">
        <v>49.689999</v>
      </c>
      <c r="F36" s="141">
        <v>43209</v>
      </c>
      <c r="G36" s="7">
        <v>58.75</v>
      </c>
      <c r="H36" s="141">
        <v>43209</v>
      </c>
      <c r="I36" s="7">
        <v>63.82</v>
      </c>
      <c r="J36" s="141">
        <v>43209</v>
      </c>
      <c r="K36" s="7">
        <v>26.26</v>
      </c>
      <c r="L36" s="141">
        <v>43209</v>
      </c>
      <c r="M36" s="7">
        <v>117.040001</v>
      </c>
      <c r="N36" s="141">
        <v>43209</v>
      </c>
      <c r="O36" s="7">
        <v>69.839995999999999</v>
      </c>
      <c r="P36" s="141">
        <v>43209</v>
      </c>
      <c r="Q36" s="7">
        <v>197.429993</v>
      </c>
    </row>
    <row r="37" spans="1:17" x14ac:dyDescent="0.2">
      <c r="A37" s="141">
        <v>43208</v>
      </c>
      <c r="B37" s="7">
        <v>49032.921875</v>
      </c>
      <c r="C37" s="7">
        <v>17.940000999999999</v>
      </c>
      <c r="D37" s="141">
        <v>43208</v>
      </c>
      <c r="E37" s="7">
        <v>49.889999000000003</v>
      </c>
      <c r="F37" s="141">
        <v>43208</v>
      </c>
      <c r="G37" s="7">
        <v>58.810001</v>
      </c>
      <c r="H37" s="141">
        <v>43208</v>
      </c>
      <c r="I37" s="7">
        <v>65.099997999999999</v>
      </c>
      <c r="J37" s="141">
        <v>43208</v>
      </c>
      <c r="K37" s="7">
        <v>26.059999000000001</v>
      </c>
      <c r="L37" s="141">
        <v>43208</v>
      </c>
      <c r="M37" s="7">
        <v>119.370003</v>
      </c>
      <c r="N37" s="141">
        <v>43208</v>
      </c>
      <c r="O37" s="7">
        <v>69.540001000000004</v>
      </c>
      <c r="P37" s="141">
        <v>43208</v>
      </c>
      <c r="Q37" s="7">
        <v>199.88999899999999</v>
      </c>
    </row>
    <row r="38" spans="1:17" x14ac:dyDescent="0.2">
      <c r="A38" s="141">
        <v>43207</v>
      </c>
      <c r="B38" s="7">
        <v>48420.511719000002</v>
      </c>
      <c r="C38" s="7">
        <v>17.790001</v>
      </c>
      <c r="D38" s="141">
        <v>43207</v>
      </c>
      <c r="E38" s="7">
        <v>50.150002000000001</v>
      </c>
      <c r="F38" s="141">
        <v>43207</v>
      </c>
      <c r="G38" s="7">
        <v>58.860000999999997</v>
      </c>
      <c r="H38" s="141">
        <v>43207</v>
      </c>
      <c r="I38" s="7">
        <v>63.439999</v>
      </c>
      <c r="J38" s="141">
        <v>43207</v>
      </c>
      <c r="K38" s="7">
        <v>26.299999</v>
      </c>
      <c r="L38" s="141">
        <v>43207</v>
      </c>
      <c r="M38" s="7">
        <v>119.32</v>
      </c>
      <c r="N38" s="141">
        <v>43207</v>
      </c>
      <c r="O38" s="7">
        <v>69.510002</v>
      </c>
      <c r="P38" s="141">
        <v>43207</v>
      </c>
      <c r="Q38" s="7">
        <v>197.64999399999999</v>
      </c>
    </row>
    <row r="39" spans="1:17" x14ac:dyDescent="0.2">
      <c r="A39" s="141">
        <v>43206</v>
      </c>
      <c r="B39" s="7">
        <v>48750.488280999998</v>
      </c>
      <c r="C39" s="7">
        <v>17.600000000000001</v>
      </c>
      <c r="D39" s="141">
        <v>43206</v>
      </c>
      <c r="E39" s="7">
        <v>50.439999</v>
      </c>
      <c r="F39" s="141">
        <v>43206</v>
      </c>
      <c r="G39" s="7">
        <v>58.23</v>
      </c>
      <c r="H39" s="141">
        <v>43206</v>
      </c>
      <c r="I39" s="7">
        <v>63.400002000000001</v>
      </c>
      <c r="J39" s="141">
        <v>43206</v>
      </c>
      <c r="K39" s="7">
        <v>26.389999</v>
      </c>
      <c r="L39" s="141">
        <v>43206</v>
      </c>
      <c r="M39" s="7">
        <v>119.629997</v>
      </c>
      <c r="N39" s="141">
        <v>43206</v>
      </c>
      <c r="O39" s="7">
        <v>68.669998000000007</v>
      </c>
      <c r="P39" s="141">
        <v>43206</v>
      </c>
      <c r="Q39" s="7">
        <v>196</v>
      </c>
    </row>
    <row r="40" spans="1:17" x14ac:dyDescent="0.2">
      <c r="A40" s="141">
        <v>43203</v>
      </c>
      <c r="B40" s="7">
        <v>48817.171875</v>
      </c>
      <c r="C40" s="7">
        <v>17.760000000000002</v>
      </c>
      <c r="D40" s="141">
        <v>43203</v>
      </c>
      <c r="E40" s="7">
        <v>50.52</v>
      </c>
      <c r="F40" s="141">
        <v>43203</v>
      </c>
      <c r="G40" s="7">
        <v>58.93</v>
      </c>
      <c r="H40" s="141">
        <v>43203</v>
      </c>
      <c r="I40" s="7">
        <v>65.330001999999993</v>
      </c>
      <c r="J40" s="141">
        <v>43203</v>
      </c>
      <c r="K40" s="7">
        <v>25.959999</v>
      </c>
      <c r="L40" s="141">
        <v>43203</v>
      </c>
      <c r="M40" s="7">
        <v>119.08000199999999</v>
      </c>
      <c r="N40" s="141">
        <v>43203</v>
      </c>
      <c r="O40" s="7">
        <v>68.519997000000004</v>
      </c>
      <c r="P40" s="141">
        <v>43203</v>
      </c>
      <c r="Q40" s="7">
        <v>195.11999499999999</v>
      </c>
    </row>
    <row r="41" spans="1:17" x14ac:dyDescent="0.2">
      <c r="A41" s="141">
        <v>43202</v>
      </c>
      <c r="B41" s="7">
        <v>48550.011719000002</v>
      </c>
      <c r="C41" s="7">
        <v>17.799999</v>
      </c>
      <c r="D41" s="141">
        <v>43202</v>
      </c>
      <c r="E41" s="7">
        <v>50.130001</v>
      </c>
      <c r="F41" s="141">
        <v>43202</v>
      </c>
      <c r="G41" s="7">
        <v>59.029998999999997</v>
      </c>
      <c r="H41" s="141">
        <v>43202</v>
      </c>
      <c r="I41" s="7">
        <v>65.370002999999997</v>
      </c>
      <c r="J41" s="141">
        <v>43202</v>
      </c>
      <c r="K41" s="7">
        <v>25.58</v>
      </c>
      <c r="L41" s="141">
        <v>43202</v>
      </c>
      <c r="M41" s="7">
        <v>119.300003</v>
      </c>
      <c r="N41" s="141">
        <v>43202</v>
      </c>
      <c r="O41" s="7">
        <v>68.870002999999997</v>
      </c>
      <c r="P41" s="141">
        <v>43202</v>
      </c>
      <c r="Q41" s="7">
        <v>192.990005</v>
      </c>
    </row>
    <row r="42" spans="1:17" x14ac:dyDescent="0.2">
      <c r="A42" s="141">
        <v>43201</v>
      </c>
      <c r="B42" s="7">
        <v>48253.839844000002</v>
      </c>
      <c r="C42" s="7">
        <v>17.780000999999999</v>
      </c>
      <c r="D42" s="141">
        <v>43201</v>
      </c>
      <c r="E42" s="7">
        <v>49.700001</v>
      </c>
      <c r="F42" s="141">
        <v>43201</v>
      </c>
      <c r="G42" s="7">
        <v>57.939999</v>
      </c>
      <c r="H42" s="141">
        <v>43201</v>
      </c>
      <c r="I42" s="7">
        <v>64.720000999999996</v>
      </c>
      <c r="J42" s="141">
        <v>43201</v>
      </c>
      <c r="K42" s="7">
        <v>25.309999000000001</v>
      </c>
      <c r="L42" s="141">
        <v>43201</v>
      </c>
      <c r="M42" s="7">
        <v>118.349998</v>
      </c>
      <c r="N42" s="141">
        <v>43201</v>
      </c>
      <c r="O42" s="7">
        <v>67.089995999999999</v>
      </c>
      <c r="P42" s="141">
        <v>43201</v>
      </c>
      <c r="Q42" s="7">
        <v>195.14999399999999</v>
      </c>
    </row>
    <row r="43" spans="1:17" x14ac:dyDescent="0.2">
      <c r="A43" s="141">
        <v>43200</v>
      </c>
      <c r="B43" s="7">
        <v>48099.878905999998</v>
      </c>
      <c r="C43" s="7">
        <v>17.870000999999998</v>
      </c>
      <c r="D43" s="141">
        <v>43200</v>
      </c>
      <c r="E43" s="7">
        <v>49.419998</v>
      </c>
      <c r="F43" s="141">
        <v>43200</v>
      </c>
      <c r="G43" s="7">
        <v>57.310001</v>
      </c>
      <c r="H43" s="141">
        <v>43200</v>
      </c>
      <c r="I43" s="7">
        <v>63.82</v>
      </c>
      <c r="J43" s="141">
        <v>43200</v>
      </c>
      <c r="K43" s="7">
        <v>25.5</v>
      </c>
      <c r="L43" s="141">
        <v>43200</v>
      </c>
      <c r="M43" s="7">
        <v>117.019997</v>
      </c>
      <c r="N43" s="141">
        <v>43200</v>
      </c>
      <c r="O43" s="7">
        <v>66.589995999999999</v>
      </c>
      <c r="P43" s="141">
        <v>43200</v>
      </c>
      <c r="Q43" s="7">
        <v>192.229996</v>
      </c>
    </row>
    <row r="44" spans="1:17" x14ac:dyDescent="0.2">
      <c r="A44" s="141">
        <v>43199</v>
      </c>
      <c r="B44" s="7">
        <v>48008.898437999997</v>
      </c>
      <c r="C44" s="7">
        <v>17.84</v>
      </c>
      <c r="D44" s="141">
        <v>43199</v>
      </c>
      <c r="E44" s="7">
        <v>49.48</v>
      </c>
      <c r="F44" s="141">
        <v>43199</v>
      </c>
      <c r="G44" s="7">
        <v>57.189999</v>
      </c>
      <c r="H44" s="141">
        <v>43199</v>
      </c>
      <c r="I44" s="7">
        <v>61.709999000000003</v>
      </c>
      <c r="J44" s="141">
        <v>43199</v>
      </c>
      <c r="K44" s="7">
        <v>25.540001</v>
      </c>
      <c r="L44" s="141">
        <v>43199</v>
      </c>
      <c r="M44" s="7">
        <v>115.050003</v>
      </c>
      <c r="N44" s="141">
        <v>43199</v>
      </c>
      <c r="O44" s="7">
        <v>65.319999999999993</v>
      </c>
      <c r="P44" s="141">
        <v>43199</v>
      </c>
      <c r="Q44" s="7">
        <v>190.44000199999999</v>
      </c>
    </row>
    <row r="45" spans="1:17" x14ac:dyDescent="0.2">
      <c r="A45" s="141">
        <v>43196</v>
      </c>
      <c r="B45" s="7">
        <v>47863.601562999997</v>
      </c>
      <c r="C45" s="7">
        <v>17.760000000000002</v>
      </c>
      <c r="D45" s="141">
        <v>43196</v>
      </c>
      <c r="E45" s="7">
        <v>48.799999</v>
      </c>
      <c r="F45" s="141">
        <v>43196</v>
      </c>
      <c r="G45" s="7">
        <v>57.509998000000003</v>
      </c>
      <c r="H45" s="141">
        <v>43196</v>
      </c>
      <c r="I45" s="7">
        <v>61.799999</v>
      </c>
      <c r="J45" s="141">
        <v>43196</v>
      </c>
      <c r="K45" s="7">
        <v>25.6</v>
      </c>
      <c r="L45" s="141">
        <v>43196</v>
      </c>
      <c r="M45" s="7">
        <v>115.639999</v>
      </c>
      <c r="N45" s="141">
        <v>43196</v>
      </c>
      <c r="O45" s="7">
        <v>65.540001000000004</v>
      </c>
      <c r="P45" s="141">
        <v>43196</v>
      </c>
      <c r="Q45" s="7">
        <v>190.69000199999999</v>
      </c>
    </row>
    <row r="46" spans="1:17" x14ac:dyDescent="0.2">
      <c r="A46" s="141">
        <v>43195</v>
      </c>
      <c r="B46" s="7">
        <v>47438.261719000002</v>
      </c>
      <c r="C46" s="7">
        <v>17.760000000000002</v>
      </c>
      <c r="D46" s="141">
        <v>43195</v>
      </c>
      <c r="E46" s="7">
        <v>48.639999000000003</v>
      </c>
      <c r="F46" s="141">
        <v>43195</v>
      </c>
      <c r="G46" s="7">
        <v>57.990001999999997</v>
      </c>
      <c r="H46" s="141">
        <v>43195</v>
      </c>
      <c r="I46" s="7">
        <v>62.470001000000003</v>
      </c>
      <c r="J46" s="141">
        <v>43195</v>
      </c>
      <c r="K46" s="7">
        <v>25.4</v>
      </c>
      <c r="L46" s="141">
        <v>43195</v>
      </c>
      <c r="M46" s="7">
        <v>115.239998</v>
      </c>
      <c r="N46" s="141">
        <v>43195</v>
      </c>
      <c r="O46" s="7">
        <v>65.669998000000007</v>
      </c>
      <c r="P46" s="141">
        <v>43195</v>
      </c>
      <c r="Q46" s="7">
        <v>189.279999</v>
      </c>
    </row>
    <row r="47" spans="1:17" x14ac:dyDescent="0.2">
      <c r="A47" s="141">
        <v>43194</v>
      </c>
      <c r="B47" s="7">
        <v>46541.101562999997</v>
      </c>
      <c r="C47" s="7">
        <v>17.690000999999999</v>
      </c>
      <c r="D47" s="141">
        <v>43194</v>
      </c>
      <c r="E47" s="7">
        <v>47.540000999999997</v>
      </c>
      <c r="F47" s="141">
        <v>43194</v>
      </c>
      <c r="G47" s="7">
        <v>57.610000999999997</v>
      </c>
      <c r="H47" s="141">
        <v>43194</v>
      </c>
      <c r="I47" s="7">
        <v>61.98</v>
      </c>
      <c r="J47" s="141">
        <v>43194</v>
      </c>
      <c r="K47" s="7">
        <v>24.870000999999998</v>
      </c>
      <c r="L47" s="141">
        <v>43194</v>
      </c>
      <c r="M47" s="7">
        <v>114.94000200000001</v>
      </c>
      <c r="N47" s="141">
        <v>43194</v>
      </c>
      <c r="O47" s="7">
        <v>65.379997000000003</v>
      </c>
      <c r="P47" s="141">
        <v>43194</v>
      </c>
      <c r="Q47" s="7">
        <v>185.949997</v>
      </c>
    </row>
    <row r="48" spans="1:17" x14ac:dyDescent="0.2">
      <c r="A48" s="141">
        <v>43193</v>
      </c>
      <c r="B48" s="7">
        <v>45940.640625</v>
      </c>
      <c r="C48" s="7">
        <v>17.579999999999998</v>
      </c>
      <c r="D48" s="141">
        <v>43193</v>
      </c>
      <c r="E48" s="7">
        <v>47.360000999999997</v>
      </c>
      <c r="F48" s="141">
        <v>43193</v>
      </c>
      <c r="G48" s="7">
        <v>56.220001000000003</v>
      </c>
      <c r="H48" s="141">
        <v>43193</v>
      </c>
      <c r="I48" s="7">
        <v>61.990001999999997</v>
      </c>
      <c r="J48" s="141">
        <v>43193</v>
      </c>
      <c r="K48" s="7">
        <v>24.91</v>
      </c>
      <c r="L48" s="141">
        <v>43193</v>
      </c>
      <c r="M48" s="7">
        <v>112.25</v>
      </c>
      <c r="N48" s="141">
        <v>43193</v>
      </c>
      <c r="O48" s="7">
        <v>65.099997999999999</v>
      </c>
      <c r="P48" s="141">
        <v>43193</v>
      </c>
      <c r="Q48" s="7">
        <v>183.220001</v>
      </c>
    </row>
    <row r="49" spans="1:17" x14ac:dyDescent="0.2">
      <c r="A49" s="141">
        <v>43192</v>
      </c>
      <c r="B49" s="7">
        <v>46124.851562999997</v>
      </c>
      <c r="C49" s="7">
        <v>17.16</v>
      </c>
      <c r="D49" s="141">
        <v>43192</v>
      </c>
      <c r="E49" s="7">
        <v>46.450001</v>
      </c>
      <c r="F49" s="141">
        <v>43192</v>
      </c>
      <c r="G49" s="7">
        <v>54.779998999999997</v>
      </c>
      <c r="H49" s="141">
        <v>43192</v>
      </c>
      <c r="I49" s="7">
        <v>60.080002</v>
      </c>
      <c r="J49" s="141">
        <v>43192</v>
      </c>
      <c r="K49" s="7">
        <v>25.16</v>
      </c>
      <c r="L49" s="141">
        <v>43192</v>
      </c>
      <c r="M49" s="7">
        <v>110.400002</v>
      </c>
      <c r="N49" s="141">
        <v>43192</v>
      </c>
      <c r="O49" s="7">
        <v>63.18</v>
      </c>
      <c r="P49" s="141">
        <v>43192</v>
      </c>
      <c r="Q49" s="7">
        <v>181</v>
      </c>
    </row>
    <row r="50" spans="1:17" x14ac:dyDescent="0.2">
      <c r="A50" s="141">
        <v>43187</v>
      </c>
      <c r="B50" s="7">
        <v>46860.839844000002</v>
      </c>
      <c r="C50" s="7">
        <v>17.25</v>
      </c>
      <c r="D50" s="141">
        <v>43187</v>
      </c>
      <c r="E50" s="7">
        <v>46.259998000000003</v>
      </c>
      <c r="F50" s="141">
        <v>43187</v>
      </c>
      <c r="G50" s="7">
        <v>55.639999000000003</v>
      </c>
      <c r="H50" s="141">
        <v>43187</v>
      </c>
      <c r="I50" s="7">
        <v>60.549999</v>
      </c>
      <c r="J50" s="141">
        <v>43187</v>
      </c>
      <c r="K50" s="7">
        <v>25.26</v>
      </c>
      <c r="L50" s="141">
        <v>43187</v>
      </c>
      <c r="M50" s="7">
        <v>111.129997</v>
      </c>
      <c r="N50" s="141">
        <v>43187</v>
      </c>
      <c r="O50" s="7">
        <v>63.529998999999997</v>
      </c>
      <c r="P50" s="141">
        <v>43187</v>
      </c>
      <c r="Q50" s="7">
        <v>179.63000500000001</v>
      </c>
    </row>
    <row r="51" spans="1:17" x14ac:dyDescent="0.2">
      <c r="A51" s="141">
        <v>43186</v>
      </c>
      <c r="B51" s="7">
        <v>46876.46875</v>
      </c>
      <c r="C51" s="7">
        <v>17.629999000000002</v>
      </c>
      <c r="D51" s="141">
        <v>43186</v>
      </c>
      <c r="E51" s="7">
        <v>46.900002000000001</v>
      </c>
      <c r="F51" s="141">
        <v>43186</v>
      </c>
      <c r="G51" s="7">
        <v>56.259998000000003</v>
      </c>
      <c r="H51" s="141">
        <v>43186</v>
      </c>
      <c r="I51" s="7">
        <v>61.790000999999997</v>
      </c>
      <c r="J51" s="141">
        <v>43186</v>
      </c>
      <c r="K51" s="7">
        <v>25.540001</v>
      </c>
      <c r="L51" s="141">
        <v>43186</v>
      </c>
      <c r="M51" s="7">
        <v>113.230003</v>
      </c>
      <c r="N51" s="141">
        <v>43186</v>
      </c>
      <c r="O51" s="7">
        <v>65.370002999999997</v>
      </c>
      <c r="P51" s="141">
        <v>43186</v>
      </c>
      <c r="Q51" s="7">
        <v>182.490005</v>
      </c>
    </row>
    <row r="52" spans="1:17" x14ac:dyDescent="0.2">
      <c r="A52" s="141">
        <v>43185</v>
      </c>
      <c r="B52" s="7">
        <v>46621.050780999998</v>
      </c>
      <c r="C52" s="7">
        <v>17.610001</v>
      </c>
      <c r="D52" s="141">
        <v>43185</v>
      </c>
      <c r="E52" s="7">
        <v>47.119999</v>
      </c>
      <c r="F52" s="141">
        <v>43185</v>
      </c>
      <c r="G52" s="7">
        <v>56.580002</v>
      </c>
      <c r="H52" s="141">
        <v>43185</v>
      </c>
      <c r="I52" s="7">
        <v>61.810001</v>
      </c>
      <c r="J52" s="141">
        <v>43185</v>
      </c>
      <c r="K52" s="7">
        <v>25.540001</v>
      </c>
      <c r="L52" s="141">
        <v>43185</v>
      </c>
      <c r="M52" s="7">
        <v>115.16999800000001</v>
      </c>
      <c r="N52" s="141">
        <v>43185</v>
      </c>
      <c r="O52" s="7">
        <v>64</v>
      </c>
      <c r="P52" s="141">
        <v>43185</v>
      </c>
      <c r="Q52" s="7">
        <v>183.759995</v>
      </c>
    </row>
    <row r="53" spans="1:17" x14ac:dyDescent="0.2">
      <c r="A53" s="141">
        <v>43182</v>
      </c>
      <c r="B53" s="7">
        <v>47510.589844000002</v>
      </c>
      <c r="C53" s="7">
        <v>17.350000000000001</v>
      </c>
      <c r="D53" s="141">
        <v>43182</v>
      </c>
      <c r="E53" s="7">
        <v>45.82</v>
      </c>
      <c r="F53" s="141">
        <v>43182</v>
      </c>
      <c r="G53" s="7">
        <v>56.09</v>
      </c>
      <c r="H53" s="141">
        <v>43182</v>
      </c>
      <c r="I53" s="7">
        <v>60.91</v>
      </c>
      <c r="J53" s="141">
        <v>43182</v>
      </c>
      <c r="K53" s="7">
        <v>26.09</v>
      </c>
      <c r="L53" s="141">
        <v>43182</v>
      </c>
      <c r="M53" s="7">
        <v>113.629997</v>
      </c>
      <c r="N53" s="141">
        <v>43182</v>
      </c>
      <c r="O53" s="7">
        <v>64.529999000000004</v>
      </c>
      <c r="P53" s="141">
        <v>43182</v>
      </c>
      <c r="Q53" s="7">
        <v>179.69000199999999</v>
      </c>
    </row>
    <row r="54" spans="1:17" x14ac:dyDescent="0.2">
      <c r="A54" s="141">
        <v>43181</v>
      </c>
      <c r="B54" s="7">
        <v>47457.929687999997</v>
      </c>
      <c r="C54" s="7">
        <v>17.760000000000002</v>
      </c>
      <c r="D54" s="141">
        <v>43181</v>
      </c>
      <c r="E54" s="7">
        <v>46.419998</v>
      </c>
      <c r="F54" s="141">
        <v>43181</v>
      </c>
      <c r="G54" s="7">
        <v>56.389999000000003</v>
      </c>
      <c r="H54" s="141">
        <v>43181</v>
      </c>
      <c r="I54" s="7">
        <v>63.240001999999997</v>
      </c>
      <c r="J54" s="141">
        <v>43181</v>
      </c>
      <c r="K54" s="7">
        <v>26.59</v>
      </c>
      <c r="L54" s="141">
        <v>43181</v>
      </c>
      <c r="M54" s="7">
        <v>114.910004</v>
      </c>
      <c r="N54" s="141">
        <v>43181</v>
      </c>
      <c r="O54" s="7">
        <v>65.059997999999993</v>
      </c>
      <c r="P54" s="141">
        <v>43181</v>
      </c>
      <c r="Q54" s="7">
        <v>189.08000200000001</v>
      </c>
    </row>
    <row r="55" spans="1:17" x14ac:dyDescent="0.2">
      <c r="A55" s="141">
        <v>43180</v>
      </c>
      <c r="B55" s="7">
        <v>47078.859375</v>
      </c>
      <c r="C55" s="7">
        <v>17.719999000000001</v>
      </c>
      <c r="D55" s="141">
        <v>43180</v>
      </c>
      <c r="E55" s="7">
        <v>46.799999</v>
      </c>
      <c r="F55" s="141">
        <v>43180</v>
      </c>
      <c r="G55" s="7">
        <v>57.16</v>
      </c>
      <c r="H55" s="141">
        <v>43180</v>
      </c>
      <c r="I55" s="7">
        <v>64.239998</v>
      </c>
      <c r="J55" s="141">
        <v>43180</v>
      </c>
      <c r="K55" s="7">
        <v>25.84</v>
      </c>
      <c r="L55" s="141">
        <v>43180</v>
      </c>
      <c r="M55" s="7">
        <v>114.709999</v>
      </c>
      <c r="N55" s="141">
        <v>43180</v>
      </c>
      <c r="O55" s="7">
        <v>65.730002999999996</v>
      </c>
      <c r="P55" s="141">
        <v>43180</v>
      </c>
      <c r="Q55" s="7">
        <v>186.96000699999999</v>
      </c>
    </row>
    <row r="56" spans="1:17" x14ac:dyDescent="0.2">
      <c r="A56" s="141">
        <v>43179</v>
      </c>
      <c r="B56" s="7">
        <v>47342.378905999998</v>
      </c>
      <c r="C56" s="7">
        <v>17.700001</v>
      </c>
      <c r="D56" s="141">
        <v>43179</v>
      </c>
      <c r="E56" s="7">
        <v>46.939999</v>
      </c>
      <c r="F56" s="141">
        <v>43179</v>
      </c>
      <c r="G56" s="7">
        <v>56.369999</v>
      </c>
      <c r="H56" s="141">
        <v>43179</v>
      </c>
      <c r="I56" s="7">
        <v>63.27</v>
      </c>
      <c r="J56" s="141">
        <v>43179</v>
      </c>
      <c r="K56" s="7">
        <v>25.059999000000001</v>
      </c>
      <c r="L56" s="141">
        <v>43179</v>
      </c>
      <c r="M56" s="7">
        <v>115.599998</v>
      </c>
      <c r="N56" s="141">
        <v>43179</v>
      </c>
      <c r="O56" s="7">
        <v>65.160004000000001</v>
      </c>
      <c r="P56" s="141">
        <v>43179</v>
      </c>
      <c r="Q56" s="7">
        <v>181.070007</v>
      </c>
    </row>
    <row r="57" spans="1:17" x14ac:dyDescent="0.2">
      <c r="A57" s="141">
        <v>43175</v>
      </c>
      <c r="B57" s="7">
        <v>47833.390625</v>
      </c>
      <c r="C57" s="7">
        <v>17.75</v>
      </c>
      <c r="D57" s="141">
        <v>43175</v>
      </c>
      <c r="E57" s="7">
        <v>46.77</v>
      </c>
      <c r="F57" s="141">
        <v>43175</v>
      </c>
      <c r="G57" s="7">
        <v>55.810001</v>
      </c>
      <c r="H57" s="141">
        <v>43175</v>
      </c>
      <c r="I57" s="7">
        <v>61.889999000000003</v>
      </c>
      <c r="J57" s="141">
        <v>43175</v>
      </c>
      <c r="K57" s="7">
        <v>25.110001</v>
      </c>
      <c r="L57" s="141">
        <v>43175</v>
      </c>
      <c r="M57" s="7">
        <v>115.459999</v>
      </c>
      <c r="N57" s="141">
        <v>43175</v>
      </c>
      <c r="O57" s="7">
        <v>64.989998</v>
      </c>
      <c r="P57" s="141">
        <v>43175</v>
      </c>
      <c r="Q57" s="7">
        <v>185.19000199999999</v>
      </c>
    </row>
    <row r="58" spans="1:17" x14ac:dyDescent="0.2">
      <c r="A58" s="141">
        <v>43174</v>
      </c>
      <c r="B58" s="7">
        <v>48107.859375</v>
      </c>
      <c r="C58" s="7">
        <v>18.010000000000002</v>
      </c>
      <c r="D58" s="141">
        <v>43174</v>
      </c>
      <c r="E58" s="7">
        <v>46.59</v>
      </c>
      <c r="F58" s="141">
        <v>43174</v>
      </c>
      <c r="G58" s="7">
        <v>55.77</v>
      </c>
      <c r="H58" s="141">
        <v>43174</v>
      </c>
      <c r="I58" s="7">
        <v>62.630001</v>
      </c>
      <c r="J58" s="141">
        <v>43174</v>
      </c>
      <c r="K58" s="7">
        <v>25.17</v>
      </c>
      <c r="L58" s="141">
        <v>43174</v>
      </c>
      <c r="M58" s="7">
        <v>114.41999800000001</v>
      </c>
      <c r="N58" s="141">
        <v>43174</v>
      </c>
      <c r="O58" s="7">
        <v>65.279999000000004</v>
      </c>
      <c r="P58" s="141">
        <v>43174</v>
      </c>
      <c r="Q58" s="7">
        <v>183.529999</v>
      </c>
    </row>
    <row r="59" spans="1:17" x14ac:dyDescent="0.2">
      <c r="A59" s="141">
        <v>43173</v>
      </c>
      <c r="B59" s="7">
        <v>48572.488280999998</v>
      </c>
      <c r="C59" s="7">
        <v>17.98</v>
      </c>
      <c r="D59" s="141">
        <v>43173</v>
      </c>
      <c r="E59" s="7">
        <v>46.580002</v>
      </c>
      <c r="F59" s="141">
        <v>43173</v>
      </c>
      <c r="G59" s="7">
        <v>55.650002000000001</v>
      </c>
      <c r="H59" s="141">
        <v>43173</v>
      </c>
      <c r="I59" s="7">
        <v>63.34</v>
      </c>
      <c r="J59" s="141">
        <v>43173</v>
      </c>
      <c r="K59" s="7">
        <v>25.16</v>
      </c>
      <c r="L59" s="141">
        <v>43173</v>
      </c>
      <c r="M59" s="7">
        <v>116.16999800000001</v>
      </c>
      <c r="N59" s="141">
        <v>43173</v>
      </c>
      <c r="O59" s="7">
        <v>64.339995999999999</v>
      </c>
      <c r="P59" s="141">
        <v>43173</v>
      </c>
      <c r="Q59" s="7">
        <v>185.259995</v>
      </c>
    </row>
    <row r="60" spans="1:17" x14ac:dyDescent="0.2">
      <c r="A60" s="141">
        <v>43172</v>
      </c>
      <c r="B60" s="7">
        <v>48652.988280999998</v>
      </c>
      <c r="C60" s="7">
        <v>18.09</v>
      </c>
      <c r="D60" s="141">
        <v>43172</v>
      </c>
      <c r="E60" s="7">
        <v>47.040000999999997</v>
      </c>
      <c r="F60" s="141">
        <v>43172</v>
      </c>
      <c r="G60" s="7">
        <v>54.91</v>
      </c>
      <c r="H60" s="141">
        <v>43172</v>
      </c>
      <c r="I60" s="7">
        <v>64.949996999999996</v>
      </c>
      <c r="J60" s="141">
        <v>43172</v>
      </c>
      <c r="K60" s="7">
        <v>25.219999000000001</v>
      </c>
      <c r="L60" s="141">
        <v>43172</v>
      </c>
      <c r="M60" s="7">
        <v>116.55999799999999</v>
      </c>
      <c r="N60" s="141">
        <v>43172</v>
      </c>
      <c r="O60" s="7">
        <v>64.440002000000007</v>
      </c>
      <c r="P60" s="141">
        <v>43172</v>
      </c>
      <c r="Q60" s="7">
        <v>186.69000199999999</v>
      </c>
    </row>
    <row r="61" spans="1:17" x14ac:dyDescent="0.2">
      <c r="A61" s="141">
        <v>43171</v>
      </c>
      <c r="B61" s="7">
        <v>48592.851562999997</v>
      </c>
      <c r="C61" s="7">
        <v>17.84</v>
      </c>
      <c r="D61" s="141">
        <v>43171</v>
      </c>
      <c r="E61" s="7">
        <v>46.950001</v>
      </c>
      <c r="F61" s="141">
        <v>43171</v>
      </c>
      <c r="G61" s="7">
        <v>55.709999000000003</v>
      </c>
      <c r="H61" s="141">
        <v>43171</v>
      </c>
      <c r="I61" s="7">
        <v>64.879997000000003</v>
      </c>
      <c r="J61" s="141">
        <v>43171</v>
      </c>
      <c r="K61" s="7">
        <v>25.290001</v>
      </c>
      <c r="L61" s="141">
        <v>43171</v>
      </c>
      <c r="M61" s="7">
        <v>118.739998</v>
      </c>
      <c r="N61" s="141">
        <v>43171</v>
      </c>
      <c r="O61" s="7">
        <v>64.550003000000004</v>
      </c>
      <c r="P61" s="141">
        <v>43171</v>
      </c>
      <c r="Q61" s="7">
        <v>186.08000200000001</v>
      </c>
    </row>
    <row r="62" spans="1:17" x14ac:dyDescent="0.2">
      <c r="A62" s="141">
        <v>43168</v>
      </c>
      <c r="B62" s="7">
        <v>48242.621094000002</v>
      </c>
      <c r="C62" s="7">
        <v>17.879999000000002</v>
      </c>
      <c r="D62" s="141">
        <v>43168</v>
      </c>
      <c r="E62" s="7">
        <v>46.919998</v>
      </c>
      <c r="F62" s="141">
        <v>43168</v>
      </c>
      <c r="G62" s="7">
        <v>55.490001999999997</v>
      </c>
      <c r="H62" s="141">
        <v>43168</v>
      </c>
      <c r="I62" s="7">
        <v>64.110000999999997</v>
      </c>
      <c r="J62" s="141">
        <v>43168</v>
      </c>
      <c r="K62" s="7">
        <v>25.290001</v>
      </c>
      <c r="L62" s="141">
        <v>43168</v>
      </c>
      <c r="M62" s="7">
        <v>119.120003</v>
      </c>
      <c r="N62" s="141">
        <v>43168</v>
      </c>
      <c r="O62" s="7">
        <v>64.580001999999993</v>
      </c>
      <c r="P62" s="141">
        <v>43168</v>
      </c>
      <c r="Q62" s="7">
        <v>185.429993</v>
      </c>
    </row>
    <row r="63" spans="1:17" x14ac:dyDescent="0.2">
      <c r="A63" s="141">
        <v>43167</v>
      </c>
      <c r="B63" s="7">
        <v>47710.210937999997</v>
      </c>
      <c r="C63" s="7">
        <v>17.639999</v>
      </c>
      <c r="D63" s="141">
        <v>43167</v>
      </c>
      <c r="E63" s="7">
        <v>46.950001</v>
      </c>
      <c r="F63" s="141">
        <v>43167</v>
      </c>
      <c r="G63" s="7">
        <v>55.470001000000003</v>
      </c>
      <c r="H63" s="141">
        <v>43167</v>
      </c>
      <c r="I63" s="7">
        <v>64.690002000000007</v>
      </c>
      <c r="J63" s="141">
        <v>43167</v>
      </c>
      <c r="K63" s="7">
        <v>25.209999</v>
      </c>
      <c r="L63" s="141">
        <v>43167</v>
      </c>
      <c r="M63" s="7">
        <v>117.19000200000001</v>
      </c>
      <c r="N63" s="141">
        <v>43167</v>
      </c>
      <c r="O63" s="7">
        <v>64.470000999999996</v>
      </c>
      <c r="P63" s="141">
        <v>43167</v>
      </c>
      <c r="Q63" s="7">
        <v>185.60000600000001</v>
      </c>
    </row>
    <row r="64" spans="1:17" x14ac:dyDescent="0.2">
      <c r="A64" s="141">
        <v>43166</v>
      </c>
      <c r="B64" s="7">
        <v>47815.699219000002</v>
      </c>
      <c r="C64" s="7">
        <v>17.450001</v>
      </c>
      <c r="D64" s="141">
        <v>43166</v>
      </c>
      <c r="E64" s="7">
        <v>46.439999</v>
      </c>
      <c r="F64" s="141">
        <v>43166</v>
      </c>
      <c r="G64" s="7">
        <v>53.759998000000003</v>
      </c>
      <c r="H64" s="141">
        <v>43166</v>
      </c>
      <c r="I64" s="7">
        <v>64.919998000000007</v>
      </c>
      <c r="J64" s="141">
        <v>43166</v>
      </c>
      <c r="K64" s="7">
        <v>25.950001</v>
      </c>
      <c r="L64" s="141">
        <v>43166</v>
      </c>
      <c r="M64" s="7">
        <v>113.94000200000001</v>
      </c>
      <c r="N64" s="141">
        <v>43166</v>
      </c>
      <c r="O64" s="7">
        <v>64</v>
      </c>
      <c r="P64" s="141">
        <v>43166</v>
      </c>
      <c r="Q64" s="7">
        <v>184.58000200000001</v>
      </c>
    </row>
    <row r="65" spans="1:17" x14ac:dyDescent="0.2">
      <c r="A65" s="141">
        <v>43165</v>
      </c>
      <c r="B65" s="7">
        <v>47825.46875</v>
      </c>
      <c r="C65" s="7">
        <v>17.450001</v>
      </c>
      <c r="D65" s="141">
        <v>43165</v>
      </c>
      <c r="E65" s="7">
        <v>46.52</v>
      </c>
      <c r="F65" s="141">
        <v>43165</v>
      </c>
      <c r="G65" s="7">
        <v>53.540000999999997</v>
      </c>
      <c r="H65" s="141">
        <v>43165</v>
      </c>
      <c r="I65" s="7">
        <v>65.099997999999999</v>
      </c>
      <c r="J65" s="141">
        <v>43165</v>
      </c>
      <c r="K65" s="7">
        <v>25.950001</v>
      </c>
      <c r="L65" s="141">
        <v>43165</v>
      </c>
      <c r="M65" s="7">
        <v>114.32</v>
      </c>
      <c r="N65" s="141">
        <v>43165</v>
      </c>
      <c r="O65" s="7">
        <v>63.93</v>
      </c>
      <c r="P65" s="141">
        <v>43165</v>
      </c>
      <c r="Q65" s="7">
        <v>184.720001</v>
      </c>
    </row>
    <row r="66" spans="1:17" x14ac:dyDescent="0.2">
      <c r="A66" s="141">
        <v>43164</v>
      </c>
      <c r="B66" s="7">
        <v>47628.808594000002</v>
      </c>
      <c r="C66" s="7">
        <v>17.799999</v>
      </c>
      <c r="D66" s="141">
        <v>43164</v>
      </c>
      <c r="E66" s="7">
        <v>45.509998000000003</v>
      </c>
      <c r="F66" s="141">
        <v>43164</v>
      </c>
      <c r="G66" s="7">
        <v>53.799999</v>
      </c>
      <c r="H66" s="141">
        <v>43164</v>
      </c>
      <c r="I66" s="7">
        <v>63.93</v>
      </c>
      <c r="J66" s="141">
        <v>43164</v>
      </c>
      <c r="K66" s="7">
        <v>25.67</v>
      </c>
      <c r="L66" s="141">
        <v>43164</v>
      </c>
      <c r="M66" s="7">
        <v>113.040001</v>
      </c>
      <c r="N66" s="141">
        <v>43164</v>
      </c>
      <c r="O66" s="7">
        <v>64.099997999999999</v>
      </c>
      <c r="P66" s="141">
        <v>43164</v>
      </c>
      <c r="Q66" s="7">
        <v>182.94000199999999</v>
      </c>
    </row>
    <row r="67" spans="1:17" x14ac:dyDescent="0.2">
      <c r="A67" s="141">
        <v>43161</v>
      </c>
      <c r="B67" s="7">
        <v>47513.441405999998</v>
      </c>
      <c r="C67" s="7">
        <v>17.549999</v>
      </c>
      <c r="D67" s="141">
        <v>43161</v>
      </c>
      <c r="E67" s="7">
        <v>45.599997999999999</v>
      </c>
      <c r="F67" s="141">
        <v>43161</v>
      </c>
      <c r="G67" s="7">
        <v>53.630001</v>
      </c>
      <c r="H67" s="141">
        <v>43161</v>
      </c>
      <c r="I67" s="7">
        <v>61.639999000000003</v>
      </c>
      <c r="J67" s="141">
        <v>43161</v>
      </c>
      <c r="K67" s="7">
        <v>25.299999</v>
      </c>
      <c r="L67" s="141">
        <v>43161</v>
      </c>
      <c r="M67" s="7">
        <v>112.93</v>
      </c>
      <c r="N67" s="141">
        <v>43161</v>
      </c>
      <c r="O67" s="7">
        <v>63.709999000000003</v>
      </c>
      <c r="P67" s="141">
        <v>43161</v>
      </c>
      <c r="Q67" s="7">
        <v>181.220001</v>
      </c>
    </row>
    <row r="68" spans="1:17" x14ac:dyDescent="0.2">
      <c r="A68" s="141">
        <v>43160</v>
      </c>
      <c r="B68" s="7">
        <v>47470.671875</v>
      </c>
      <c r="C68" s="7">
        <v>17.610001</v>
      </c>
      <c r="D68" s="141">
        <v>43160</v>
      </c>
      <c r="E68" s="7">
        <v>45.130001</v>
      </c>
      <c r="F68" s="141">
        <v>43160</v>
      </c>
      <c r="G68" s="7">
        <v>53.349997999999999</v>
      </c>
      <c r="H68" s="141">
        <v>43160</v>
      </c>
      <c r="I68" s="7">
        <v>62.130001</v>
      </c>
      <c r="J68" s="141">
        <v>43160</v>
      </c>
      <c r="K68" s="7">
        <v>24.780000999999999</v>
      </c>
      <c r="L68" s="141">
        <v>43160</v>
      </c>
      <c r="M68" s="7">
        <v>112.379997</v>
      </c>
      <c r="N68" s="141">
        <v>43160</v>
      </c>
      <c r="O68" s="7">
        <v>63.98</v>
      </c>
      <c r="P68" s="141">
        <v>43160</v>
      </c>
      <c r="Q68" s="7">
        <v>184.699997</v>
      </c>
    </row>
    <row r="69" spans="1:17" x14ac:dyDescent="0.2">
      <c r="A69" s="141">
        <v>43159</v>
      </c>
      <c r="B69" s="7">
        <v>48055.390625</v>
      </c>
      <c r="C69" s="7">
        <v>17.34</v>
      </c>
      <c r="D69" s="141">
        <v>43159</v>
      </c>
      <c r="E69" s="7">
        <v>44</v>
      </c>
      <c r="F69" s="141">
        <v>43159</v>
      </c>
      <c r="G69" s="7">
        <v>52.84</v>
      </c>
      <c r="H69" s="141">
        <v>43159</v>
      </c>
      <c r="I69" s="7">
        <v>64.349997999999999</v>
      </c>
      <c r="J69" s="141">
        <v>43159</v>
      </c>
      <c r="K69" s="7">
        <v>24.42</v>
      </c>
      <c r="L69" s="141">
        <v>43159</v>
      </c>
      <c r="M69" s="7">
        <v>113.160004</v>
      </c>
      <c r="N69" s="141">
        <v>43159</v>
      </c>
      <c r="O69" s="7">
        <v>64.260002</v>
      </c>
      <c r="P69" s="141">
        <v>43159</v>
      </c>
      <c r="Q69" s="7">
        <v>182.11999499999999</v>
      </c>
    </row>
    <row r="70" spans="1:17" x14ac:dyDescent="0.2">
      <c r="A70" s="141">
        <v>43158</v>
      </c>
      <c r="B70" s="7">
        <v>48481.898437999997</v>
      </c>
      <c r="C70" s="7">
        <v>17.940000999999999</v>
      </c>
      <c r="D70" s="141">
        <v>43158</v>
      </c>
      <c r="E70" s="7">
        <v>44.02</v>
      </c>
      <c r="F70" s="141">
        <v>43158</v>
      </c>
      <c r="G70" s="7">
        <v>53.459999000000003</v>
      </c>
      <c r="H70" s="141">
        <v>43158</v>
      </c>
      <c r="I70" s="7">
        <v>65.540001000000004</v>
      </c>
      <c r="J70" s="141">
        <v>43158</v>
      </c>
      <c r="K70" s="7">
        <v>25.690000999999999</v>
      </c>
      <c r="L70" s="141">
        <v>43158</v>
      </c>
      <c r="M70" s="7">
        <v>113.099998</v>
      </c>
      <c r="N70" s="141">
        <v>43158</v>
      </c>
      <c r="O70" s="7">
        <v>64.199996999999996</v>
      </c>
      <c r="P70" s="141">
        <v>43158</v>
      </c>
      <c r="Q70" s="7">
        <v>178.220001</v>
      </c>
    </row>
    <row r="71" spans="1:17" x14ac:dyDescent="0.2">
      <c r="A71" s="141">
        <v>43157</v>
      </c>
      <c r="B71" s="7">
        <v>48662.289062999997</v>
      </c>
      <c r="C71" s="7">
        <v>18.010000000000002</v>
      </c>
      <c r="D71" s="141">
        <v>43157</v>
      </c>
      <c r="E71" s="7">
        <v>44.5</v>
      </c>
      <c r="F71" s="141">
        <v>43157</v>
      </c>
      <c r="G71" s="7">
        <v>53.68</v>
      </c>
      <c r="H71" s="141">
        <v>43157</v>
      </c>
      <c r="I71" s="7">
        <v>65.790001000000004</v>
      </c>
      <c r="J71" s="141">
        <v>43157</v>
      </c>
      <c r="K71" s="7">
        <v>25.57</v>
      </c>
      <c r="L71" s="141">
        <v>43157</v>
      </c>
      <c r="M71" s="7">
        <v>115.400002</v>
      </c>
      <c r="N71" s="141">
        <v>43157</v>
      </c>
      <c r="O71" s="7">
        <v>64.180000000000007</v>
      </c>
      <c r="P71" s="141">
        <v>43157</v>
      </c>
      <c r="Q71" s="7">
        <v>183.520004</v>
      </c>
    </row>
    <row r="72" spans="1:17" x14ac:dyDescent="0.2">
      <c r="A72" s="141">
        <v>43154</v>
      </c>
      <c r="B72" s="7">
        <v>49176.308594000002</v>
      </c>
      <c r="C72" s="7">
        <v>17.870000999999998</v>
      </c>
      <c r="D72" s="141">
        <v>43154</v>
      </c>
      <c r="E72" s="7">
        <v>45.150002000000001</v>
      </c>
      <c r="F72" s="141">
        <v>43154</v>
      </c>
      <c r="G72" s="7">
        <v>54.540000999999997</v>
      </c>
      <c r="H72" s="141">
        <v>43154</v>
      </c>
      <c r="I72" s="7">
        <v>66.019997000000004</v>
      </c>
      <c r="J72" s="141">
        <v>43154</v>
      </c>
      <c r="K72" s="7">
        <v>25.719999000000001</v>
      </c>
      <c r="L72" s="141">
        <v>43154</v>
      </c>
      <c r="M72" s="7">
        <v>115.55999799999999</v>
      </c>
      <c r="N72" s="141">
        <v>43154</v>
      </c>
      <c r="O72" s="7">
        <v>64.190002000000007</v>
      </c>
      <c r="P72" s="141">
        <v>43154</v>
      </c>
      <c r="Q72" s="7">
        <v>185.46000699999999</v>
      </c>
    </row>
    <row r="73" spans="1:17" x14ac:dyDescent="0.2">
      <c r="A73" s="141">
        <v>43153</v>
      </c>
      <c r="B73" s="7">
        <v>48552.289062999997</v>
      </c>
      <c r="C73" s="7">
        <v>17.920000000000002</v>
      </c>
      <c r="D73" s="141">
        <v>43153</v>
      </c>
      <c r="E73" s="7">
        <v>44.950001</v>
      </c>
      <c r="F73" s="141">
        <v>43153</v>
      </c>
      <c r="G73" s="7">
        <v>55.130001</v>
      </c>
      <c r="H73" s="141">
        <v>43153</v>
      </c>
      <c r="I73" s="7">
        <v>65.989998</v>
      </c>
      <c r="J73" s="141">
        <v>43153</v>
      </c>
      <c r="K73" s="7">
        <v>25.77</v>
      </c>
      <c r="L73" s="141">
        <v>43153</v>
      </c>
      <c r="M73" s="7">
        <v>115.120003</v>
      </c>
      <c r="N73" s="141">
        <v>43153</v>
      </c>
      <c r="O73" s="7">
        <v>63.880001</v>
      </c>
      <c r="P73" s="141">
        <v>43153</v>
      </c>
      <c r="Q73" s="7">
        <v>191.770004</v>
      </c>
    </row>
    <row r="74" spans="1:17" x14ac:dyDescent="0.2">
      <c r="A74" s="141">
        <v>43152</v>
      </c>
      <c r="B74" s="7">
        <v>48749.050780999998</v>
      </c>
      <c r="C74" s="7">
        <v>17.889999</v>
      </c>
      <c r="D74" s="141">
        <v>43152</v>
      </c>
      <c r="E74" s="7">
        <v>44.41</v>
      </c>
      <c r="F74" s="141">
        <v>43152</v>
      </c>
      <c r="G74" s="7">
        <v>51.470001000000003</v>
      </c>
      <c r="H74" s="141">
        <v>43152</v>
      </c>
      <c r="I74" s="7">
        <v>64.959998999999996</v>
      </c>
      <c r="J74" s="141">
        <v>43152</v>
      </c>
      <c r="K74" s="7">
        <v>26.219999000000001</v>
      </c>
      <c r="L74" s="141">
        <v>43152</v>
      </c>
      <c r="M74" s="7">
        <v>114.800003</v>
      </c>
      <c r="N74" s="141">
        <v>43152</v>
      </c>
      <c r="O74" s="7">
        <v>62.349997999999999</v>
      </c>
      <c r="P74" s="141">
        <v>43152</v>
      </c>
      <c r="Q74" s="7">
        <v>189.66999799999999</v>
      </c>
    </row>
    <row r="75" spans="1:17" x14ac:dyDescent="0.2">
      <c r="A75" s="141">
        <v>43151</v>
      </c>
      <c r="B75" s="7">
        <v>48913.121094000002</v>
      </c>
      <c r="C75" s="7">
        <v>17.75</v>
      </c>
      <c r="D75" s="141">
        <v>43151</v>
      </c>
      <c r="E75" s="7">
        <v>44.380001</v>
      </c>
      <c r="F75" s="141">
        <v>43151</v>
      </c>
      <c r="G75" s="7">
        <v>52.93</v>
      </c>
      <c r="H75" s="141">
        <v>43151</v>
      </c>
      <c r="I75" s="7">
        <v>65.569999999999993</v>
      </c>
      <c r="J75" s="141">
        <v>43151</v>
      </c>
      <c r="K75" s="7">
        <v>26.059999000000001</v>
      </c>
      <c r="L75" s="141">
        <v>43151</v>
      </c>
      <c r="M75" s="7">
        <v>114.360001</v>
      </c>
      <c r="N75" s="141">
        <v>43151</v>
      </c>
      <c r="O75" s="7">
        <v>62</v>
      </c>
      <c r="P75" s="141">
        <v>43151</v>
      </c>
      <c r="Q75" s="7">
        <v>188.929993</v>
      </c>
    </row>
    <row r="76" spans="1:17" x14ac:dyDescent="0.2">
      <c r="A76" s="141">
        <v>43150</v>
      </c>
      <c r="B76" s="7">
        <v>48886.96875</v>
      </c>
      <c r="C76" s="7">
        <v>17.780000999999999</v>
      </c>
      <c r="D76" s="141">
        <v>43150</v>
      </c>
      <c r="E76" s="7">
        <v>45.040000999999997</v>
      </c>
      <c r="F76" s="141">
        <v>43150</v>
      </c>
      <c r="G76" s="7">
        <v>53.68</v>
      </c>
      <c r="H76" s="141">
        <v>43150</v>
      </c>
      <c r="I76" s="7">
        <v>64.870002999999997</v>
      </c>
      <c r="J76" s="141">
        <v>43150</v>
      </c>
      <c r="K76" s="7">
        <v>26.49</v>
      </c>
      <c r="L76" s="141">
        <v>43150</v>
      </c>
      <c r="M76" s="7">
        <v>116.769997</v>
      </c>
      <c r="N76" s="141">
        <v>43150</v>
      </c>
      <c r="O76" s="7">
        <v>61.91</v>
      </c>
      <c r="P76" s="141">
        <v>43150</v>
      </c>
      <c r="Q76" s="7">
        <v>184.71000699999999</v>
      </c>
    </row>
    <row r="77" spans="1:17" x14ac:dyDescent="0.2">
      <c r="A77" s="141">
        <v>43147</v>
      </c>
      <c r="B77" s="7">
        <v>48831.25</v>
      </c>
      <c r="C77" s="7">
        <v>17.870000999999998</v>
      </c>
      <c r="D77" s="141">
        <v>43147</v>
      </c>
      <c r="E77" s="7">
        <v>44.950001</v>
      </c>
      <c r="F77" s="141">
        <v>43147</v>
      </c>
      <c r="G77" s="7">
        <v>53.040000999999997</v>
      </c>
      <c r="H77" s="141">
        <v>43147</v>
      </c>
      <c r="I77" s="7">
        <v>66.099997999999999</v>
      </c>
      <c r="J77" s="141">
        <v>43147</v>
      </c>
      <c r="K77" s="7">
        <v>26.23</v>
      </c>
      <c r="L77" s="141">
        <v>43147</v>
      </c>
      <c r="M77" s="7">
        <v>116</v>
      </c>
      <c r="N77" s="141">
        <v>43147</v>
      </c>
      <c r="O77" s="7">
        <v>62.279998999999997</v>
      </c>
      <c r="P77" s="141">
        <v>43147</v>
      </c>
      <c r="Q77" s="7">
        <v>184.38999899999999</v>
      </c>
    </row>
    <row r="78" spans="1:17" x14ac:dyDescent="0.2">
      <c r="A78" s="141">
        <v>43146</v>
      </c>
      <c r="B78" s="7">
        <v>48547.851562999997</v>
      </c>
      <c r="C78" s="7">
        <v>17.950001</v>
      </c>
      <c r="D78" s="141">
        <v>43146</v>
      </c>
      <c r="E78" s="7">
        <v>44.939999</v>
      </c>
      <c r="F78" s="141">
        <v>43146</v>
      </c>
      <c r="G78" s="7">
        <v>52.950001</v>
      </c>
      <c r="H78" s="141">
        <v>43146</v>
      </c>
      <c r="I78" s="7">
        <v>65.879997000000003</v>
      </c>
      <c r="J78" s="141">
        <v>43146</v>
      </c>
      <c r="K78" s="7">
        <v>26.610001</v>
      </c>
      <c r="L78" s="141">
        <v>43146</v>
      </c>
      <c r="M78" s="7">
        <v>117.529999</v>
      </c>
      <c r="N78" s="141">
        <v>43146</v>
      </c>
      <c r="O78" s="7">
        <v>61.459999000000003</v>
      </c>
      <c r="P78" s="141">
        <v>43146</v>
      </c>
      <c r="Q78" s="7">
        <v>187.479996</v>
      </c>
    </row>
    <row r="79" spans="1:17" x14ac:dyDescent="0.2">
      <c r="A79" s="141">
        <v>43145</v>
      </c>
      <c r="B79" s="7">
        <v>47871.589844000002</v>
      </c>
      <c r="C79" s="7">
        <v>17.379999000000002</v>
      </c>
      <c r="D79" s="141">
        <v>43145</v>
      </c>
      <c r="E79" s="7">
        <v>44.84</v>
      </c>
      <c r="F79" s="141">
        <v>43145</v>
      </c>
      <c r="G79" s="7">
        <v>52.619999</v>
      </c>
      <c r="H79" s="141">
        <v>43145</v>
      </c>
      <c r="I79" s="7">
        <v>65.290001000000004</v>
      </c>
      <c r="J79" s="141">
        <v>43145</v>
      </c>
      <c r="K79" s="7">
        <v>26.59</v>
      </c>
      <c r="L79" s="141">
        <v>43145</v>
      </c>
      <c r="M79" s="7">
        <v>116.30999799999999</v>
      </c>
      <c r="N79" s="141">
        <v>43145</v>
      </c>
      <c r="O79" s="7">
        <v>61.689999</v>
      </c>
      <c r="P79" s="141">
        <v>43145</v>
      </c>
      <c r="Q79" s="7">
        <v>183.19000199999999</v>
      </c>
    </row>
    <row r="80" spans="1:17" x14ac:dyDescent="0.2">
      <c r="A80" s="141">
        <v>43144</v>
      </c>
      <c r="B80" s="7">
        <v>47892.46875</v>
      </c>
      <c r="C80" s="7">
        <v>16.670000000000002</v>
      </c>
      <c r="D80" s="141">
        <v>43144</v>
      </c>
      <c r="E80" s="7">
        <v>44.91</v>
      </c>
      <c r="F80" s="141">
        <v>43144</v>
      </c>
      <c r="G80" s="7">
        <v>51.119999</v>
      </c>
      <c r="H80" s="141">
        <v>43144</v>
      </c>
      <c r="I80" s="7">
        <v>64</v>
      </c>
      <c r="J80" s="141">
        <v>43144</v>
      </c>
      <c r="K80" s="7">
        <v>26.799999</v>
      </c>
      <c r="L80" s="141">
        <v>43144</v>
      </c>
      <c r="M80" s="7">
        <v>115.33000199999999</v>
      </c>
      <c r="N80" s="141">
        <v>43144</v>
      </c>
      <c r="O80" s="7">
        <v>62.27</v>
      </c>
      <c r="P80" s="141">
        <v>43144</v>
      </c>
      <c r="Q80" s="7">
        <v>182.529999</v>
      </c>
    </row>
    <row r="81" spans="1:17" x14ac:dyDescent="0.2">
      <c r="A81" s="141">
        <v>43143</v>
      </c>
      <c r="B81" s="7">
        <v>47950.628905999998</v>
      </c>
      <c r="C81" s="7">
        <v>16.600000000000001</v>
      </c>
      <c r="D81" s="141">
        <v>43143</v>
      </c>
      <c r="E81" s="7">
        <v>44.849997999999999</v>
      </c>
      <c r="F81" s="141">
        <v>43143</v>
      </c>
      <c r="G81" s="7">
        <v>50.970001000000003</v>
      </c>
      <c r="H81" s="141">
        <v>43143</v>
      </c>
      <c r="I81" s="7">
        <v>63.23</v>
      </c>
      <c r="J81" s="141">
        <v>43143</v>
      </c>
      <c r="K81" s="7">
        <v>26.700001</v>
      </c>
      <c r="L81" s="141">
        <v>43143</v>
      </c>
      <c r="M81" s="7">
        <v>115.550003</v>
      </c>
      <c r="N81" s="141">
        <v>43143</v>
      </c>
      <c r="O81" s="7">
        <v>61.209999000000003</v>
      </c>
      <c r="P81" s="141">
        <v>43143</v>
      </c>
      <c r="Q81" s="7">
        <v>183.13999899999999</v>
      </c>
    </row>
    <row r="82" spans="1:17" x14ac:dyDescent="0.2">
      <c r="A82" s="141">
        <v>43140</v>
      </c>
      <c r="B82" s="7">
        <v>47998.800780999998</v>
      </c>
      <c r="C82" s="7">
        <v>16.579999999999998</v>
      </c>
      <c r="D82" s="141">
        <v>43140</v>
      </c>
      <c r="E82" s="7">
        <v>44.59</v>
      </c>
      <c r="F82" s="141">
        <v>43140</v>
      </c>
      <c r="G82" s="7">
        <v>51.009998000000003</v>
      </c>
      <c r="H82" s="141">
        <v>43140</v>
      </c>
      <c r="I82" s="7">
        <v>62.330002</v>
      </c>
      <c r="J82" s="141">
        <v>43140</v>
      </c>
      <c r="K82" s="7">
        <v>26.030000999999999</v>
      </c>
      <c r="L82" s="141">
        <v>43140</v>
      </c>
      <c r="M82" s="7">
        <v>115.989998</v>
      </c>
      <c r="N82" s="141">
        <v>43140</v>
      </c>
      <c r="O82" s="7">
        <v>61.259998000000003</v>
      </c>
      <c r="P82" s="141">
        <v>43140</v>
      </c>
      <c r="Q82" s="7">
        <v>179.570007</v>
      </c>
    </row>
    <row r="83" spans="1:17" x14ac:dyDescent="0.2">
      <c r="A83" s="141">
        <v>43139</v>
      </c>
      <c r="B83" s="7">
        <v>49054.75</v>
      </c>
      <c r="C83" s="7">
        <v>16.600000000000001</v>
      </c>
      <c r="D83" s="141">
        <v>43139</v>
      </c>
      <c r="E83" s="7">
        <v>45.23</v>
      </c>
      <c r="F83" s="141">
        <v>43139</v>
      </c>
      <c r="G83" s="7">
        <v>51.150002000000001</v>
      </c>
      <c r="H83" s="141">
        <v>43139</v>
      </c>
      <c r="I83" s="7">
        <v>61.400002000000001</v>
      </c>
      <c r="J83" s="141">
        <v>43139</v>
      </c>
      <c r="K83" s="7">
        <v>26.290001</v>
      </c>
      <c r="L83" s="141">
        <v>43139</v>
      </c>
      <c r="M83" s="7">
        <v>114.769997</v>
      </c>
      <c r="N83" s="141">
        <v>43139</v>
      </c>
      <c r="O83" s="7">
        <v>60.93</v>
      </c>
      <c r="P83" s="141">
        <v>43139</v>
      </c>
      <c r="Q83" s="7">
        <v>184.5</v>
      </c>
    </row>
    <row r="84" spans="1:17" x14ac:dyDescent="0.2">
      <c r="A84" s="141">
        <v>43138</v>
      </c>
      <c r="B84" s="7">
        <v>49247.640625</v>
      </c>
      <c r="C84" s="7">
        <v>16.879999000000002</v>
      </c>
      <c r="D84" s="141">
        <v>43138</v>
      </c>
      <c r="E84" s="7">
        <v>45.560001</v>
      </c>
      <c r="F84" s="141">
        <v>43138</v>
      </c>
      <c r="G84" s="7">
        <v>51.68</v>
      </c>
      <c r="H84" s="141">
        <v>43138</v>
      </c>
      <c r="I84" s="7">
        <v>62.580002</v>
      </c>
      <c r="J84" s="141">
        <v>43138</v>
      </c>
      <c r="K84" s="7">
        <v>26.15</v>
      </c>
      <c r="L84" s="141">
        <v>43138</v>
      </c>
      <c r="M84" s="7">
        <v>116.19000200000001</v>
      </c>
      <c r="N84" s="141">
        <v>43138</v>
      </c>
      <c r="O84" s="7">
        <v>62.139999000000003</v>
      </c>
      <c r="P84" s="141">
        <v>43138</v>
      </c>
      <c r="Q84" s="7">
        <v>189.75</v>
      </c>
    </row>
    <row r="85" spans="1:17" x14ac:dyDescent="0.2">
      <c r="A85" s="141">
        <v>43137</v>
      </c>
      <c r="B85" s="7">
        <v>49023.328125</v>
      </c>
      <c r="C85" s="7">
        <v>17.190000999999999</v>
      </c>
      <c r="D85" s="141">
        <v>43137</v>
      </c>
      <c r="E85" s="7">
        <v>44.610000999999997</v>
      </c>
      <c r="F85" s="141">
        <v>43137</v>
      </c>
      <c r="G85" s="7">
        <v>51.849997999999999</v>
      </c>
      <c r="H85" s="141">
        <v>43137</v>
      </c>
      <c r="I85" s="7">
        <v>64.400002000000001</v>
      </c>
      <c r="J85" s="141">
        <v>43137</v>
      </c>
      <c r="K85" s="7">
        <v>26.6</v>
      </c>
      <c r="L85" s="141">
        <v>43137</v>
      </c>
      <c r="M85" s="7">
        <v>115.160004</v>
      </c>
      <c r="N85" s="141">
        <v>43137</v>
      </c>
      <c r="O85" s="7">
        <v>61.23</v>
      </c>
      <c r="P85" s="141">
        <v>43137</v>
      </c>
      <c r="Q85" s="7">
        <v>186.85000600000001</v>
      </c>
    </row>
    <row r="86" spans="1:17" x14ac:dyDescent="0.2">
      <c r="A86" s="141">
        <v>43133</v>
      </c>
      <c r="B86" s="7">
        <v>50388</v>
      </c>
      <c r="C86" s="7">
        <v>17.420000000000002</v>
      </c>
      <c r="D86" s="141">
        <v>43133</v>
      </c>
      <c r="E86" s="7">
        <v>46.639999000000003</v>
      </c>
      <c r="F86" s="141">
        <v>43133</v>
      </c>
      <c r="G86" s="7">
        <v>53.439999</v>
      </c>
      <c r="H86" s="141">
        <v>43133</v>
      </c>
      <c r="I86" s="7">
        <v>64.959998999999996</v>
      </c>
      <c r="J86" s="141">
        <v>43133</v>
      </c>
      <c r="K86" s="7">
        <v>27.49</v>
      </c>
      <c r="L86" s="141">
        <v>43133</v>
      </c>
      <c r="M86" s="7">
        <v>119.66999800000001</v>
      </c>
      <c r="N86" s="141">
        <v>43133</v>
      </c>
      <c r="O86" s="7">
        <v>62.110000999999997</v>
      </c>
      <c r="P86" s="141">
        <v>43133</v>
      </c>
      <c r="Q86" s="7">
        <v>191.64999399999999</v>
      </c>
    </row>
    <row r="87" spans="1:17" x14ac:dyDescent="0.2">
      <c r="A87" s="141">
        <v>43132</v>
      </c>
      <c r="B87" s="7">
        <v>50425.839844000002</v>
      </c>
      <c r="C87" s="7">
        <v>17.639999</v>
      </c>
      <c r="D87" s="141">
        <v>43132</v>
      </c>
      <c r="E87" s="7">
        <v>46.130001</v>
      </c>
      <c r="F87" s="141">
        <v>43132</v>
      </c>
      <c r="G87" s="7">
        <v>53.450001</v>
      </c>
      <c r="H87" s="141">
        <v>43132</v>
      </c>
      <c r="I87" s="7">
        <v>66.209998999999996</v>
      </c>
      <c r="J87" s="141">
        <v>43132</v>
      </c>
      <c r="K87" s="7">
        <v>27.370000999999998</v>
      </c>
      <c r="L87" s="141">
        <v>43132</v>
      </c>
      <c r="M87" s="7">
        <v>118.279999</v>
      </c>
      <c r="N87" s="141">
        <v>43132</v>
      </c>
      <c r="O87" s="7">
        <v>61.490001999999997</v>
      </c>
      <c r="P87" s="141">
        <v>43132</v>
      </c>
      <c r="Q87" s="7">
        <v>194.520004</v>
      </c>
    </row>
    <row r="88" spans="1:17" x14ac:dyDescent="0.2">
      <c r="A88" s="141">
        <v>43131</v>
      </c>
      <c r="B88" s="7">
        <v>50385.949219000002</v>
      </c>
      <c r="C88" s="7">
        <v>17.440000999999999</v>
      </c>
      <c r="D88" s="141">
        <v>43131</v>
      </c>
      <c r="E88" s="7">
        <v>46.639999000000003</v>
      </c>
      <c r="F88" s="141">
        <v>43131</v>
      </c>
      <c r="G88" s="7">
        <v>52.75</v>
      </c>
      <c r="H88" s="141">
        <v>43131</v>
      </c>
      <c r="I88" s="7">
        <v>65.980002999999996</v>
      </c>
      <c r="J88" s="141">
        <v>43131</v>
      </c>
      <c r="K88" s="7">
        <v>26.860001</v>
      </c>
      <c r="L88" s="141">
        <v>43131</v>
      </c>
      <c r="M88" s="7">
        <v>119.58000199999999</v>
      </c>
      <c r="N88" s="141">
        <v>43131</v>
      </c>
      <c r="O88" s="7">
        <v>60.880001</v>
      </c>
      <c r="P88" s="141">
        <v>43131</v>
      </c>
      <c r="Q88" s="7">
        <v>194.58999600000001</v>
      </c>
    </row>
    <row r="89" spans="1:17" x14ac:dyDescent="0.2">
      <c r="A89" s="141">
        <v>43130</v>
      </c>
      <c r="B89" s="7">
        <v>50461.539062999997</v>
      </c>
      <c r="C89" s="7">
        <v>17.469999000000001</v>
      </c>
      <c r="D89" s="141">
        <v>43130</v>
      </c>
      <c r="E89" s="7">
        <v>45.299999</v>
      </c>
      <c r="F89" s="141">
        <v>43130</v>
      </c>
      <c r="G89" s="7">
        <v>52.689999</v>
      </c>
      <c r="H89" s="141">
        <v>43130</v>
      </c>
      <c r="I89" s="7">
        <v>65.5</v>
      </c>
      <c r="J89" s="141">
        <v>43130</v>
      </c>
      <c r="K89" s="7">
        <v>26.809999000000001</v>
      </c>
      <c r="L89" s="141">
        <v>43130</v>
      </c>
      <c r="M89" s="7">
        <v>119.019997</v>
      </c>
      <c r="N89" s="141">
        <v>43130</v>
      </c>
      <c r="O89" s="7">
        <v>60.700001</v>
      </c>
      <c r="P89" s="141">
        <v>43130</v>
      </c>
      <c r="Q89" s="7">
        <v>195.779999</v>
      </c>
    </row>
    <row r="90" spans="1:17" x14ac:dyDescent="0.2">
      <c r="A90" s="141">
        <v>43129</v>
      </c>
      <c r="B90" s="7">
        <v>51081.46875</v>
      </c>
      <c r="C90" s="7">
        <v>17.399999999999999</v>
      </c>
      <c r="D90" s="141">
        <v>43129</v>
      </c>
      <c r="E90" s="7">
        <v>45.939999</v>
      </c>
      <c r="F90" s="141">
        <v>43129</v>
      </c>
      <c r="G90" s="7">
        <v>54.700001</v>
      </c>
      <c r="H90" s="141">
        <v>43129</v>
      </c>
      <c r="I90" s="7">
        <v>67.069999999999993</v>
      </c>
      <c r="J90" s="141">
        <v>43129</v>
      </c>
      <c r="K90" s="7">
        <v>26.57</v>
      </c>
      <c r="L90" s="141">
        <v>43129</v>
      </c>
      <c r="M90" s="7">
        <v>119.089996</v>
      </c>
      <c r="N90" s="141">
        <v>43129</v>
      </c>
      <c r="O90" s="7">
        <v>61.299999</v>
      </c>
      <c r="P90" s="141">
        <v>43129</v>
      </c>
      <c r="Q90" s="7">
        <v>198.58000200000001</v>
      </c>
    </row>
    <row r="91" spans="1:17" x14ac:dyDescent="0.2">
      <c r="A91" s="141">
        <v>43126</v>
      </c>
      <c r="B91" s="7">
        <v>50772.371094000002</v>
      </c>
      <c r="C91" s="7">
        <v>17.620000999999998</v>
      </c>
      <c r="D91" s="141">
        <v>43126</v>
      </c>
      <c r="E91" s="7">
        <v>45.52</v>
      </c>
      <c r="F91" s="141">
        <v>43126</v>
      </c>
      <c r="G91" s="7">
        <v>54.700001</v>
      </c>
      <c r="H91" s="141">
        <v>43126</v>
      </c>
      <c r="I91" s="7">
        <v>68.040001000000004</v>
      </c>
      <c r="J91" s="141">
        <v>43126</v>
      </c>
      <c r="K91" s="7">
        <v>26.77</v>
      </c>
      <c r="L91" s="141">
        <v>43126</v>
      </c>
      <c r="M91" s="7">
        <v>119.629997</v>
      </c>
      <c r="N91" s="141">
        <v>43126</v>
      </c>
      <c r="O91" s="7">
        <v>61.990001999999997</v>
      </c>
      <c r="P91" s="141">
        <v>43126</v>
      </c>
      <c r="Q91" s="7">
        <v>198.86000100000001</v>
      </c>
    </row>
    <row r="92" spans="1:17" x14ac:dyDescent="0.2">
      <c r="A92" s="141">
        <v>43125</v>
      </c>
      <c r="B92" s="7">
        <v>50821.828125</v>
      </c>
      <c r="C92" s="7">
        <v>17.610001</v>
      </c>
      <c r="D92" s="141">
        <v>43125</v>
      </c>
      <c r="E92" s="7">
        <v>46.119999</v>
      </c>
      <c r="F92" s="141">
        <v>43125</v>
      </c>
      <c r="G92" s="7">
        <v>53.68</v>
      </c>
      <c r="H92" s="141">
        <v>43125</v>
      </c>
      <c r="I92" s="7">
        <v>66.410004000000001</v>
      </c>
      <c r="J92" s="141">
        <v>43125</v>
      </c>
      <c r="K92" s="7">
        <v>26.530000999999999</v>
      </c>
      <c r="L92" s="141">
        <v>43125</v>
      </c>
      <c r="M92" s="7">
        <v>115.529999</v>
      </c>
      <c r="N92" s="141">
        <v>43125</v>
      </c>
      <c r="O92" s="7">
        <v>63.25</v>
      </c>
      <c r="P92" s="141">
        <v>43125</v>
      </c>
      <c r="Q92" s="7">
        <v>201.050003</v>
      </c>
    </row>
    <row r="93" spans="1:17" x14ac:dyDescent="0.2">
      <c r="A93" s="141">
        <v>43124</v>
      </c>
      <c r="B93" s="7">
        <v>50178.179687999997</v>
      </c>
      <c r="C93" s="7">
        <v>17.469999000000001</v>
      </c>
      <c r="D93" s="141">
        <v>43124</v>
      </c>
      <c r="E93" s="7">
        <v>47.299999</v>
      </c>
      <c r="F93" s="141">
        <v>43124</v>
      </c>
      <c r="G93" s="7">
        <v>53.98</v>
      </c>
      <c r="H93" s="141">
        <v>43124</v>
      </c>
      <c r="I93" s="7">
        <v>65.550003000000004</v>
      </c>
      <c r="J93" s="141">
        <v>43124</v>
      </c>
      <c r="K93" s="7">
        <v>26.42</v>
      </c>
      <c r="L93" s="141">
        <v>43124</v>
      </c>
      <c r="M93" s="7">
        <v>116.839996</v>
      </c>
      <c r="N93" s="141">
        <v>43124</v>
      </c>
      <c r="O93" s="7">
        <v>63.880001</v>
      </c>
      <c r="P93" s="141">
        <v>43124</v>
      </c>
      <c r="Q93" s="7">
        <v>201.570007</v>
      </c>
    </row>
    <row r="94" spans="1:17" x14ac:dyDescent="0.2">
      <c r="A94" s="141">
        <v>43123</v>
      </c>
      <c r="B94" s="7">
        <v>50030.558594000002</v>
      </c>
      <c r="C94" s="7">
        <v>17.190000999999999</v>
      </c>
      <c r="D94" s="141">
        <v>43123</v>
      </c>
      <c r="E94" s="7">
        <v>47.310001</v>
      </c>
      <c r="F94" s="141">
        <v>43123</v>
      </c>
      <c r="G94" s="7">
        <v>53.279998999999997</v>
      </c>
      <c r="H94" s="141">
        <v>43123</v>
      </c>
      <c r="I94" s="7">
        <v>63.880001</v>
      </c>
      <c r="J94" s="141">
        <v>43123</v>
      </c>
      <c r="K94" s="7">
        <v>26</v>
      </c>
      <c r="L94" s="141">
        <v>43123</v>
      </c>
      <c r="M94" s="7">
        <v>113.41999800000001</v>
      </c>
      <c r="N94" s="141">
        <v>43123</v>
      </c>
      <c r="O94" s="7">
        <v>63.299999</v>
      </c>
      <c r="P94" s="141">
        <v>43123</v>
      </c>
      <c r="Q94" s="7">
        <v>202.279999</v>
      </c>
    </row>
    <row r="95" spans="1:17" x14ac:dyDescent="0.2">
      <c r="A95" s="141">
        <v>43122</v>
      </c>
      <c r="B95" s="7">
        <v>49711.511719000002</v>
      </c>
      <c r="C95" s="7">
        <v>17.219999000000001</v>
      </c>
      <c r="D95" s="141">
        <v>43122</v>
      </c>
      <c r="E95" s="7">
        <v>48.02</v>
      </c>
      <c r="F95" s="141">
        <v>43122</v>
      </c>
      <c r="G95" s="7">
        <v>52.290000999999997</v>
      </c>
      <c r="H95" s="141">
        <v>43122</v>
      </c>
      <c r="I95" s="7">
        <v>64.080001999999993</v>
      </c>
      <c r="J95" s="141">
        <v>43122</v>
      </c>
      <c r="K95" s="7">
        <v>26.1</v>
      </c>
      <c r="L95" s="141">
        <v>43122</v>
      </c>
      <c r="M95" s="7">
        <v>111.230003</v>
      </c>
      <c r="N95" s="141">
        <v>43122</v>
      </c>
      <c r="O95" s="7">
        <v>63.049999</v>
      </c>
      <c r="P95" s="141">
        <v>43122</v>
      </c>
      <c r="Q95" s="7">
        <v>198.759995</v>
      </c>
    </row>
    <row r="96" spans="1:17" x14ac:dyDescent="0.2">
      <c r="A96" s="141">
        <v>43119</v>
      </c>
      <c r="B96" s="7">
        <v>49883.640625</v>
      </c>
      <c r="C96" s="7">
        <v>16.940000999999999</v>
      </c>
      <c r="D96" s="141">
        <v>43119</v>
      </c>
      <c r="E96" s="7">
        <v>47.290000999999997</v>
      </c>
      <c r="F96" s="141">
        <v>43119</v>
      </c>
      <c r="G96" s="7">
        <v>52.900002000000001</v>
      </c>
      <c r="H96" s="141">
        <v>43119</v>
      </c>
      <c r="I96" s="7">
        <v>64.599997999999999</v>
      </c>
      <c r="J96" s="141">
        <v>43119</v>
      </c>
      <c r="K96" s="7">
        <v>26.040001</v>
      </c>
      <c r="L96" s="141">
        <v>43119</v>
      </c>
      <c r="M96" s="7">
        <v>109.900002</v>
      </c>
      <c r="N96" s="141">
        <v>43119</v>
      </c>
      <c r="O96" s="7">
        <v>63.720001000000003</v>
      </c>
      <c r="P96" s="141">
        <v>43119</v>
      </c>
      <c r="Q96" s="7">
        <v>201.88000500000001</v>
      </c>
    </row>
    <row r="97" spans="1:17" x14ac:dyDescent="0.2">
      <c r="A97" s="141">
        <v>43118</v>
      </c>
      <c r="B97" s="7">
        <v>49681.179687999997</v>
      </c>
      <c r="C97" s="7">
        <v>17.07</v>
      </c>
      <c r="D97" s="141">
        <v>43118</v>
      </c>
      <c r="E97" s="7">
        <v>47.41</v>
      </c>
      <c r="F97" s="141">
        <v>43118</v>
      </c>
      <c r="G97" s="7">
        <v>53.32</v>
      </c>
      <c r="H97" s="141">
        <v>43118</v>
      </c>
      <c r="I97" s="7">
        <v>65.260002</v>
      </c>
      <c r="J97" s="141">
        <v>43118</v>
      </c>
      <c r="K97" s="7">
        <v>26.4</v>
      </c>
      <c r="L97" s="141">
        <v>43118</v>
      </c>
      <c r="M97" s="7">
        <v>111.43</v>
      </c>
      <c r="N97" s="141">
        <v>43118</v>
      </c>
      <c r="O97" s="7">
        <v>63.959999000000003</v>
      </c>
      <c r="P97" s="141">
        <v>43118</v>
      </c>
      <c r="Q97" s="7">
        <v>200.86999499999999</v>
      </c>
    </row>
    <row r="98" spans="1:17" x14ac:dyDescent="0.2">
      <c r="A98" s="141">
        <v>43117</v>
      </c>
      <c r="B98" s="7">
        <v>49499.230469000002</v>
      </c>
      <c r="C98" s="7">
        <v>16.530000999999999</v>
      </c>
      <c r="D98" s="141">
        <v>43117</v>
      </c>
      <c r="E98" s="7">
        <v>47.470001000000003</v>
      </c>
      <c r="F98" s="141">
        <v>43117</v>
      </c>
      <c r="G98" s="7">
        <v>53.369999</v>
      </c>
      <c r="H98" s="141">
        <v>43117</v>
      </c>
      <c r="I98" s="7">
        <v>65.970000999999996</v>
      </c>
      <c r="J98" s="141">
        <v>43117</v>
      </c>
      <c r="K98" s="7">
        <v>25.92</v>
      </c>
      <c r="L98" s="141">
        <v>43117</v>
      </c>
      <c r="M98" s="7">
        <v>109.959999</v>
      </c>
      <c r="N98" s="141">
        <v>43117</v>
      </c>
      <c r="O98" s="7">
        <v>64.339995999999999</v>
      </c>
      <c r="P98" s="141">
        <v>43117</v>
      </c>
      <c r="Q98" s="7">
        <v>200.88999899999999</v>
      </c>
    </row>
    <row r="99" spans="1:17" x14ac:dyDescent="0.2">
      <c r="A99" s="141">
        <v>43116</v>
      </c>
      <c r="B99" s="7">
        <v>49292.378905999998</v>
      </c>
      <c r="C99" s="7">
        <v>16.389999</v>
      </c>
      <c r="D99" s="141">
        <v>43116</v>
      </c>
      <c r="E99" s="7">
        <v>46.900002000000001</v>
      </c>
      <c r="F99" s="141">
        <v>43116</v>
      </c>
      <c r="G99" s="7">
        <v>52.669998</v>
      </c>
      <c r="H99" s="141">
        <v>43116</v>
      </c>
      <c r="I99" s="7">
        <v>65.529999000000004</v>
      </c>
      <c r="J99" s="141">
        <v>43116</v>
      </c>
      <c r="K99" s="7">
        <v>25.25</v>
      </c>
      <c r="L99" s="141">
        <v>43116</v>
      </c>
      <c r="M99" s="7">
        <v>108.260002</v>
      </c>
      <c r="N99" s="141">
        <v>43116</v>
      </c>
      <c r="O99" s="7">
        <v>64.379997000000003</v>
      </c>
      <c r="P99" s="141">
        <v>43116</v>
      </c>
      <c r="Q99" s="7">
        <v>195.41000399999999</v>
      </c>
    </row>
    <row r="100" spans="1:17" x14ac:dyDescent="0.2">
      <c r="A100" s="141">
        <v>43115</v>
      </c>
      <c r="B100" s="7">
        <v>49183.589844000002</v>
      </c>
      <c r="C100" s="7">
        <v>16.5</v>
      </c>
      <c r="D100" s="141">
        <v>43115</v>
      </c>
      <c r="E100" s="7">
        <v>45.830002</v>
      </c>
      <c r="F100" s="141">
        <v>43115</v>
      </c>
      <c r="G100" s="7">
        <v>52.029998999999997</v>
      </c>
      <c r="H100" s="141">
        <v>43115</v>
      </c>
      <c r="I100" s="7">
        <v>66.279999000000004</v>
      </c>
      <c r="J100" s="141">
        <v>43115</v>
      </c>
      <c r="K100" s="7">
        <v>24.790001</v>
      </c>
      <c r="L100" s="141">
        <v>43115</v>
      </c>
      <c r="M100" s="7">
        <v>110.730003</v>
      </c>
      <c r="N100" s="141">
        <v>43115</v>
      </c>
      <c r="O100" s="7">
        <v>64.180000000000007</v>
      </c>
      <c r="P100" s="141">
        <v>43115</v>
      </c>
      <c r="Q100" s="7">
        <v>193.41000399999999</v>
      </c>
    </row>
    <row r="101" spans="1:17" x14ac:dyDescent="0.2">
      <c r="A101" s="141">
        <v>43112</v>
      </c>
      <c r="B101" s="7">
        <v>48764.910155999998</v>
      </c>
      <c r="C101" s="7">
        <v>16.48</v>
      </c>
      <c r="D101" s="141">
        <v>43112</v>
      </c>
      <c r="E101" s="7">
        <v>45.68</v>
      </c>
      <c r="F101" s="141">
        <v>43112</v>
      </c>
      <c r="G101" s="7">
        <v>51.639999000000003</v>
      </c>
      <c r="H101" s="141">
        <v>43112</v>
      </c>
      <c r="I101" s="7">
        <v>66.190002000000007</v>
      </c>
      <c r="J101" s="141">
        <v>43112</v>
      </c>
      <c r="K101" s="7">
        <v>24.43</v>
      </c>
      <c r="L101" s="141">
        <v>43112</v>
      </c>
      <c r="M101" s="7">
        <v>109.110001</v>
      </c>
      <c r="N101" s="141">
        <v>43112</v>
      </c>
      <c r="O101" s="7">
        <v>62.950001</v>
      </c>
      <c r="P101" s="141">
        <v>43112</v>
      </c>
      <c r="Q101" s="7">
        <v>194.520004</v>
      </c>
    </row>
    <row r="102" spans="1:17" x14ac:dyDescent="0.2">
      <c r="A102" s="141">
        <v>43111</v>
      </c>
      <c r="B102" s="7">
        <v>48840.160155999998</v>
      </c>
      <c r="C102" s="7">
        <v>16.370000999999998</v>
      </c>
      <c r="D102" s="141">
        <v>43111</v>
      </c>
      <c r="E102" s="7">
        <v>45.099997999999999</v>
      </c>
      <c r="F102" s="141">
        <v>43111</v>
      </c>
      <c r="G102" s="7">
        <v>51.59</v>
      </c>
      <c r="H102" s="141">
        <v>43111</v>
      </c>
      <c r="I102" s="7">
        <v>66.059997999999993</v>
      </c>
      <c r="J102" s="141">
        <v>43111</v>
      </c>
      <c r="K102" s="7">
        <v>23.200001</v>
      </c>
      <c r="L102" s="141">
        <v>43111</v>
      </c>
      <c r="M102" s="7">
        <v>106.199997</v>
      </c>
      <c r="N102" s="141">
        <v>43111</v>
      </c>
      <c r="O102" s="7">
        <v>62.84</v>
      </c>
      <c r="P102" s="141">
        <v>43111</v>
      </c>
      <c r="Q102" s="7">
        <v>195.36999499999999</v>
      </c>
    </row>
    <row r="103" spans="1:17" x14ac:dyDescent="0.2">
      <c r="A103" s="141">
        <v>43110</v>
      </c>
      <c r="B103" s="7">
        <v>49666.230469000002</v>
      </c>
      <c r="C103" s="7">
        <v>16.48</v>
      </c>
      <c r="D103" s="141">
        <v>43110</v>
      </c>
      <c r="E103" s="7">
        <v>45.139999000000003</v>
      </c>
      <c r="F103" s="141">
        <v>43110</v>
      </c>
      <c r="G103" s="7">
        <v>49.810001</v>
      </c>
      <c r="H103" s="141">
        <v>43110</v>
      </c>
      <c r="I103" s="7">
        <v>65.400002000000001</v>
      </c>
      <c r="J103" s="141">
        <v>43110</v>
      </c>
      <c r="K103" s="7">
        <v>23.09</v>
      </c>
      <c r="L103" s="141">
        <v>43110</v>
      </c>
      <c r="M103" s="7">
        <v>107.849998</v>
      </c>
      <c r="N103" s="141">
        <v>43110</v>
      </c>
      <c r="O103" s="7">
        <v>62.880001</v>
      </c>
      <c r="P103" s="141">
        <v>43110</v>
      </c>
      <c r="Q103" s="7">
        <v>198.490005</v>
      </c>
    </row>
    <row r="104" spans="1:17" x14ac:dyDescent="0.2">
      <c r="A104" s="141">
        <v>43109</v>
      </c>
      <c r="B104" s="7">
        <v>50002.03125</v>
      </c>
      <c r="C104" s="7">
        <v>16.93</v>
      </c>
      <c r="D104" s="141">
        <v>43109</v>
      </c>
      <c r="E104" s="7">
        <v>46.669998</v>
      </c>
      <c r="F104" s="141">
        <v>43109</v>
      </c>
      <c r="G104" s="7">
        <v>50.369999</v>
      </c>
      <c r="H104" s="141">
        <v>43109</v>
      </c>
      <c r="I104" s="7">
        <v>65.660004000000001</v>
      </c>
      <c r="J104" s="141">
        <v>43109</v>
      </c>
      <c r="K104" s="7">
        <v>23.209999</v>
      </c>
      <c r="L104" s="141">
        <v>43109</v>
      </c>
      <c r="M104" s="7">
        <v>110.660004</v>
      </c>
      <c r="N104" s="141">
        <v>43109</v>
      </c>
      <c r="O104" s="7">
        <v>65.529999000000004</v>
      </c>
      <c r="P104" s="141">
        <v>43109</v>
      </c>
      <c r="Q104" s="7">
        <v>203.929993</v>
      </c>
    </row>
    <row r="105" spans="1:17" x14ac:dyDescent="0.2">
      <c r="A105" s="141">
        <v>43108</v>
      </c>
      <c r="B105" s="7">
        <v>49916.570312999997</v>
      </c>
      <c r="C105" s="7">
        <v>16.98</v>
      </c>
      <c r="D105" s="141">
        <v>43108</v>
      </c>
      <c r="E105" s="7">
        <v>48.32</v>
      </c>
      <c r="F105" s="141">
        <v>43108</v>
      </c>
      <c r="G105" s="7">
        <v>50.139999000000003</v>
      </c>
      <c r="H105" s="141">
        <v>43108</v>
      </c>
      <c r="I105" s="7">
        <v>65.339995999999999</v>
      </c>
      <c r="J105" s="141">
        <v>43108</v>
      </c>
      <c r="K105" s="7">
        <v>23.190000999999999</v>
      </c>
      <c r="L105" s="141">
        <v>43108</v>
      </c>
      <c r="M105" s="7">
        <v>109.41999800000001</v>
      </c>
      <c r="N105" s="141">
        <v>43108</v>
      </c>
      <c r="O105" s="7">
        <v>65.290001000000004</v>
      </c>
      <c r="P105" s="141">
        <v>43108</v>
      </c>
      <c r="Q105" s="7">
        <v>206.36999499999999</v>
      </c>
    </row>
    <row r="106" spans="1:17" x14ac:dyDescent="0.2">
      <c r="A106" s="141">
        <v>43105</v>
      </c>
      <c r="B106" s="7">
        <v>49929.519530999998</v>
      </c>
      <c r="C106" s="7">
        <v>16.790001</v>
      </c>
      <c r="D106" s="141">
        <v>43105</v>
      </c>
      <c r="E106" s="7">
        <v>48.09</v>
      </c>
      <c r="F106" s="141">
        <v>43105</v>
      </c>
      <c r="G106" s="7">
        <v>50.860000999999997</v>
      </c>
      <c r="H106" s="141">
        <v>43105</v>
      </c>
      <c r="I106" s="7">
        <v>65.669998000000007</v>
      </c>
      <c r="J106" s="141">
        <v>43105</v>
      </c>
      <c r="K106" s="7">
        <v>23.379999000000002</v>
      </c>
      <c r="L106" s="141">
        <v>43105</v>
      </c>
      <c r="M106" s="7">
        <v>110.040001</v>
      </c>
      <c r="N106" s="141">
        <v>43105</v>
      </c>
      <c r="O106" s="7">
        <v>65.260002</v>
      </c>
      <c r="P106" s="141">
        <v>43105</v>
      </c>
      <c r="Q106" s="7">
        <v>206.08999600000001</v>
      </c>
    </row>
    <row r="107" spans="1:17" x14ac:dyDescent="0.2">
      <c r="A107" s="141">
        <v>43104</v>
      </c>
      <c r="B107" s="7">
        <v>49800.359375</v>
      </c>
      <c r="C107" s="7">
        <v>16.760000000000002</v>
      </c>
      <c r="D107" s="141">
        <v>43104</v>
      </c>
      <c r="E107" s="7">
        <v>47.610000999999997</v>
      </c>
      <c r="F107" s="141">
        <v>43104</v>
      </c>
      <c r="G107" s="7">
        <v>50.330002</v>
      </c>
      <c r="H107" s="141">
        <v>43104</v>
      </c>
      <c r="I107" s="7">
        <v>65.129997000000003</v>
      </c>
      <c r="J107" s="141">
        <v>43104</v>
      </c>
      <c r="K107" s="7">
        <v>22.959999</v>
      </c>
      <c r="L107" s="141">
        <v>43104</v>
      </c>
      <c r="M107" s="7">
        <v>109.519997</v>
      </c>
      <c r="N107" s="141">
        <v>43104</v>
      </c>
      <c r="O107" s="7">
        <v>64.690002000000007</v>
      </c>
      <c r="P107" s="141">
        <v>43104</v>
      </c>
      <c r="Q107" s="7">
        <v>205.80999800000001</v>
      </c>
    </row>
    <row r="108" spans="1:17" x14ac:dyDescent="0.2">
      <c r="A108" s="141">
        <v>43103</v>
      </c>
      <c r="B108" s="7">
        <v>50093.308594000002</v>
      </c>
      <c r="C108" s="7">
        <v>16.760000000000002</v>
      </c>
      <c r="D108" s="141">
        <v>43103</v>
      </c>
      <c r="E108" s="7">
        <v>47.59</v>
      </c>
      <c r="F108" s="141">
        <v>43103</v>
      </c>
      <c r="G108" s="7">
        <v>49.959999000000003</v>
      </c>
      <c r="H108" s="141">
        <v>43103</v>
      </c>
      <c r="I108" s="7">
        <v>66.199996999999996</v>
      </c>
      <c r="J108" s="141">
        <v>43103</v>
      </c>
      <c r="K108" s="7">
        <v>22.99</v>
      </c>
      <c r="L108" s="141">
        <v>43103</v>
      </c>
      <c r="M108" s="7">
        <v>109.43</v>
      </c>
      <c r="N108" s="141">
        <v>43103</v>
      </c>
      <c r="O108" s="7">
        <v>65.150002000000001</v>
      </c>
      <c r="P108" s="141">
        <v>43103</v>
      </c>
      <c r="Q108" s="7">
        <v>204.699997</v>
      </c>
    </row>
    <row r="109" spans="1:17" x14ac:dyDescent="0.2">
      <c r="A109" s="141">
        <v>43102</v>
      </c>
      <c r="B109" s="7">
        <v>49376.261719000002</v>
      </c>
      <c r="C109" s="7">
        <v>17.120000999999998</v>
      </c>
      <c r="D109" s="141">
        <v>43102</v>
      </c>
      <c r="E109" s="7">
        <v>48.029998999999997</v>
      </c>
      <c r="F109" s="141">
        <v>43102</v>
      </c>
      <c r="G109" s="7">
        <v>50</v>
      </c>
      <c r="H109" s="141">
        <v>43102</v>
      </c>
      <c r="I109" s="7">
        <v>65.989998</v>
      </c>
      <c r="J109" s="141">
        <v>43102</v>
      </c>
      <c r="K109" s="7">
        <v>23.200001</v>
      </c>
      <c r="L109" s="141">
        <v>43102</v>
      </c>
      <c r="M109" s="7">
        <v>107.370003</v>
      </c>
      <c r="N109" s="141">
        <v>43102</v>
      </c>
      <c r="O109" s="7">
        <v>65.040001000000004</v>
      </c>
      <c r="P109" s="141">
        <v>43102</v>
      </c>
      <c r="Q109" s="7">
        <v>203.220001</v>
      </c>
    </row>
    <row r="110" spans="1:17" x14ac:dyDescent="0.2">
      <c r="A110" s="141">
        <v>43098</v>
      </c>
      <c r="B110" s="7">
        <v>48880.390625</v>
      </c>
      <c r="C110" s="7">
        <v>16.950001</v>
      </c>
      <c r="D110" s="141">
        <v>43098</v>
      </c>
      <c r="E110" s="7">
        <v>48.189999</v>
      </c>
      <c r="F110" s="141">
        <v>43098</v>
      </c>
      <c r="G110" s="7">
        <v>48.630001</v>
      </c>
      <c r="H110" s="141">
        <v>43098</v>
      </c>
      <c r="I110" s="7">
        <v>64.910004000000001</v>
      </c>
      <c r="J110" s="141">
        <v>43098</v>
      </c>
      <c r="K110" s="7">
        <v>23.450001</v>
      </c>
      <c r="L110" s="141">
        <v>43098</v>
      </c>
      <c r="M110" s="7">
        <v>107.83000199999999</v>
      </c>
      <c r="N110" s="141">
        <v>43098</v>
      </c>
      <c r="O110" s="7">
        <v>64.370002999999997</v>
      </c>
      <c r="P110" s="141">
        <v>43098</v>
      </c>
      <c r="Q110" s="7">
        <v>202.08999600000001</v>
      </c>
    </row>
    <row r="111" spans="1:17" x14ac:dyDescent="0.2">
      <c r="A111" s="141">
        <v>43097</v>
      </c>
      <c r="B111" s="7">
        <v>48659.429687999997</v>
      </c>
      <c r="C111" s="7">
        <v>16.98</v>
      </c>
      <c r="D111" s="141">
        <v>43097</v>
      </c>
      <c r="E111" s="7">
        <v>47.189999</v>
      </c>
      <c r="F111" s="141">
        <v>43097</v>
      </c>
      <c r="G111" s="7">
        <v>48.889999000000003</v>
      </c>
      <c r="H111" s="141">
        <v>43097</v>
      </c>
      <c r="I111" s="7">
        <v>62.98</v>
      </c>
      <c r="J111" s="141">
        <v>43097</v>
      </c>
      <c r="K111" s="7">
        <v>23.190000999999999</v>
      </c>
      <c r="L111" s="141">
        <v>43097</v>
      </c>
      <c r="M111" s="7">
        <v>107.610001</v>
      </c>
      <c r="N111" s="141">
        <v>43097</v>
      </c>
      <c r="O111" s="7">
        <v>63.200001</v>
      </c>
      <c r="P111" s="141">
        <v>43097</v>
      </c>
      <c r="Q111" s="7">
        <v>200.05999800000001</v>
      </c>
    </row>
    <row r="112" spans="1:17" x14ac:dyDescent="0.2">
      <c r="A112" s="141">
        <v>43096</v>
      </c>
      <c r="B112" s="7">
        <v>48470.871094000002</v>
      </c>
      <c r="C112" s="7">
        <v>16.82</v>
      </c>
      <c r="D112" s="141">
        <v>43096</v>
      </c>
      <c r="E112" s="7">
        <v>46.810001</v>
      </c>
      <c r="F112" s="141">
        <v>43096</v>
      </c>
      <c r="G112" s="7">
        <v>48.720001000000003</v>
      </c>
      <c r="H112" s="141">
        <v>43096</v>
      </c>
      <c r="I112" s="7">
        <v>62.41</v>
      </c>
      <c r="J112" s="141">
        <v>43096</v>
      </c>
      <c r="K112" s="7">
        <v>23.08</v>
      </c>
      <c r="L112" s="141">
        <v>43096</v>
      </c>
      <c r="M112" s="7">
        <v>105.699997</v>
      </c>
      <c r="N112" s="141">
        <v>43096</v>
      </c>
      <c r="O112" s="7">
        <v>62.75</v>
      </c>
      <c r="P112" s="141">
        <v>43096</v>
      </c>
      <c r="Q112" s="7">
        <v>199.78999300000001</v>
      </c>
    </row>
    <row r="113" spans="1:17" x14ac:dyDescent="0.2">
      <c r="A113" s="141">
        <v>43095</v>
      </c>
      <c r="B113" s="7">
        <v>48473.308594000002</v>
      </c>
      <c r="C113" s="7">
        <v>16.91</v>
      </c>
      <c r="D113" s="141">
        <v>43095</v>
      </c>
      <c r="E113" s="7">
        <v>45.950001</v>
      </c>
      <c r="F113" s="141">
        <v>43095</v>
      </c>
      <c r="G113" s="7">
        <v>48.009998000000003</v>
      </c>
      <c r="H113" s="141">
        <v>43095</v>
      </c>
      <c r="I113" s="7">
        <v>61.869999</v>
      </c>
      <c r="J113" s="141">
        <v>43095</v>
      </c>
      <c r="K113" s="7">
        <v>22.790001</v>
      </c>
      <c r="L113" s="141">
        <v>43095</v>
      </c>
      <c r="M113" s="7">
        <v>103.599998</v>
      </c>
      <c r="N113" s="141">
        <v>43095</v>
      </c>
      <c r="O113" s="7">
        <v>64.440002000000007</v>
      </c>
      <c r="P113" s="141">
        <v>43095</v>
      </c>
      <c r="Q113" s="7">
        <v>201.36000100000001</v>
      </c>
    </row>
    <row r="114" spans="1:17" x14ac:dyDescent="0.2">
      <c r="A114" s="141">
        <v>43091</v>
      </c>
      <c r="B114" s="7">
        <v>48429.96875</v>
      </c>
      <c r="C114" s="7">
        <v>16.780000999999999</v>
      </c>
      <c r="D114" s="141">
        <v>43091</v>
      </c>
      <c r="E114" s="7">
        <v>46.009998000000003</v>
      </c>
      <c r="F114" s="141">
        <v>43091</v>
      </c>
      <c r="G114" s="7">
        <v>48.110000999999997</v>
      </c>
      <c r="H114" s="141">
        <v>43091</v>
      </c>
      <c r="I114" s="7">
        <v>62.27</v>
      </c>
      <c r="J114" s="141">
        <v>43091</v>
      </c>
      <c r="K114" s="7">
        <v>22.58</v>
      </c>
      <c r="L114" s="141">
        <v>43091</v>
      </c>
      <c r="M114" s="7">
        <v>104.55999799999999</v>
      </c>
      <c r="N114" s="141">
        <v>43091</v>
      </c>
      <c r="O114" s="7">
        <v>63.689999</v>
      </c>
      <c r="P114" s="141">
        <v>43091</v>
      </c>
      <c r="Q114" s="7">
        <v>199.94000199999999</v>
      </c>
    </row>
    <row r="115" spans="1:17" x14ac:dyDescent="0.2">
      <c r="A115" s="141">
        <v>43090</v>
      </c>
      <c r="B115" s="7">
        <v>48418.089844000002</v>
      </c>
      <c r="C115" s="7">
        <v>16.639999</v>
      </c>
      <c r="D115" s="141">
        <v>43090</v>
      </c>
      <c r="E115" s="7">
        <v>46.52</v>
      </c>
      <c r="F115" s="141">
        <v>43090</v>
      </c>
      <c r="G115" s="7">
        <v>48.259998000000003</v>
      </c>
      <c r="H115" s="141">
        <v>43090</v>
      </c>
      <c r="I115" s="7">
        <v>61.52</v>
      </c>
      <c r="J115" s="141">
        <v>43090</v>
      </c>
      <c r="K115" s="7">
        <v>22.959999</v>
      </c>
      <c r="L115" s="141">
        <v>43090</v>
      </c>
      <c r="M115" s="7">
        <v>106.620003</v>
      </c>
      <c r="N115" s="141">
        <v>43090</v>
      </c>
      <c r="O115" s="7">
        <v>63.27</v>
      </c>
      <c r="P115" s="141">
        <v>43090</v>
      </c>
      <c r="Q115" s="7">
        <v>198.83000200000001</v>
      </c>
    </row>
    <row r="116" spans="1:17" x14ac:dyDescent="0.2">
      <c r="A116" s="141">
        <v>43089</v>
      </c>
      <c r="B116" s="7">
        <v>48449.238280999998</v>
      </c>
      <c r="C116" s="7">
        <v>16.670000000000002</v>
      </c>
      <c r="D116" s="141">
        <v>43089</v>
      </c>
      <c r="E116" s="7">
        <v>46.220001000000003</v>
      </c>
      <c r="F116" s="141">
        <v>43089</v>
      </c>
      <c r="G116" s="7">
        <v>47.110000999999997</v>
      </c>
      <c r="H116" s="141">
        <v>43089</v>
      </c>
      <c r="I116" s="7">
        <v>60.759998000000003</v>
      </c>
      <c r="J116" s="141">
        <v>43089</v>
      </c>
      <c r="K116" s="7">
        <v>22.59</v>
      </c>
      <c r="L116" s="141">
        <v>43089</v>
      </c>
      <c r="M116" s="7">
        <v>107.449997</v>
      </c>
      <c r="N116" s="141">
        <v>43089</v>
      </c>
      <c r="O116" s="7">
        <v>63.330002</v>
      </c>
      <c r="P116" s="141">
        <v>43089</v>
      </c>
      <c r="Q116" s="7">
        <v>201.740005</v>
      </c>
    </row>
    <row r="117" spans="1:17" x14ac:dyDescent="0.2">
      <c r="A117" s="141">
        <v>43088</v>
      </c>
      <c r="B117" s="7">
        <v>48636.519530999998</v>
      </c>
      <c r="C117" s="7">
        <v>16.709999</v>
      </c>
      <c r="D117" s="141">
        <v>43088</v>
      </c>
      <c r="E117" s="7">
        <v>45.849997999999999</v>
      </c>
      <c r="F117" s="141">
        <v>43088</v>
      </c>
      <c r="G117" s="7">
        <v>48.34</v>
      </c>
      <c r="H117" s="141">
        <v>43088</v>
      </c>
      <c r="I117" s="7">
        <v>61.049999</v>
      </c>
      <c r="J117" s="141">
        <v>43088</v>
      </c>
      <c r="K117" s="7">
        <v>23.1</v>
      </c>
      <c r="L117" s="141">
        <v>43088</v>
      </c>
      <c r="M117" s="7">
        <v>105.709999</v>
      </c>
      <c r="N117" s="141">
        <v>43088</v>
      </c>
      <c r="O117" s="7">
        <v>64.569999999999993</v>
      </c>
      <c r="P117" s="141">
        <v>43088</v>
      </c>
      <c r="Q117" s="7">
        <v>200.970001</v>
      </c>
    </row>
    <row r="118" spans="1:17" x14ac:dyDescent="0.2">
      <c r="A118" s="141">
        <v>43087</v>
      </c>
      <c r="B118" s="7">
        <v>48082.820312999997</v>
      </c>
      <c r="C118" s="7">
        <v>16.66</v>
      </c>
      <c r="D118" s="141">
        <v>43087</v>
      </c>
      <c r="E118" s="7">
        <v>46.259998000000003</v>
      </c>
      <c r="F118" s="141">
        <v>43087</v>
      </c>
      <c r="G118" s="7">
        <v>49.459999000000003</v>
      </c>
      <c r="H118" s="141">
        <v>43087</v>
      </c>
      <c r="I118" s="7">
        <v>60.799999</v>
      </c>
      <c r="J118" s="141">
        <v>43087</v>
      </c>
      <c r="K118" s="7">
        <v>23.34</v>
      </c>
      <c r="L118" s="141">
        <v>43087</v>
      </c>
      <c r="M118" s="7">
        <v>107.16999800000001</v>
      </c>
      <c r="N118" s="141">
        <v>43087</v>
      </c>
      <c r="O118" s="7">
        <v>65.569999999999993</v>
      </c>
      <c r="P118" s="141">
        <v>43087</v>
      </c>
      <c r="Q118" s="7">
        <v>202.029999</v>
      </c>
    </row>
    <row r="119" spans="1:17" x14ac:dyDescent="0.2">
      <c r="A119" s="141">
        <v>43084</v>
      </c>
      <c r="B119" s="7">
        <v>48244.5</v>
      </c>
      <c r="C119" s="7">
        <v>16.52</v>
      </c>
      <c r="D119" s="141">
        <v>43084</v>
      </c>
      <c r="E119" s="7">
        <v>45.860000999999997</v>
      </c>
      <c r="F119" s="141">
        <v>43084</v>
      </c>
      <c r="G119" s="7">
        <v>49.040000999999997</v>
      </c>
      <c r="H119" s="141">
        <v>43084</v>
      </c>
      <c r="I119" s="7">
        <v>59.93</v>
      </c>
      <c r="J119" s="141">
        <v>43084</v>
      </c>
      <c r="K119" s="7">
        <v>22.799999</v>
      </c>
      <c r="L119" s="141">
        <v>43084</v>
      </c>
      <c r="M119" s="7">
        <v>104.540001</v>
      </c>
      <c r="N119" s="141">
        <v>43084</v>
      </c>
      <c r="O119" s="7">
        <v>65.510002</v>
      </c>
      <c r="P119" s="141">
        <v>43084</v>
      </c>
      <c r="Q119" s="7">
        <v>202.970001</v>
      </c>
    </row>
    <row r="120" spans="1:17" x14ac:dyDescent="0.2">
      <c r="A120" s="141">
        <v>43083</v>
      </c>
      <c r="B120" s="7">
        <v>48297.300780999998</v>
      </c>
      <c r="C120" s="7">
        <v>16.649999999999999</v>
      </c>
      <c r="D120" s="141">
        <v>43083</v>
      </c>
      <c r="E120" s="7">
        <v>45.439999</v>
      </c>
      <c r="F120" s="141">
        <v>43083</v>
      </c>
      <c r="G120" s="7">
        <v>49.759998000000003</v>
      </c>
      <c r="H120" s="141">
        <v>43083</v>
      </c>
      <c r="I120" s="7">
        <v>59.959999000000003</v>
      </c>
      <c r="J120" s="141">
        <v>43083</v>
      </c>
      <c r="K120" s="7">
        <v>23.48</v>
      </c>
      <c r="L120" s="141">
        <v>43083</v>
      </c>
      <c r="M120" s="7">
        <v>102.010002</v>
      </c>
      <c r="N120" s="141">
        <v>43083</v>
      </c>
      <c r="O120" s="7">
        <v>64.629997000000003</v>
      </c>
      <c r="P120" s="141">
        <v>43083</v>
      </c>
      <c r="Q120" s="7">
        <v>202.179993</v>
      </c>
    </row>
    <row r="121" spans="1:17" x14ac:dyDescent="0.2">
      <c r="A121" s="141">
        <v>43082</v>
      </c>
      <c r="B121" s="7">
        <v>47831.578125</v>
      </c>
      <c r="C121" s="7">
        <v>16.66</v>
      </c>
      <c r="D121" s="141">
        <v>43082</v>
      </c>
      <c r="E121" s="7">
        <v>45.419998</v>
      </c>
      <c r="F121" s="141">
        <v>43082</v>
      </c>
      <c r="G121" s="7">
        <v>50.119999</v>
      </c>
      <c r="H121" s="141">
        <v>43082</v>
      </c>
      <c r="I121" s="7">
        <v>60.689999</v>
      </c>
      <c r="J121" s="141">
        <v>43082</v>
      </c>
      <c r="K121" s="7">
        <v>23.309999000000001</v>
      </c>
      <c r="L121" s="141">
        <v>43082</v>
      </c>
      <c r="M121" s="7">
        <v>102.379997</v>
      </c>
      <c r="N121" s="141">
        <v>43082</v>
      </c>
      <c r="O121" s="7">
        <v>64.550003000000004</v>
      </c>
      <c r="P121" s="141">
        <v>43082</v>
      </c>
      <c r="Q121" s="7">
        <v>201.75</v>
      </c>
    </row>
    <row r="122" spans="1:17" x14ac:dyDescent="0.2">
      <c r="A122" s="141">
        <v>43080</v>
      </c>
      <c r="B122" s="7">
        <v>47407.730469000002</v>
      </c>
      <c r="C122" s="7">
        <v>16.43</v>
      </c>
      <c r="D122" s="141">
        <v>43080</v>
      </c>
      <c r="E122" s="7">
        <v>45.849997999999999</v>
      </c>
      <c r="F122" s="141">
        <v>43080</v>
      </c>
      <c r="G122" s="7">
        <v>48.060001</v>
      </c>
      <c r="H122" s="141">
        <v>43080</v>
      </c>
      <c r="I122" s="7">
        <v>58.939999</v>
      </c>
      <c r="J122" s="141">
        <v>43080</v>
      </c>
      <c r="K122" s="7">
        <v>22.969999000000001</v>
      </c>
      <c r="L122" s="141">
        <v>43080</v>
      </c>
      <c r="M122" s="7">
        <v>104.150002</v>
      </c>
      <c r="N122" s="141">
        <v>43080</v>
      </c>
      <c r="O122" s="7">
        <v>62.490001999999997</v>
      </c>
      <c r="P122" s="141">
        <v>43080</v>
      </c>
      <c r="Q122" s="7">
        <v>198.13999899999999</v>
      </c>
    </row>
    <row r="123" spans="1:17" x14ac:dyDescent="0.2">
      <c r="A123" s="141">
        <v>43077</v>
      </c>
      <c r="B123" s="7">
        <v>47012.03125</v>
      </c>
      <c r="C123" s="7">
        <v>16.309999000000001</v>
      </c>
      <c r="D123" s="141">
        <v>43077</v>
      </c>
      <c r="E123" s="7">
        <v>45.459999000000003</v>
      </c>
      <c r="F123" s="141">
        <v>43077</v>
      </c>
      <c r="G123" s="7">
        <v>48.189999</v>
      </c>
      <c r="H123" s="141">
        <v>43077</v>
      </c>
      <c r="I123" s="7">
        <v>58.939999</v>
      </c>
      <c r="J123" s="141">
        <v>43077</v>
      </c>
      <c r="K123" s="7">
        <v>22.389999</v>
      </c>
      <c r="L123" s="141">
        <v>43077</v>
      </c>
      <c r="M123" s="7">
        <v>105.839996</v>
      </c>
      <c r="N123" s="141">
        <v>43077</v>
      </c>
      <c r="O123" s="7">
        <v>62.889999000000003</v>
      </c>
      <c r="P123" s="141">
        <v>43077</v>
      </c>
      <c r="Q123" s="7">
        <v>194.85000600000001</v>
      </c>
    </row>
    <row r="124" spans="1:17" x14ac:dyDescent="0.2">
      <c r="A124" s="141">
        <v>43076</v>
      </c>
      <c r="B124" s="7">
        <v>47016.28125</v>
      </c>
      <c r="C124" s="7">
        <v>16.120000999999998</v>
      </c>
      <c r="D124" s="141">
        <v>43076</v>
      </c>
      <c r="E124" s="7">
        <v>44.23</v>
      </c>
      <c r="F124" s="141">
        <v>43076</v>
      </c>
      <c r="G124" s="7">
        <v>47.48</v>
      </c>
      <c r="H124" s="141">
        <v>43076</v>
      </c>
      <c r="I124" s="7">
        <v>58.849997999999999</v>
      </c>
      <c r="J124" s="141">
        <v>43076</v>
      </c>
      <c r="K124" s="7">
        <v>22.16</v>
      </c>
      <c r="L124" s="141">
        <v>43076</v>
      </c>
      <c r="M124" s="7">
        <v>104.089996</v>
      </c>
      <c r="N124" s="141">
        <v>43076</v>
      </c>
      <c r="O124" s="7">
        <v>61.799999</v>
      </c>
      <c r="P124" s="141">
        <v>43076</v>
      </c>
      <c r="Q124" s="7">
        <v>196.03999300000001</v>
      </c>
    </row>
    <row r="125" spans="1:17" x14ac:dyDescent="0.2">
      <c r="A125" s="141">
        <v>43075</v>
      </c>
      <c r="B125" s="7">
        <v>47465.410155999998</v>
      </c>
      <c r="C125" s="7">
        <v>16.110001</v>
      </c>
      <c r="D125" s="141">
        <v>43075</v>
      </c>
      <c r="E125" s="7">
        <v>44.610000999999997</v>
      </c>
      <c r="F125" s="141">
        <v>43075</v>
      </c>
      <c r="G125" s="7">
        <v>48.380001</v>
      </c>
      <c r="H125" s="141">
        <v>43075</v>
      </c>
      <c r="I125" s="7">
        <v>57</v>
      </c>
      <c r="J125" s="141">
        <v>43075</v>
      </c>
      <c r="K125" s="7">
        <v>22.639999</v>
      </c>
      <c r="L125" s="141">
        <v>43075</v>
      </c>
      <c r="M125" s="7">
        <v>107.849998</v>
      </c>
      <c r="N125" s="141">
        <v>43075</v>
      </c>
      <c r="O125" s="7">
        <v>61.650002000000001</v>
      </c>
      <c r="P125" s="141">
        <v>43075</v>
      </c>
      <c r="Q125" s="7">
        <v>195.529999</v>
      </c>
    </row>
    <row r="126" spans="1:17" x14ac:dyDescent="0.2">
      <c r="A126" s="141">
        <v>43074</v>
      </c>
      <c r="B126" s="7">
        <v>47228.101562999997</v>
      </c>
      <c r="C126" s="7">
        <v>16.07</v>
      </c>
      <c r="D126" s="141">
        <v>43074</v>
      </c>
      <c r="E126" s="7">
        <v>44.299999</v>
      </c>
      <c r="F126" s="141">
        <v>43074</v>
      </c>
      <c r="G126" s="7">
        <v>48.709999000000003</v>
      </c>
      <c r="H126" s="141">
        <v>43074</v>
      </c>
      <c r="I126" s="7">
        <v>58.07</v>
      </c>
      <c r="J126" s="141">
        <v>43074</v>
      </c>
      <c r="K126" s="7">
        <v>23.27</v>
      </c>
      <c r="L126" s="141">
        <v>43074</v>
      </c>
      <c r="M126" s="7">
        <v>110.870003</v>
      </c>
      <c r="N126" s="141">
        <v>43074</v>
      </c>
      <c r="O126" s="7">
        <v>61.529998999999997</v>
      </c>
      <c r="P126" s="141">
        <v>43074</v>
      </c>
      <c r="Q126" s="7">
        <v>194.929993</v>
      </c>
    </row>
    <row r="127" spans="1:17" x14ac:dyDescent="0.2">
      <c r="A127" s="141">
        <v>43073</v>
      </c>
      <c r="B127" s="7">
        <v>47289.46875</v>
      </c>
      <c r="C127" s="7">
        <v>15.92</v>
      </c>
      <c r="D127" s="141">
        <v>43073</v>
      </c>
      <c r="E127" s="7">
        <v>44.23</v>
      </c>
      <c r="F127" s="141">
        <v>43073</v>
      </c>
      <c r="G127" s="7">
        <v>47.32</v>
      </c>
      <c r="H127" s="141">
        <v>43073</v>
      </c>
      <c r="I127" s="7">
        <v>58.02</v>
      </c>
      <c r="J127" s="141">
        <v>43073</v>
      </c>
      <c r="K127" s="7">
        <v>23.33</v>
      </c>
      <c r="L127" s="141">
        <v>43073</v>
      </c>
      <c r="M127" s="7">
        <v>108.05999799999999</v>
      </c>
      <c r="N127" s="141">
        <v>43073</v>
      </c>
      <c r="O127" s="7">
        <v>61.369999</v>
      </c>
      <c r="P127" s="141">
        <v>43073</v>
      </c>
      <c r="Q127" s="7">
        <v>194.36999499999999</v>
      </c>
    </row>
    <row r="128" spans="1:17" x14ac:dyDescent="0.2">
      <c r="A128" s="141">
        <v>43070</v>
      </c>
      <c r="B128" s="7">
        <v>47098.359375</v>
      </c>
      <c r="C128" s="7">
        <v>15.9</v>
      </c>
      <c r="D128" s="141">
        <v>43070</v>
      </c>
      <c r="E128" s="7">
        <v>44.029998999999997</v>
      </c>
      <c r="F128" s="141">
        <v>43070</v>
      </c>
      <c r="G128" s="7">
        <v>47.41</v>
      </c>
      <c r="H128" s="141">
        <v>43070</v>
      </c>
      <c r="I128" s="7">
        <v>58.25</v>
      </c>
      <c r="J128" s="141">
        <v>43070</v>
      </c>
      <c r="K128" s="7">
        <v>23.389999</v>
      </c>
      <c r="L128" s="141">
        <v>43070</v>
      </c>
      <c r="M128" s="7">
        <v>110.769997</v>
      </c>
      <c r="N128" s="141">
        <v>43070</v>
      </c>
      <c r="O128" s="7">
        <v>61.650002000000001</v>
      </c>
      <c r="P128" s="141">
        <v>43070</v>
      </c>
      <c r="Q128" s="7">
        <v>194.529999</v>
      </c>
    </row>
    <row r="129" spans="1:17" x14ac:dyDescent="0.2">
      <c r="A129" s="141">
        <v>43069</v>
      </c>
      <c r="B129" s="7">
        <v>47618.328125</v>
      </c>
      <c r="C129" s="7">
        <v>15.99</v>
      </c>
      <c r="D129" s="141">
        <v>43069</v>
      </c>
      <c r="E129" s="7">
        <v>43.919998</v>
      </c>
      <c r="F129" s="141">
        <v>43069</v>
      </c>
      <c r="G129" s="7">
        <v>48.470001000000003</v>
      </c>
      <c r="H129" s="141">
        <v>43069</v>
      </c>
      <c r="I129" s="7">
        <v>58.330002</v>
      </c>
      <c r="J129" s="141">
        <v>43069</v>
      </c>
      <c r="K129" s="7">
        <v>23.4</v>
      </c>
      <c r="L129" s="141">
        <v>43069</v>
      </c>
      <c r="M129" s="7">
        <v>109.300003</v>
      </c>
      <c r="N129" s="141">
        <v>43069</v>
      </c>
      <c r="O129" s="7">
        <v>61.59</v>
      </c>
      <c r="P129" s="141">
        <v>43069</v>
      </c>
      <c r="Q129" s="7">
        <v>185.490005</v>
      </c>
    </row>
    <row r="130" spans="1:17" x14ac:dyDescent="0.2">
      <c r="A130" s="141">
        <v>43068</v>
      </c>
      <c r="B130" s="7">
        <v>47298.308594000002</v>
      </c>
      <c r="C130" s="7">
        <v>16.399999999999999</v>
      </c>
      <c r="D130" s="141">
        <v>43068</v>
      </c>
      <c r="E130" s="7">
        <v>45.810001</v>
      </c>
      <c r="F130" s="141">
        <v>43068</v>
      </c>
      <c r="G130" s="7">
        <v>48.48</v>
      </c>
      <c r="H130" s="141">
        <v>43068</v>
      </c>
      <c r="I130" s="7">
        <v>60.689999</v>
      </c>
      <c r="J130" s="141">
        <v>43068</v>
      </c>
      <c r="K130" s="7">
        <v>23.24</v>
      </c>
      <c r="L130" s="141">
        <v>43068</v>
      </c>
      <c r="M130" s="7">
        <v>109.980003</v>
      </c>
      <c r="N130" s="141">
        <v>43068</v>
      </c>
      <c r="O130" s="7">
        <v>61.799999</v>
      </c>
      <c r="P130" s="141">
        <v>43068</v>
      </c>
      <c r="Q130" s="7">
        <v>182</v>
      </c>
    </row>
    <row r="131" spans="1:17" x14ac:dyDescent="0.2">
      <c r="A131" s="141">
        <v>43067</v>
      </c>
      <c r="B131" s="7">
        <v>47312.308594000002</v>
      </c>
      <c r="C131" s="7">
        <v>16.360001</v>
      </c>
      <c r="D131" s="141">
        <v>43067</v>
      </c>
      <c r="E131" s="7">
        <v>44.43</v>
      </c>
      <c r="F131" s="141">
        <v>43067</v>
      </c>
      <c r="G131" s="7">
        <v>48.139999000000003</v>
      </c>
      <c r="H131" s="141">
        <v>43067</v>
      </c>
      <c r="I131" s="7">
        <v>60.799999</v>
      </c>
      <c r="J131" s="141">
        <v>43067</v>
      </c>
      <c r="K131" s="7">
        <v>22.639999</v>
      </c>
      <c r="L131" s="141">
        <v>43067</v>
      </c>
      <c r="M131" s="7">
        <v>107.389999</v>
      </c>
      <c r="N131" s="141">
        <v>43067</v>
      </c>
      <c r="O131" s="7">
        <v>61.52</v>
      </c>
      <c r="P131" s="141">
        <v>43067</v>
      </c>
      <c r="Q131" s="7">
        <v>179.66999799999999</v>
      </c>
    </row>
    <row r="132" spans="1:17" x14ac:dyDescent="0.2">
      <c r="A132" s="141">
        <v>43066</v>
      </c>
      <c r="B132" s="7">
        <v>47874.699219000002</v>
      </c>
      <c r="C132" s="7">
        <v>16.27</v>
      </c>
      <c r="D132" s="141">
        <v>43066</v>
      </c>
      <c r="E132" s="7">
        <v>43.959999000000003</v>
      </c>
      <c r="F132" s="141">
        <v>43066</v>
      </c>
      <c r="G132" s="7">
        <v>48.82</v>
      </c>
      <c r="H132" s="141">
        <v>43066</v>
      </c>
      <c r="I132" s="7">
        <v>59.970001000000003</v>
      </c>
      <c r="J132" s="141">
        <v>43066</v>
      </c>
      <c r="K132" s="7">
        <v>22.299999</v>
      </c>
      <c r="L132" s="141">
        <v>43066</v>
      </c>
      <c r="M132" s="7">
        <v>110.019997</v>
      </c>
      <c r="N132" s="141">
        <v>43066</v>
      </c>
      <c r="O132" s="7">
        <v>61.150002000000001</v>
      </c>
      <c r="P132" s="141">
        <v>43066</v>
      </c>
      <c r="Q132" s="7">
        <v>178.550003</v>
      </c>
    </row>
    <row r="133" spans="1:17" x14ac:dyDescent="0.2">
      <c r="A133" s="141">
        <v>43063</v>
      </c>
      <c r="B133" s="7">
        <v>48199.820312999997</v>
      </c>
      <c r="C133" s="7">
        <v>16.43</v>
      </c>
      <c r="D133" s="141">
        <v>43063</v>
      </c>
      <c r="E133" s="7">
        <v>45.66</v>
      </c>
      <c r="F133" s="141">
        <v>43063</v>
      </c>
      <c r="G133" s="7">
        <v>49.099997999999999</v>
      </c>
      <c r="H133" s="141">
        <v>43063</v>
      </c>
      <c r="I133" s="7">
        <v>60.560001</v>
      </c>
      <c r="J133" s="141">
        <v>43063</v>
      </c>
      <c r="K133" s="7">
        <v>22.25</v>
      </c>
      <c r="L133" s="141">
        <v>43063</v>
      </c>
      <c r="M133" s="7">
        <v>113.980003</v>
      </c>
      <c r="N133" s="141">
        <v>43063</v>
      </c>
      <c r="O133" s="7">
        <v>61.279998999999997</v>
      </c>
      <c r="P133" s="141">
        <v>43063</v>
      </c>
      <c r="Q133" s="7">
        <v>177.83999600000001</v>
      </c>
    </row>
    <row r="134" spans="1:17" x14ac:dyDescent="0.2">
      <c r="A134" s="141">
        <v>43062</v>
      </c>
      <c r="B134" s="7">
        <v>48208.921875</v>
      </c>
      <c r="C134" s="7">
        <v>16.52</v>
      </c>
      <c r="D134" s="141">
        <v>43062</v>
      </c>
      <c r="E134" s="7">
        <v>45.66</v>
      </c>
      <c r="F134" s="141">
        <v>43062</v>
      </c>
      <c r="G134" s="7">
        <v>49.290000999999997</v>
      </c>
      <c r="H134" s="141">
        <v>43062</v>
      </c>
      <c r="I134" s="7">
        <v>60.240001999999997</v>
      </c>
      <c r="J134" s="141">
        <v>43062</v>
      </c>
      <c r="K134" s="7">
        <v>22.15</v>
      </c>
      <c r="L134" s="141">
        <v>43062</v>
      </c>
      <c r="M134" s="7">
        <v>115.41999800000001</v>
      </c>
      <c r="N134" s="141">
        <v>43062</v>
      </c>
      <c r="O134" s="7">
        <v>61.439999</v>
      </c>
      <c r="P134" s="141">
        <v>43062</v>
      </c>
      <c r="Q134" s="7">
        <v>176.320007</v>
      </c>
    </row>
    <row r="135" spans="1:17" x14ac:dyDescent="0.2">
      <c r="A135" s="141">
        <v>43061</v>
      </c>
      <c r="B135" s="7">
        <v>48263.128905999998</v>
      </c>
      <c r="C135" s="7">
        <v>16.43</v>
      </c>
      <c r="D135" s="141">
        <v>43061</v>
      </c>
      <c r="E135" s="7">
        <v>46.380001</v>
      </c>
      <c r="F135" s="141">
        <v>43061</v>
      </c>
      <c r="G135" s="7">
        <v>49.34</v>
      </c>
      <c r="H135" s="141">
        <v>43061</v>
      </c>
      <c r="I135" s="7">
        <v>61.52</v>
      </c>
      <c r="J135" s="141">
        <v>43061</v>
      </c>
      <c r="K135" s="7">
        <v>22.32</v>
      </c>
      <c r="L135" s="141">
        <v>43061</v>
      </c>
      <c r="M135" s="7">
        <v>115.949997</v>
      </c>
      <c r="N135" s="141">
        <v>43061</v>
      </c>
      <c r="O135" s="7">
        <v>61.389999000000003</v>
      </c>
      <c r="P135" s="141">
        <v>43061</v>
      </c>
      <c r="Q135" s="7">
        <v>179.029999</v>
      </c>
    </row>
    <row r="136" spans="1:17" x14ac:dyDescent="0.2">
      <c r="A136" s="141">
        <v>43060</v>
      </c>
      <c r="B136" s="7">
        <v>47831.621094000002</v>
      </c>
      <c r="C136" s="7">
        <v>16.360001</v>
      </c>
      <c r="D136" s="141">
        <v>43060</v>
      </c>
      <c r="E136" s="7">
        <v>47.060001</v>
      </c>
      <c r="F136" s="141">
        <v>43060</v>
      </c>
      <c r="G136" s="7">
        <v>49.450001</v>
      </c>
      <c r="H136" s="141">
        <v>43060</v>
      </c>
      <c r="I136" s="7">
        <v>59.849997999999999</v>
      </c>
      <c r="J136" s="141">
        <v>43060</v>
      </c>
      <c r="K136" s="7">
        <v>22.24</v>
      </c>
      <c r="L136" s="141">
        <v>43060</v>
      </c>
      <c r="M136" s="7">
        <v>116.209999</v>
      </c>
      <c r="N136" s="141">
        <v>43060</v>
      </c>
      <c r="O136" s="7">
        <v>61.389999000000003</v>
      </c>
      <c r="P136" s="141">
        <v>43060</v>
      </c>
      <c r="Q136" s="7">
        <v>176.779999</v>
      </c>
    </row>
    <row r="137" spans="1:17" x14ac:dyDescent="0.2">
      <c r="A137" s="141">
        <v>43056</v>
      </c>
      <c r="B137" s="7">
        <v>47780.359375</v>
      </c>
      <c r="C137" s="7">
        <v>16.329999999999998</v>
      </c>
      <c r="D137" s="141">
        <v>43056</v>
      </c>
      <c r="E137" s="7">
        <v>45.639999000000003</v>
      </c>
      <c r="F137" s="141">
        <v>43056</v>
      </c>
      <c r="G137" s="7">
        <v>49.139999000000003</v>
      </c>
      <c r="H137" s="141">
        <v>43056</v>
      </c>
      <c r="I137" s="7">
        <v>58.889999000000003</v>
      </c>
      <c r="J137" s="141">
        <v>43056</v>
      </c>
      <c r="K137" s="7">
        <v>22.379999000000002</v>
      </c>
      <c r="L137" s="141">
        <v>43056</v>
      </c>
      <c r="M137" s="7">
        <v>117.160004</v>
      </c>
      <c r="N137" s="141">
        <v>43056</v>
      </c>
      <c r="O137" s="7">
        <v>58.389999000000003</v>
      </c>
      <c r="P137" s="141">
        <v>43056</v>
      </c>
      <c r="Q137" s="7">
        <v>173.14999399999999</v>
      </c>
    </row>
    <row r="138" spans="1:17" x14ac:dyDescent="0.2">
      <c r="A138" s="141">
        <v>43055</v>
      </c>
      <c r="B138" s="7">
        <v>47736.589844000002</v>
      </c>
      <c r="C138" s="7">
        <v>16.389999</v>
      </c>
      <c r="D138" s="141">
        <v>43055</v>
      </c>
      <c r="E138" s="7">
        <v>45.130001</v>
      </c>
      <c r="F138" s="141">
        <v>43055</v>
      </c>
      <c r="G138" s="7">
        <v>49.240001999999997</v>
      </c>
      <c r="H138" s="141">
        <v>43055</v>
      </c>
      <c r="I138" s="7">
        <v>58.400002000000001</v>
      </c>
      <c r="J138" s="141">
        <v>43055</v>
      </c>
      <c r="K138" s="7">
        <v>21.27</v>
      </c>
      <c r="L138" s="141">
        <v>43055</v>
      </c>
      <c r="M138" s="7">
        <v>114.19000200000001</v>
      </c>
      <c r="N138" s="141">
        <v>43055</v>
      </c>
      <c r="O138" s="7">
        <v>57.139999000000003</v>
      </c>
      <c r="P138" s="141">
        <v>43055</v>
      </c>
      <c r="Q138" s="7">
        <v>173.91000399999999</v>
      </c>
    </row>
    <row r="139" spans="1:17" x14ac:dyDescent="0.2">
      <c r="A139" s="141">
        <v>43054</v>
      </c>
      <c r="B139" s="7">
        <v>47853.828125</v>
      </c>
      <c r="C139" s="7">
        <v>16.23</v>
      </c>
      <c r="D139" s="141">
        <v>43054</v>
      </c>
      <c r="E139" s="7">
        <v>45.189999</v>
      </c>
      <c r="F139" s="141">
        <v>43054</v>
      </c>
      <c r="G139" s="7">
        <v>48.689999</v>
      </c>
      <c r="H139" s="141">
        <v>43054</v>
      </c>
      <c r="I139" s="7">
        <v>58.189999</v>
      </c>
      <c r="J139" s="141">
        <v>43054</v>
      </c>
      <c r="K139" s="7">
        <v>20.23</v>
      </c>
      <c r="L139" s="141">
        <v>43054</v>
      </c>
      <c r="M139" s="7">
        <v>114.08000199999999</v>
      </c>
      <c r="N139" s="141">
        <v>43054</v>
      </c>
      <c r="O139" s="7">
        <v>57.779998999999997</v>
      </c>
      <c r="P139" s="141">
        <v>43054</v>
      </c>
      <c r="Q139" s="7">
        <v>172.259995</v>
      </c>
    </row>
    <row r="140" spans="1:17" x14ac:dyDescent="0.2">
      <c r="A140" s="141">
        <v>43053</v>
      </c>
      <c r="B140" s="7">
        <v>47999.609375</v>
      </c>
      <c r="C140" s="7">
        <v>16.27</v>
      </c>
      <c r="D140" s="141">
        <v>43053</v>
      </c>
      <c r="E140" s="7">
        <v>44.68</v>
      </c>
      <c r="F140" s="141">
        <v>43053</v>
      </c>
      <c r="G140" s="7">
        <v>49.32</v>
      </c>
      <c r="H140" s="141">
        <v>43053</v>
      </c>
      <c r="I140" s="7">
        <v>59.459999000000003</v>
      </c>
      <c r="J140" s="141">
        <v>43053</v>
      </c>
      <c r="K140" s="7">
        <v>20.170000000000002</v>
      </c>
      <c r="L140" s="141">
        <v>43053</v>
      </c>
      <c r="M140" s="7">
        <v>114.290001</v>
      </c>
      <c r="N140" s="141">
        <v>43053</v>
      </c>
      <c r="O140" s="7">
        <v>56.970001000000003</v>
      </c>
      <c r="P140" s="141">
        <v>43053</v>
      </c>
      <c r="Q140" s="7">
        <v>170.63000500000001</v>
      </c>
    </row>
    <row r="141" spans="1:17" x14ac:dyDescent="0.2">
      <c r="A141" s="141">
        <v>43052</v>
      </c>
      <c r="B141" s="7">
        <v>48013.101562999997</v>
      </c>
      <c r="C141" s="7">
        <v>16.459999</v>
      </c>
      <c r="D141" s="141">
        <v>43052</v>
      </c>
      <c r="E141" s="7">
        <v>44.490001999999997</v>
      </c>
      <c r="F141" s="141">
        <v>43052</v>
      </c>
      <c r="G141" s="7">
        <v>49.860000999999997</v>
      </c>
      <c r="H141" s="141">
        <v>43052</v>
      </c>
      <c r="I141" s="7">
        <v>60.34</v>
      </c>
      <c r="J141" s="141">
        <v>43052</v>
      </c>
      <c r="K141" s="7">
        <v>20.100000000000001</v>
      </c>
      <c r="L141" s="141">
        <v>43052</v>
      </c>
      <c r="M141" s="7">
        <v>113</v>
      </c>
      <c r="N141" s="141">
        <v>43052</v>
      </c>
      <c r="O141" s="7">
        <v>57.169998</v>
      </c>
      <c r="P141" s="141">
        <v>43052</v>
      </c>
      <c r="Q141" s="7">
        <v>171.08000200000001</v>
      </c>
    </row>
    <row r="142" spans="1:17" x14ac:dyDescent="0.2">
      <c r="A142" s="141">
        <v>43049</v>
      </c>
      <c r="B142" s="7">
        <v>48659.328125</v>
      </c>
      <c r="C142" s="7">
        <v>16.510000000000002</v>
      </c>
      <c r="D142" s="141">
        <v>43049</v>
      </c>
      <c r="E142" s="7">
        <v>44.52</v>
      </c>
      <c r="F142" s="141">
        <v>43049</v>
      </c>
      <c r="G142" s="7">
        <v>48.73</v>
      </c>
      <c r="H142" s="141">
        <v>43049</v>
      </c>
      <c r="I142" s="7">
        <v>61.330002</v>
      </c>
      <c r="J142" s="141">
        <v>43049</v>
      </c>
      <c r="K142" s="7">
        <v>20.200001</v>
      </c>
      <c r="L142" s="141">
        <v>43049</v>
      </c>
      <c r="M142" s="7">
        <v>111.900002</v>
      </c>
      <c r="N142" s="141">
        <v>43049</v>
      </c>
      <c r="O142" s="7">
        <v>56.919998</v>
      </c>
      <c r="P142" s="141">
        <v>43049</v>
      </c>
      <c r="Q142" s="7">
        <v>175.970001</v>
      </c>
    </row>
    <row r="143" spans="1:17" x14ac:dyDescent="0.2">
      <c r="A143" s="141">
        <v>43048</v>
      </c>
      <c r="B143" s="7">
        <v>48731.878905999998</v>
      </c>
      <c r="C143" s="7">
        <v>16.639999</v>
      </c>
      <c r="D143" s="141">
        <v>43048</v>
      </c>
      <c r="E143" s="7">
        <v>45</v>
      </c>
      <c r="F143" s="141">
        <v>43048</v>
      </c>
      <c r="G143" s="7">
        <v>49.73</v>
      </c>
      <c r="H143" s="141">
        <v>43048</v>
      </c>
      <c r="I143" s="7">
        <v>62.450001</v>
      </c>
      <c r="J143" s="141">
        <v>43048</v>
      </c>
      <c r="K143" s="7">
        <v>20.110001</v>
      </c>
      <c r="L143" s="141">
        <v>43048</v>
      </c>
      <c r="M143" s="7">
        <v>114.91999800000001</v>
      </c>
      <c r="N143" s="141">
        <v>43048</v>
      </c>
      <c r="O143" s="7">
        <v>58.48</v>
      </c>
      <c r="P143" s="141">
        <v>43048</v>
      </c>
      <c r="Q143" s="7">
        <v>179.61999499999999</v>
      </c>
    </row>
    <row r="144" spans="1:17" x14ac:dyDescent="0.2">
      <c r="A144" s="141">
        <v>43047</v>
      </c>
      <c r="B144" s="7">
        <v>49001.941405999998</v>
      </c>
      <c r="C144" s="7">
        <v>16.790001</v>
      </c>
      <c r="D144" s="141">
        <v>43047</v>
      </c>
      <c r="E144" s="7">
        <v>44.259998000000003</v>
      </c>
      <c r="F144" s="141">
        <v>43047</v>
      </c>
      <c r="G144" s="7">
        <v>50.27</v>
      </c>
      <c r="H144" s="141">
        <v>43047</v>
      </c>
      <c r="I144" s="7">
        <v>63.799999</v>
      </c>
      <c r="J144" s="141">
        <v>43047</v>
      </c>
      <c r="K144" s="7">
        <v>20.389999</v>
      </c>
      <c r="L144" s="141">
        <v>43047</v>
      </c>
      <c r="M144" s="7">
        <v>114.790001</v>
      </c>
      <c r="N144" s="141">
        <v>43047</v>
      </c>
      <c r="O144" s="7">
        <v>57.82</v>
      </c>
      <c r="P144" s="141">
        <v>43047</v>
      </c>
      <c r="Q144" s="7">
        <v>183.08000200000001</v>
      </c>
    </row>
    <row r="145" spans="1:17" x14ac:dyDescent="0.2">
      <c r="A145" s="141">
        <v>43046</v>
      </c>
      <c r="B145" s="7">
        <v>48946.128905999998</v>
      </c>
      <c r="C145" s="7">
        <v>16.93</v>
      </c>
      <c r="D145" s="141">
        <v>43046</v>
      </c>
      <c r="E145" s="7">
        <v>43.77</v>
      </c>
      <c r="F145" s="141">
        <v>43046</v>
      </c>
      <c r="G145" s="7">
        <v>49.84</v>
      </c>
      <c r="H145" s="141">
        <v>43046</v>
      </c>
      <c r="I145" s="7">
        <v>63.810001</v>
      </c>
      <c r="J145" s="141">
        <v>43046</v>
      </c>
      <c r="K145" s="7">
        <v>20.370000999999998</v>
      </c>
      <c r="L145" s="141">
        <v>43046</v>
      </c>
      <c r="M145" s="7">
        <v>116.370003</v>
      </c>
      <c r="N145" s="141">
        <v>43046</v>
      </c>
      <c r="O145" s="7">
        <v>59.060001</v>
      </c>
      <c r="P145" s="141">
        <v>43046</v>
      </c>
      <c r="Q145" s="7">
        <v>181.38999899999999</v>
      </c>
    </row>
    <row r="146" spans="1:17" x14ac:dyDescent="0.2">
      <c r="A146" s="141">
        <v>43045</v>
      </c>
      <c r="B146" s="7">
        <v>48623.410155999998</v>
      </c>
      <c r="C146" s="7">
        <v>16.889999</v>
      </c>
      <c r="D146" s="141">
        <v>43045</v>
      </c>
      <c r="E146" s="7">
        <v>44.18</v>
      </c>
      <c r="F146" s="141">
        <v>43045</v>
      </c>
      <c r="G146" s="7">
        <v>50.099997999999999</v>
      </c>
      <c r="H146" s="141">
        <v>43045</v>
      </c>
      <c r="I146" s="7">
        <v>63.32</v>
      </c>
      <c r="J146" s="141">
        <v>43045</v>
      </c>
      <c r="K146" s="7">
        <v>20.25</v>
      </c>
      <c r="L146" s="141">
        <v>43045</v>
      </c>
      <c r="M146" s="7">
        <v>114.720001</v>
      </c>
      <c r="N146" s="141">
        <v>43045</v>
      </c>
      <c r="O146" s="7">
        <v>59.119999</v>
      </c>
      <c r="P146" s="141">
        <v>43045</v>
      </c>
      <c r="Q146" s="7">
        <v>182.029999</v>
      </c>
    </row>
    <row r="147" spans="1:17" x14ac:dyDescent="0.2">
      <c r="A147" s="141">
        <v>43042</v>
      </c>
      <c r="B147" s="7">
        <v>48334.871094000002</v>
      </c>
      <c r="C147" s="7">
        <v>16.690000999999999</v>
      </c>
      <c r="D147" s="141">
        <v>43042</v>
      </c>
      <c r="E147" s="7">
        <v>44.150002000000001</v>
      </c>
      <c r="F147" s="141">
        <v>43042</v>
      </c>
      <c r="G147" s="7">
        <v>50.450001</v>
      </c>
      <c r="H147" s="141">
        <v>43042</v>
      </c>
      <c r="I147" s="7">
        <v>62.990001999999997</v>
      </c>
      <c r="J147" s="141">
        <v>43042</v>
      </c>
      <c r="K147" s="7">
        <v>20.219999000000001</v>
      </c>
      <c r="L147" s="141">
        <v>43042</v>
      </c>
      <c r="M147" s="7">
        <v>112.260002</v>
      </c>
      <c r="N147" s="141">
        <v>43042</v>
      </c>
      <c r="O147" s="7">
        <v>57.240001999999997</v>
      </c>
      <c r="P147" s="141">
        <v>43042</v>
      </c>
      <c r="Q147" s="7">
        <v>182.479996</v>
      </c>
    </row>
    <row r="148" spans="1:17" x14ac:dyDescent="0.2">
      <c r="A148" s="141">
        <v>43040</v>
      </c>
      <c r="B148" s="7">
        <v>48700.160155999998</v>
      </c>
      <c r="C148" s="7">
        <v>16.459999</v>
      </c>
      <c r="D148" s="141">
        <v>43040</v>
      </c>
      <c r="E148" s="7">
        <v>43.029998999999997</v>
      </c>
      <c r="F148" s="141">
        <v>43040</v>
      </c>
      <c r="G148" s="7">
        <v>50.220001000000003</v>
      </c>
      <c r="H148" s="141">
        <v>43040</v>
      </c>
      <c r="I148" s="7">
        <v>62.349997999999999</v>
      </c>
      <c r="J148" s="141">
        <v>43040</v>
      </c>
      <c r="K148" s="7">
        <v>20.149999999999999</v>
      </c>
      <c r="L148" s="141">
        <v>43040</v>
      </c>
      <c r="M148" s="7">
        <v>113.540001</v>
      </c>
      <c r="N148" s="141">
        <v>43040</v>
      </c>
      <c r="O148" s="7">
        <v>57.41</v>
      </c>
      <c r="P148" s="141">
        <v>43040</v>
      </c>
      <c r="Q148" s="7">
        <v>181.520004</v>
      </c>
    </row>
    <row r="149" spans="1:17" x14ac:dyDescent="0.2">
      <c r="A149" s="141">
        <v>43039</v>
      </c>
      <c r="B149" s="7">
        <v>48929.261719000002</v>
      </c>
      <c r="C149" s="7">
        <v>16.540001</v>
      </c>
      <c r="D149" s="141">
        <v>43039</v>
      </c>
      <c r="E149" s="7">
        <v>42.84</v>
      </c>
      <c r="F149" s="141">
        <v>43039</v>
      </c>
      <c r="G149" s="7">
        <v>49.360000999999997</v>
      </c>
      <c r="H149" s="141">
        <v>43039</v>
      </c>
      <c r="I149" s="7">
        <v>62.34</v>
      </c>
      <c r="J149" s="141">
        <v>43039</v>
      </c>
      <c r="K149" s="7">
        <v>20.049999</v>
      </c>
      <c r="L149" s="141">
        <v>43039</v>
      </c>
      <c r="M149" s="7">
        <v>113.779999</v>
      </c>
      <c r="N149" s="141">
        <v>43039</v>
      </c>
      <c r="O149" s="7">
        <v>58.119999</v>
      </c>
      <c r="P149" s="141">
        <v>43039</v>
      </c>
      <c r="Q149" s="7">
        <v>181.83000200000001</v>
      </c>
    </row>
    <row r="150" spans="1:17" x14ac:dyDescent="0.2">
      <c r="A150" s="141">
        <v>43038</v>
      </c>
      <c r="B150" s="7">
        <v>49250.789062999997</v>
      </c>
      <c r="C150" s="7">
        <v>16.510000000000002</v>
      </c>
      <c r="D150" s="141">
        <v>43038</v>
      </c>
      <c r="E150" s="7">
        <v>42.529998999999997</v>
      </c>
      <c r="F150" s="141">
        <v>43038</v>
      </c>
      <c r="G150" s="7">
        <v>49.689999</v>
      </c>
      <c r="H150" s="141">
        <v>43038</v>
      </c>
      <c r="I150" s="7">
        <v>62.360000999999997</v>
      </c>
      <c r="J150" s="141">
        <v>43038</v>
      </c>
      <c r="K150" s="7">
        <v>20.110001</v>
      </c>
      <c r="L150" s="141">
        <v>43038</v>
      </c>
      <c r="M150" s="7">
        <v>114.93</v>
      </c>
      <c r="N150" s="141">
        <v>43038</v>
      </c>
      <c r="O150" s="7">
        <v>57.689999</v>
      </c>
      <c r="P150" s="141">
        <v>43038</v>
      </c>
      <c r="Q150" s="7">
        <v>183.25</v>
      </c>
    </row>
    <row r="151" spans="1:17" x14ac:dyDescent="0.2">
      <c r="A151" s="141">
        <v>43035</v>
      </c>
      <c r="B151" s="7">
        <v>49011.640625</v>
      </c>
      <c r="C151" s="7">
        <v>16.48</v>
      </c>
      <c r="D151" s="141">
        <v>43035</v>
      </c>
      <c r="E151" s="7">
        <v>43.310001</v>
      </c>
      <c r="F151" s="141">
        <v>43035</v>
      </c>
      <c r="G151" s="7">
        <v>49.869999</v>
      </c>
      <c r="H151" s="141">
        <v>43035</v>
      </c>
      <c r="I151" s="7">
        <v>63.27</v>
      </c>
      <c r="J151" s="141">
        <v>43035</v>
      </c>
      <c r="K151" s="7">
        <v>20.079999999999998</v>
      </c>
      <c r="L151" s="141">
        <v>43035</v>
      </c>
      <c r="M151" s="7">
        <v>114.650002</v>
      </c>
      <c r="N151" s="141">
        <v>43035</v>
      </c>
      <c r="O151" s="7">
        <v>56.080002</v>
      </c>
      <c r="P151" s="141">
        <v>43035</v>
      </c>
      <c r="Q151" s="7">
        <v>182.28999300000001</v>
      </c>
    </row>
    <row r="152" spans="1:17" x14ac:dyDescent="0.2">
      <c r="A152" s="141">
        <v>43034</v>
      </c>
      <c r="B152" s="7">
        <v>49004.300780999998</v>
      </c>
      <c r="C152" s="7">
        <v>16.77</v>
      </c>
      <c r="D152" s="141">
        <v>43034</v>
      </c>
      <c r="E152" s="7">
        <v>42.860000999999997</v>
      </c>
      <c r="F152" s="141">
        <v>43034</v>
      </c>
      <c r="G152" s="7">
        <v>49.889999000000003</v>
      </c>
      <c r="H152" s="141">
        <v>43034</v>
      </c>
      <c r="I152" s="7">
        <v>63.490001999999997</v>
      </c>
      <c r="J152" s="141">
        <v>43034</v>
      </c>
      <c r="K152" s="7">
        <v>20.02</v>
      </c>
      <c r="L152" s="141">
        <v>43034</v>
      </c>
      <c r="M152" s="7">
        <v>107.540001</v>
      </c>
      <c r="N152" s="141">
        <v>43034</v>
      </c>
      <c r="O152" s="7">
        <v>55.48</v>
      </c>
      <c r="P152" s="141">
        <v>43034</v>
      </c>
      <c r="Q152" s="7">
        <v>179.16000399999999</v>
      </c>
    </row>
    <row r="153" spans="1:17" x14ac:dyDescent="0.2">
      <c r="A153" s="141">
        <v>43033</v>
      </c>
      <c r="B153" s="7">
        <v>50166.46875</v>
      </c>
      <c r="C153" s="7">
        <v>16.93</v>
      </c>
      <c r="D153" s="141">
        <v>43033</v>
      </c>
      <c r="E153" s="7">
        <v>42</v>
      </c>
      <c r="F153" s="141">
        <v>43033</v>
      </c>
      <c r="G153" s="7">
        <v>48.950001</v>
      </c>
      <c r="H153" s="141">
        <v>43033</v>
      </c>
      <c r="I153" s="7">
        <v>63.049999</v>
      </c>
      <c r="J153" s="141">
        <v>43033</v>
      </c>
      <c r="K153" s="7">
        <v>20.059999000000001</v>
      </c>
      <c r="L153" s="141">
        <v>43033</v>
      </c>
      <c r="M153" s="7">
        <v>106.18</v>
      </c>
      <c r="N153" s="141">
        <v>43033</v>
      </c>
      <c r="O153" s="7">
        <v>56.16</v>
      </c>
      <c r="P153" s="141">
        <v>43033</v>
      </c>
      <c r="Q153" s="7">
        <v>180.770004</v>
      </c>
    </row>
    <row r="154" spans="1:17" x14ac:dyDescent="0.2">
      <c r="A154" s="141">
        <v>43032</v>
      </c>
      <c r="B154" s="7">
        <v>49612.851562999997</v>
      </c>
      <c r="C154" s="7">
        <v>18.190000999999999</v>
      </c>
      <c r="D154" s="141">
        <v>43032</v>
      </c>
      <c r="E154" s="7">
        <v>42.82</v>
      </c>
      <c r="F154" s="141">
        <v>43032</v>
      </c>
      <c r="G154" s="7">
        <v>49.209999000000003</v>
      </c>
      <c r="H154" s="141">
        <v>43032</v>
      </c>
      <c r="I154" s="7">
        <v>61.84</v>
      </c>
      <c r="J154" s="141">
        <v>43032</v>
      </c>
      <c r="K154" s="7">
        <v>20.260000000000002</v>
      </c>
      <c r="L154" s="141">
        <v>43032</v>
      </c>
      <c r="M154" s="7">
        <v>117.05999799999999</v>
      </c>
      <c r="N154" s="141">
        <v>43032</v>
      </c>
      <c r="O154" s="7">
        <v>57.119999</v>
      </c>
      <c r="P154" s="141">
        <v>43032</v>
      </c>
      <c r="Q154" s="7">
        <v>181.050003</v>
      </c>
    </row>
    <row r="155" spans="1:17" x14ac:dyDescent="0.2">
      <c r="A155" s="141">
        <v>43031</v>
      </c>
      <c r="B155" s="7">
        <v>50033.550780999998</v>
      </c>
      <c r="C155" s="7">
        <v>17.920000000000002</v>
      </c>
      <c r="D155" s="141">
        <v>43031</v>
      </c>
      <c r="E155" s="7">
        <v>41.939999</v>
      </c>
      <c r="F155" s="141">
        <v>43031</v>
      </c>
      <c r="G155" s="7">
        <v>48.57</v>
      </c>
      <c r="H155" s="141">
        <v>43031</v>
      </c>
      <c r="I155" s="7">
        <v>60.150002000000001</v>
      </c>
      <c r="J155" s="141">
        <v>43031</v>
      </c>
      <c r="K155" s="7">
        <v>19.91</v>
      </c>
      <c r="L155" s="141">
        <v>43031</v>
      </c>
      <c r="M155" s="7">
        <v>116.18</v>
      </c>
      <c r="N155" s="141">
        <v>43031</v>
      </c>
      <c r="O155" s="7">
        <v>57.169998</v>
      </c>
      <c r="P155" s="141">
        <v>43031</v>
      </c>
      <c r="Q155" s="7">
        <v>178.800003</v>
      </c>
    </row>
    <row r="156" spans="1:17" x14ac:dyDescent="0.2">
      <c r="A156" s="141">
        <v>43028</v>
      </c>
      <c r="B156" s="7">
        <v>50207.871094000002</v>
      </c>
      <c r="C156" s="7">
        <v>18.200001</v>
      </c>
      <c r="D156" s="141">
        <v>43028</v>
      </c>
      <c r="E156" s="7">
        <v>41.919998</v>
      </c>
      <c r="F156" s="141">
        <v>43028</v>
      </c>
      <c r="G156" s="7">
        <v>49.02</v>
      </c>
      <c r="H156" s="141">
        <v>43028</v>
      </c>
      <c r="I156" s="7">
        <v>60.029998999999997</v>
      </c>
      <c r="J156" s="141">
        <v>43028</v>
      </c>
      <c r="K156" s="7">
        <v>20.379999000000002</v>
      </c>
      <c r="L156" s="141">
        <v>43028</v>
      </c>
      <c r="M156" s="7">
        <v>119.910004</v>
      </c>
      <c r="N156" s="141">
        <v>43028</v>
      </c>
      <c r="O156" s="7">
        <v>58.66</v>
      </c>
      <c r="P156" s="141">
        <v>43028</v>
      </c>
      <c r="Q156" s="7">
        <v>182.55999800000001</v>
      </c>
    </row>
    <row r="157" spans="1:17" x14ac:dyDescent="0.2">
      <c r="A157" s="141">
        <v>43027</v>
      </c>
      <c r="B157" s="7">
        <v>49914.148437999997</v>
      </c>
      <c r="C157" s="7">
        <v>17.510000000000002</v>
      </c>
      <c r="D157" s="141">
        <v>43027</v>
      </c>
      <c r="E157" s="7">
        <v>43.099997999999999</v>
      </c>
      <c r="F157" s="141">
        <v>43027</v>
      </c>
      <c r="G157" s="7">
        <v>48.93</v>
      </c>
      <c r="H157" s="141">
        <v>43027</v>
      </c>
      <c r="I157" s="7">
        <v>61.290000999999997</v>
      </c>
      <c r="J157" s="141">
        <v>43027</v>
      </c>
      <c r="K157" s="7">
        <v>20.129999000000002</v>
      </c>
      <c r="L157" s="141">
        <v>43027</v>
      </c>
      <c r="M157" s="7">
        <v>118.94000200000001</v>
      </c>
      <c r="N157" s="141">
        <v>43027</v>
      </c>
      <c r="O157" s="7">
        <v>59.669998</v>
      </c>
      <c r="P157" s="141">
        <v>43027</v>
      </c>
      <c r="Q157" s="7">
        <v>185.050003</v>
      </c>
    </row>
    <row r="158" spans="1:17" x14ac:dyDescent="0.2">
      <c r="A158" s="141">
        <v>43026</v>
      </c>
      <c r="B158" s="7">
        <v>50112.5</v>
      </c>
      <c r="C158" s="7">
        <v>17.139999</v>
      </c>
      <c r="D158" s="141">
        <v>43026</v>
      </c>
      <c r="E158" s="7">
        <v>43.650002000000001</v>
      </c>
      <c r="F158" s="141">
        <v>43026</v>
      </c>
      <c r="G158" s="7">
        <v>49.240001999999997</v>
      </c>
      <c r="H158" s="141">
        <v>43026</v>
      </c>
      <c r="I158" s="7">
        <v>61.720001000000003</v>
      </c>
      <c r="J158" s="141">
        <v>43026</v>
      </c>
      <c r="K158" s="7">
        <v>19.700001</v>
      </c>
      <c r="L158" s="141">
        <v>43026</v>
      </c>
      <c r="M158" s="7">
        <v>120.300003</v>
      </c>
      <c r="N158" s="141">
        <v>43026</v>
      </c>
      <c r="O158" s="7">
        <v>59.91</v>
      </c>
      <c r="P158" s="141">
        <v>43026</v>
      </c>
      <c r="Q158" s="7">
        <v>184.979996</v>
      </c>
    </row>
    <row r="159" spans="1:17" x14ac:dyDescent="0.2">
      <c r="A159" s="141">
        <v>43025</v>
      </c>
      <c r="B159" s="7">
        <v>49760.789062999997</v>
      </c>
      <c r="C159" s="7">
        <v>17.23</v>
      </c>
      <c r="D159" s="141">
        <v>43025</v>
      </c>
      <c r="E159" s="7">
        <v>43.77</v>
      </c>
      <c r="F159" s="141">
        <v>43025</v>
      </c>
      <c r="G159" s="7">
        <v>49.25</v>
      </c>
      <c r="H159" s="141">
        <v>43025</v>
      </c>
      <c r="I159" s="7">
        <v>61.779998999999997</v>
      </c>
      <c r="J159" s="141">
        <v>43025</v>
      </c>
      <c r="K159" s="7">
        <v>19.5</v>
      </c>
      <c r="L159" s="141">
        <v>43025</v>
      </c>
      <c r="M159" s="7">
        <v>119.370003</v>
      </c>
      <c r="N159" s="141">
        <v>43025</v>
      </c>
      <c r="O159" s="7">
        <v>59.790000999999997</v>
      </c>
      <c r="P159" s="141">
        <v>43025</v>
      </c>
      <c r="Q159" s="7">
        <v>184.94000199999999</v>
      </c>
    </row>
    <row r="160" spans="1:17" x14ac:dyDescent="0.2">
      <c r="A160" s="141">
        <v>43024</v>
      </c>
      <c r="B160" s="7">
        <v>50029.820312999997</v>
      </c>
      <c r="C160" s="7">
        <v>17.07</v>
      </c>
      <c r="D160" s="141">
        <v>43024</v>
      </c>
      <c r="E160" s="7">
        <v>43.400002000000001</v>
      </c>
      <c r="F160" s="141">
        <v>43024</v>
      </c>
      <c r="G160" s="7">
        <v>47.029998999999997</v>
      </c>
      <c r="H160" s="141">
        <v>43024</v>
      </c>
      <c r="I160" s="7">
        <v>61.490001999999997</v>
      </c>
      <c r="J160" s="141">
        <v>43024</v>
      </c>
      <c r="K160" s="7">
        <v>18.329999999999998</v>
      </c>
      <c r="L160" s="141">
        <v>43024</v>
      </c>
      <c r="M160" s="7">
        <v>118.889999</v>
      </c>
      <c r="N160" s="141">
        <v>43024</v>
      </c>
      <c r="O160" s="7">
        <v>60.52</v>
      </c>
      <c r="P160" s="141">
        <v>43024</v>
      </c>
      <c r="Q160" s="7">
        <v>183.020004</v>
      </c>
    </row>
    <row r="161" spans="1:17" x14ac:dyDescent="0.2">
      <c r="A161" s="141">
        <v>43021</v>
      </c>
      <c r="B161" s="7">
        <v>50040.398437999997</v>
      </c>
      <c r="C161" s="7">
        <v>17</v>
      </c>
      <c r="D161" s="141">
        <v>43021</v>
      </c>
      <c r="E161" s="7">
        <v>43.970001000000003</v>
      </c>
      <c r="F161" s="141">
        <v>43021</v>
      </c>
      <c r="G161" s="7">
        <v>47.049999</v>
      </c>
      <c r="H161" s="141">
        <v>43021</v>
      </c>
      <c r="I161" s="7">
        <v>59.369999</v>
      </c>
      <c r="J161" s="141">
        <v>43021</v>
      </c>
      <c r="K161" s="7">
        <v>18.350000000000001</v>
      </c>
      <c r="L161" s="141">
        <v>43021</v>
      </c>
      <c r="M161" s="7">
        <v>119.769997</v>
      </c>
      <c r="N161" s="141">
        <v>43021</v>
      </c>
      <c r="O161" s="7">
        <v>59.950001</v>
      </c>
      <c r="P161" s="141">
        <v>43021</v>
      </c>
      <c r="Q161" s="7">
        <v>183.720001</v>
      </c>
    </row>
    <row r="162" spans="1:17" x14ac:dyDescent="0.2">
      <c r="A162" s="141">
        <v>43020</v>
      </c>
      <c r="B162" s="7">
        <v>50148.621094000002</v>
      </c>
      <c r="C162" s="7">
        <v>16.75</v>
      </c>
      <c r="D162" s="141">
        <v>43020</v>
      </c>
      <c r="E162" s="7">
        <v>43.950001</v>
      </c>
      <c r="F162" s="141">
        <v>43020</v>
      </c>
      <c r="G162" s="7">
        <v>47.830002</v>
      </c>
      <c r="H162" s="141">
        <v>43020</v>
      </c>
      <c r="I162" s="7">
        <v>58.580002</v>
      </c>
      <c r="J162" s="141">
        <v>43020</v>
      </c>
      <c r="K162" s="7">
        <v>18.219999000000001</v>
      </c>
      <c r="L162" s="141">
        <v>43020</v>
      </c>
      <c r="M162" s="7">
        <v>122.55999799999999</v>
      </c>
      <c r="N162" s="141">
        <v>43020</v>
      </c>
      <c r="O162" s="7">
        <v>60.540000999999997</v>
      </c>
      <c r="P162" s="141">
        <v>43020</v>
      </c>
      <c r="Q162" s="7">
        <v>182.979996</v>
      </c>
    </row>
    <row r="163" spans="1:17" x14ac:dyDescent="0.2">
      <c r="A163" s="141">
        <v>43019</v>
      </c>
      <c r="B163" s="7">
        <v>50011.5</v>
      </c>
      <c r="C163" s="7">
        <v>16.43</v>
      </c>
      <c r="D163" s="141">
        <v>43019</v>
      </c>
      <c r="E163" s="7">
        <v>43.970001000000003</v>
      </c>
      <c r="F163" s="141">
        <v>43019</v>
      </c>
      <c r="G163" s="7">
        <v>48.84</v>
      </c>
      <c r="H163" s="141">
        <v>43019</v>
      </c>
      <c r="I163" s="7">
        <v>58.900002000000001</v>
      </c>
      <c r="J163" s="141">
        <v>43019</v>
      </c>
      <c r="K163" s="7">
        <v>18.829999999999998</v>
      </c>
      <c r="L163" s="141">
        <v>43019</v>
      </c>
      <c r="M163" s="7">
        <v>123.769997</v>
      </c>
      <c r="N163" s="141">
        <v>43019</v>
      </c>
      <c r="O163" s="7">
        <v>61.900002000000001</v>
      </c>
      <c r="P163" s="141">
        <v>43019</v>
      </c>
      <c r="Q163" s="7">
        <v>184.720001</v>
      </c>
    </row>
    <row r="164" spans="1:17" x14ac:dyDescent="0.2">
      <c r="A164" s="141">
        <v>43018</v>
      </c>
      <c r="B164" s="7">
        <v>50141.121094000002</v>
      </c>
      <c r="C164" s="7">
        <v>16.379999000000002</v>
      </c>
      <c r="D164" s="141">
        <v>43018</v>
      </c>
      <c r="E164" s="7">
        <v>42.41</v>
      </c>
      <c r="F164" s="141">
        <v>43018</v>
      </c>
      <c r="G164" s="7">
        <v>47.919998</v>
      </c>
      <c r="H164" s="141">
        <v>43018</v>
      </c>
      <c r="I164" s="7">
        <v>58.549999</v>
      </c>
      <c r="J164" s="141">
        <v>43018</v>
      </c>
      <c r="K164" s="7">
        <v>19.149999999999999</v>
      </c>
      <c r="L164" s="141">
        <v>43018</v>
      </c>
      <c r="M164" s="7">
        <v>123.269997</v>
      </c>
      <c r="N164" s="141">
        <v>43018</v>
      </c>
      <c r="O164" s="7">
        <v>61.560001</v>
      </c>
      <c r="P164" s="141">
        <v>43018</v>
      </c>
      <c r="Q164" s="7">
        <v>181.71000699999999</v>
      </c>
    </row>
    <row r="165" spans="1:17" x14ac:dyDescent="0.2">
      <c r="A165" s="141">
        <v>43017</v>
      </c>
      <c r="B165" s="7">
        <v>50584.269530999998</v>
      </c>
      <c r="C165" s="7">
        <v>16.190000999999999</v>
      </c>
      <c r="D165" s="141">
        <v>43017</v>
      </c>
      <c r="E165" s="7">
        <v>43.029998999999997</v>
      </c>
      <c r="F165" s="141">
        <v>43017</v>
      </c>
      <c r="G165" s="7">
        <v>47.459999000000003</v>
      </c>
      <c r="H165" s="141">
        <v>43017</v>
      </c>
      <c r="I165" s="7">
        <v>58.119999</v>
      </c>
      <c r="J165" s="141">
        <v>43017</v>
      </c>
      <c r="K165" s="7">
        <v>19.360001</v>
      </c>
      <c r="L165" s="141">
        <v>43017</v>
      </c>
      <c r="M165" s="7">
        <v>123.400002</v>
      </c>
      <c r="N165" s="141">
        <v>43017</v>
      </c>
      <c r="O165" s="7">
        <v>62.619999</v>
      </c>
      <c r="P165" s="141">
        <v>43017</v>
      </c>
      <c r="Q165" s="7">
        <v>184.64999399999999</v>
      </c>
    </row>
    <row r="166" spans="1:17" x14ac:dyDescent="0.2">
      <c r="A166" s="141">
        <v>43014</v>
      </c>
      <c r="B166" s="7">
        <v>50513.171875</v>
      </c>
      <c r="C166" s="7">
        <v>16.239999999999998</v>
      </c>
      <c r="D166" s="141">
        <v>43014</v>
      </c>
      <c r="E166" s="7">
        <v>42.849997999999999</v>
      </c>
      <c r="F166" s="141">
        <v>43014</v>
      </c>
      <c r="G166" s="7">
        <v>47.889999000000003</v>
      </c>
      <c r="H166" s="141">
        <v>43014</v>
      </c>
      <c r="I166" s="7">
        <v>57.950001</v>
      </c>
      <c r="J166" s="141">
        <v>43014</v>
      </c>
      <c r="K166" s="7">
        <v>19.23</v>
      </c>
      <c r="L166" s="141">
        <v>43014</v>
      </c>
      <c r="M166" s="7">
        <v>122.69000200000001</v>
      </c>
      <c r="N166" s="141">
        <v>43014</v>
      </c>
      <c r="O166" s="7">
        <v>64.129997000000003</v>
      </c>
      <c r="P166" s="141">
        <v>43014</v>
      </c>
      <c r="Q166" s="7">
        <v>185.08999600000001</v>
      </c>
    </row>
    <row r="167" spans="1:17" x14ac:dyDescent="0.2">
      <c r="A167" s="141">
        <v>43013</v>
      </c>
      <c r="B167" s="7">
        <v>50631.359375</v>
      </c>
      <c r="C167" s="7">
        <v>16.16</v>
      </c>
      <c r="D167" s="141">
        <v>43013</v>
      </c>
      <c r="E167" s="7">
        <v>42.349997999999999</v>
      </c>
      <c r="F167" s="141">
        <v>43013</v>
      </c>
      <c r="G167" s="7">
        <v>47.799999</v>
      </c>
      <c r="H167" s="141">
        <v>43013</v>
      </c>
      <c r="I167" s="7">
        <v>57.91</v>
      </c>
      <c r="J167" s="141">
        <v>43013</v>
      </c>
      <c r="K167" s="7">
        <v>19.23</v>
      </c>
      <c r="L167" s="141">
        <v>43013</v>
      </c>
      <c r="M167" s="7">
        <v>123.589996</v>
      </c>
      <c r="N167" s="141">
        <v>43013</v>
      </c>
      <c r="O167" s="7">
        <v>66.680000000000007</v>
      </c>
      <c r="P167" s="141">
        <v>43013</v>
      </c>
      <c r="Q167" s="7">
        <v>185.550003</v>
      </c>
    </row>
    <row r="168" spans="1:17" x14ac:dyDescent="0.2">
      <c r="A168" s="141">
        <v>43012</v>
      </c>
      <c r="B168" s="7">
        <v>50653.53125</v>
      </c>
      <c r="C168" s="7">
        <v>16.16</v>
      </c>
      <c r="D168" s="141">
        <v>43012</v>
      </c>
      <c r="E168" s="7">
        <v>42.32</v>
      </c>
      <c r="F168" s="141">
        <v>43012</v>
      </c>
      <c r="G168" s="7">
        <v>47.950001</v>
      </c>
      <c r="H168" s="141">
        <v>43012</v>
      </c>
      <c r="I168" s="7">
        <v>56.27</v>
      </c>
      <c r="J168" s="141">
        <v>43012</v>
      </c>
      <c r="K168" s="7">
        <v>19.190000999999999</v>
      </c>
      <c r="L168" s="141">
        <v>43012</v>
      </c>
      <c r="M168" s="7">
        <v>125.339996</v>
      </c>
      <c r="N168" s="141">
        <v>43012</v>
      </c>
      <c r="O168" s="7">
        <v>66.800003000000004</v>
      </c>
      <c r="P168" s="141">
        <v>43012</v>
      </c>
      <c r="Q168" s="7">
        <v>188.14999399999999</v>
      </c>
    </row>
    <row r="169" spans="1:17" x14ac:dyDescent="0.2">
      <c r="A169" s="141">
        <v>43011</v>
      </c>
      <c r="B169" s="7">
        <v>50593.539062999997</v>
      </c>
      <c r="C169" s="7">
        <v>16.149999999999999</v>
      </c>
      <c r="D169" s="141">
        <v>43011</v>
      </c>
      <c r="E169" s="7">
        <v>41.970001000000003</v>
      </c>
      <c r="F169" s="141">
        <v>43011</v>
      </c>
      <c r="G169" s="7">
        <v>47.959999000000003</v>
      </c>
      <c r="H169" s="141">
        <v>43011</v>
      </c>
      <c r="I169" s="7">
        <v>55.959999000000003</v>
      </c>
      <c r="J169" s="141">
        <v>43011</v>
      </c>
      <c r="K169" s="7">
        <v>18.91</v>
      </c>
      <c r="L169" s="141">
        <v>43011</v>
      </c>
      <c r="M169" s="7">
        <v>126.16999800000001</v>
      </c>
      <c r="N169" s="141">
        <v>43011</v>
      </c>
      <c r="O169" s="7">
        <v>66.800003000000004</v>
      </c>
      <c r="P169" s="141">
        <v>43011</v>
      </c>
      <c r="Q169" s="7">
        <v>188.13999899999999</v>
      </c>
    </row>
    <row r="170" spans="1:17" x14ac:dyDescent="0.2">
      <c r="A170" s="141">
        <v>43010</v>
      </c>
      <c r="B170" s="7">
        <v>50499.171875</v>
      </c>
      <c r="C170" s="7">
        <v>15.92</v>
      </c>
      <c r="D170" s="141">
        <v>43010</v>
      </c>
      <c r="E170" s="7">
        <v>42.349997999999999</v>
      </c>
      <c r="F170" s="141">
        <v>43010</v>
      </c>
      <c r="G170" s="7">
        <v>48.130001</v>
      </c>
      <c r="H170" s="141">
        <v>43010</v>
      </c>
      <c r="I170" s="7">
        <v>55.18</v>
      </c>
      <c r="J170" s="141">
        <v>43010</v>
      </c>
      <c r="K170" s="7">
        <v>18.739999999999998</v>
      </c>
      <c r="L170" s="141">
        <v>43010</v>
      </c>
      <c r="M170" s="7">
        <v>127.709999</v>
      </c>
      <c r="N170" s="141">
        <v>43010</v>
      </c>
      <c r="O170" s="7">
        <v>66.830001999999993</v>
      </c>
      <c r="P170" s="141">
        <v>43010</v>
      </c>
      <c r="Q170" s="7">
        <v>185.58000200000001</v>
      </c>
    </row>
    <row r="171" spans="1:17" x14ac:dyDescent="0.2">
      <c r="A171" s="141">
        <v>43007</v>
      </c>
      <c r="B171" s="7">
        <v>50064.820312999997</v>
      </c>
      <c r="C171" s="7">
        <v>16.16</v>
      </c>
      <c r="D171" s="141">
        <v>43007</v>
      </c>
      <c r="E171" s="7">
        <v>41.700001</v>
      </c>
      <c r="F171" s="141">
        <v>43007</v>
      </c>
      <c r="G171" s="7">
        <v>48.080002</v>
      </c>
      <c r="H171" s="141">
        <v>43007</v>
      </c>
      <c r="I171" s="7">
        <v>55.689999</v>
      </c>
      <c r="J171" s="141">
        <v>43007</v>
      </c>
      <c r="K171" s="7">
        <v>19.049999</v>
      </c>
      <c r="L171" s="141">
        <v>43007</v>
      </c>
      <c r="M171" s="7">
        <v>125.58000199999999</v>
      </c>
      <c r="N171" s="141">
        <v>43007</v>
      </c>
      <c r="O171" s="7">
        <v>66.970000999999996</v>
      </c>
      <c r="P171" s="141">
        <v>43007</v>
      </c>
      <c r="Q171" s="7">
        <v>186.39999399999999</v>
      </c>
    </row>
    <row r="172" spans="1:17" x14ac:dyDescent="0.2">
      <c r="A172" s="141">
        <v>43006</v>
      </c>
      <c r="B172" s="7">
        <v>50063.828125</v>
      </c>
      <c r="C172" s="7">
        <v>16.149999999999999</v>
      </c>
      <c r="D172" s="141">
        <v>43006</v>
      </c>
      <c r="E172" s="7">
        <v>41.560001</v>
      </c>
      <c r="F172" s="141">
        <v>43006</v>
      </c>
      <c r="G172" s="7">
        <v>47.779998999999997</v>
      </c>
      <c r="H172" s="141">
        <v>43006</v>
      </c>
      <c r="I172" s="7">
        <v>56</v>
      </c>
      <c r="J172" s="141">
        <v>43006</v>
      </c>
      <c r="K172" s="7">
        <v>18.260000000000002</v>
      </c>
      <c r="L172" s="141">
        <v>43006</v>
      </c>
      <c r="M172" s="7">
        <v>124.489998</v>
      </c>
      <c r="N172" s="141">
        <v>43006</v>
      </c>
      <c r="O172" s="7">
        <v>66.919998000000007</v>
      </c>
      <c r="P172" s="141">
        <v>43006</v>
      </c>
      <c r="Q172" s="7">
        <v>186.60000600000001</v>
      </c>
    </row>
    <row r="173" spans="1:17" x14ac:dyDescent="0.2">
      <c r="A173" s="141">
        <v>43005</v>
      </c>
      <c r="B173" s="7">
        <v>50336.320312999997</v>
      </c>
      <c r="C173" s="7">
        <v>16.23</v>
      </c>
      <c r="D173" s="141">
        <v>43005</v>
      </c>
      <c r="E173" s="7">
        <v>41.369999</v>
      </c>
      <c r="F173" s="141">
        <v>43005</v>
      </c>
      <c r="G173" s="7">
        <v>48.41</v>
      </c>
      <c r="H173" s="141">
        <v>43005</v>
      </c>
      <c r="I173" s="7">
        <v>54.959999000000003</v>
      </c>
      <c r="J173" s="141">
        <v>43005</v>
      </c>
      <c r="K173" s="7">
        <v>17.790001</v>
      </c>
      <c r="L173" s="141">
        <v>43005</v>
      </c>
      <c r="M173" s="7">
        <v>123.029999</v>
      </c>
      <c r="N173" s="141">
        <v>43005</v>
      </c>
      <c r="O173" s="7">
        <v>66.389999000000003</v>
      </c>
      <c r="P173" s="141">
        <v>43005</v>
      </c>
      <c r="Q173" s="7">
        <v>186.779999</v>
      </c>
    </row>
    <row r="174" spans="1:17" x14ac:dyDescent="0.2">
      <c r="A174" s="141">
        <v>43004</v>
      </c>
      <c r="B174" s="7">
        <v>50462.578125</v>
      </c>
      <c r="C174" s="7">
        <v>16.420000000000002</v>
      </c>
      <c r="D174" s="141">
        <v>43004</v>
      </c>
      <c r="E174" s="7">
        <v>41.709999000000003</v>
      </c>
      <c r="F174" s="141">
        <v>43004</v>
      </c>
      <c r="G174" s="7">
        <v>48.200001</v>
      </c>
      <c r="H174" s="141">
        <v>43004</v>
      </c>
      <c r="I174" s="7">
        <v>54.470001000000003</v>
      </c>
      <c r="J174" s="141">
        <v>43004</v>
      </c>
      <c r="K174" s="7">
        <v>17.829999999999998</v>
      </c>
      <c r="L174" s="141">
        <v>43004</v>
      </c>
      <c r="M174" s="7">
        <v>126.290001</v>
      </c>
      <c r="N174" s="141">
        <v>43004</v>
      </c>
      <c r="O174" s="7">
        <v>67.010002</v>
      </c>
      <c r="P174" s="141">
        <v>43004</v>
      </c>
      <c r="Q174" s="7">
        <v>188.35000600000001</v>
      </c>
    </row>
    <row r="175" spans="1:17" x14ac:dyDescent="0.2">
      <c r="A175" s="141">
        <v>43003</v>
      </c>
      <c r="B175" s="7">
        <v>50302.128905999998</v>
      </c>
      <c r="C175" s="7">
        <v>16.420000000000002</v>
      </c>
      <c r="D175" s="141">
        <v>43003</v>
      </c>
      <c r="E175" s="7">
        <v>41.77</v>
      </c>
      <c r="F175" s="141">
        <v>43003</v>
      </c>
      <c r="G175" s="7">
        <v>47.27</v>
      </c>
      <c r="H175" s="141">
        <v>43003</v>
      </c>
      <c r="I175" s="7">
        <v>54.029998999999997</v>
      </c>
      <c r="J175" s="141">
        <v>43003</v>
      </c>
      <c r="K175" s="7">
        <v>17.649999999999999</v>
      </c>
      <c r="L175" s="141">
        <v>43003</v>
      </c>
      <c r="M175" s="7">
        <v>126.639999</v>
      </c>
      <c r="N175" s="141">
        <v>43003</v>
      </c>
      <c r="O175" s="7">
        <v>65.989998</v>
      </c>
      <c r="P175" s="141">
        <v>43003</v>
      </c>
      <c r="Q175" s="7">
        <v>192.029999</v>
      </c>
    </row>
    <row r="176" spans="1:17" x14ac:dyDescent="0.2">
      <c r="A176" s="141">
        <v>43000</v>
      </c>
      <c r="B176" s="7">
        <v>50487.929687999997</v>
      </c>
      <c r="C176" s="7">
        <v>16.34</v>
      </c>
      <c r="D176" s="141">
        <v>43000</v>
      </c>
      <c r="E176" s="7">
        <v>41.650002000000001</v>
      </c>
      <c r="F176" s="141">
        <v>43000</v>
      </c>
      <c r="G176" s="7">
        <v>47.349997999999999</v>
      </c>
      <c r="H176" s="141">
        <v>43000</v>
      </c>
      <c r="I176" s="7">
        <v>54.689999</v>
      </c>
      <c r="J176" s="141">
        <v>43000</v>
      </c>
      <c r="K176" s="7">
        <v>17.5</v>
      </c>
      <c r="L176" s="141">
        <v>43000</v>
      </c>
      <c r="M176" s="7">
        <v>126.129997</v>
      </c>
      <c r="N176" s="141">
        <v>43000</v>
      </c>
      <c r="O176" s="7">
        <v>64.930000000000007</v>
      </c>
      <c r="P176" s="141">
        <v>43000</v>
      </c>
      <c r="Q176" s="7">
        <v>192.71000699999999</v>
      </c>
    </row>
    <row r="177" spans="1:17" x14ac:dyDescent="0.2">
      <c r="A177" s="141">
        <v>42999</v>
      </c>
      <c r="B177" s="7">
        <v>50385.339844000002</v>
      </c>
      <c r="C177" s="7">
        <v>16.420000000000002</v>
      </c>
      <c r="D177" s="141">
        <v>42999</v>
      </c>
      <c r="E177" s="7">
        <v>41.599997999999999</v>
      </c>
      <c r="F177" s="141">
        <v>42999</v>
      </c>
      <c r="G177" s="7">
        <v>47.59</v>
      </c>
      <c r="H177" s="141">
        <v>42999</v>
      </c>
      <c r="I177" s="7">
        <v>54.900002000000001</v>
      </c>
      <c r="J177" s="141">
        <v>42999</v>
      </c>
      <c r="K177" s="7">
        <v>17.549999</v>
      </c>
      <c r="L177" s="141">
        <v>42999</v>
      </c>
      <c r="M177" s="7">
        <v>126.889999</v>
      </c>
      <c r="N177" s="141">
        <v>42999</v>
      </c>
      <c r="O177" s="7">
        <v>65.050003000000004</v>
      </c>
      <c r="P177" s="141">
        <v>42999</v>
      </c>
      <c r="Q177" s="7">
        <v>190.490005</v>
      </c>
    </row>
    <row r="178" spans="1:17" x14ac:dyDescent="0.2">
      <c r="A178" s="141">
        <v>42998</v>
      </c>
      <c r="B178" s="7">
        <v>50312.789062999997</v>
      </c>
      <c r="C178" s="7">
        <v>16.420000000000002</v>
      </c>
      <c r="D178" s="141">
        <v>42998</v>
      </c>
      <c r="E178" s="7">
        <v>42.080002</v>
      </c>
      <c r="F178" s="141">
        <v>42998</v>
      </c>
      <c r="G178" s="7">
        <v>47.990001999999997</v>
      </c>
      <c r="H178" s="141">
        <v>42998</v>
      </c>
      <c r="I178" s="7">
        <v>55.389999000000003</v>
      </c>
      <c r="J178" s="141">
        <v>42998</v>
      </c>
      <c r="K178" s="7">
        <v>17.950001</v>
      </c>
      <c r="L178" s="141">
        <v>42998</v>
      </c>
      <c r="M178" s="7">
        <v>125.300003</v>
      </c>
      <c r="N178" s="141">
        <v>42998</v>
      </c>
      <c r="O178" s="7">
        <v>64.519997000000004</v>
      </c>
      <c r="P178" s="141">
        <v>42998</v>
      </c>
      <c r="Q178" s="7">
        <v>190.13999899999999</v>
      </c>
    </row>
    <row r="179" spans="1:17" x14ac:dyDescent="0.2">
      <c r="A179" s="141">
        <v>42997</v>
      </c>
      <c r="B179" s="7">
        <v>50327.320312999997</v>
      </c>
      <c r="C179" s="7">
        <v>16.370000999999998</v>
      </c>
      <c r="D179" s="141">
        <v>42997</v>
      </c>
      <c r="E179" s="7">
        <v>42.240001999999997</v>
      </c>
      <c r="F179" s="141">
        <v>42997</v>
      </c>
      <c r="G179" s="7">
        <v>48.189999</v>
      </c>
      <c r="H179" s="141">
        <v>42997</v>
      </c>
      <c r="I179" s="7">
        <v>55.380001</v>
      </c>
      <c r="J179" s="141">
        <v>42997</v>
      </c>
      <c r="K179" s="7">
        <v>17.66</v>
      </c>
      <c r="L179" s="141">
        <v>42997</v>
      </c>
      <c r="M179" s="7">
        <v>124.75</v>
      </c>
      <c r="N179" s="141">
        <v>42997</v>
      </c>
      <c r="O179" s="7">
        <v>64.790001000000004</v>
      </c>
      <c r="P179" s="141">
        <v>42997</v>
      </c>
      <c r="Q179" s="7">
        <v>189.46000699999999</v>
      </c>
    </row>
    <row r="180" spans="1:17" x14ac:dyDescent="0.2">
      <c r="A180" s="141">
        <v>42996</v>
      </c>
      <c r="B180" s="7">
        <v>49953.140625</v>
      </c>
      <c r="C180" s="7">
        <v>16.399999999999999</v>
      </c>
      <c r="D180" s="141">
        <v>42996</v>
      </c>
      <c r="E180" s="7">
        <v>41.939999</v>
      </c>
      <c r="F180" s="141">
        <v>42996</v>
      </c>
      <c r="G180" s="7">
        <v>47.509998000000003</v>
      </c>
      <c r="H180" s="141">
        <v>42996</v>
      </c>
      <c r="I180" s="7">
        <v>55.189999</v>
      </c>
      <c r="J180" s="141">
        <v>42996</v>
      </c>
      <c r="K180" s="7">
        <v>17.5</v>
      </c>
      <c r="L180" s="141">
        <v>42996</v>
      </c>
      <c r="M180" s="7">
        <v>123.620003</v>
      </c>
      <c r="N180" s="141">
        <v>42996</v>
      </c>
      <c r="O180" s="7">
        <v>63.98</v>
      </c>
      <c r="P180" s="141">
        <v>42996</v>
      </c>
      <c r="Q180" s="7">
        <v>190.529999</v>
      </c>
    </row>
    <row r="181" spans="1:17" x14ac:dyDescent="0.2">
      <c r="A181" s="141">
        <v>42993</v>
      </c>
      <c r="B181" s="7">
        <v>50058.621094000002</v>
      </c>
      <c r="C181" s="7">
        <v>16.27</v>
      </c>
      <c r="D181" s="141">
        <v>42993</v>
      </c>
      <c r="E181" s="7">
        <v>41.23</v>
      </c>
      <c r="F181" s="141">
        <v>42993</v>
      </c>
      <c r="G181" s="7">
        <v>47.279998999999997</v>
      </c>
      <c r="H181" s="141">
        <v>42993</v>
      </c>
      <c r="I181" s="7">
        <v>55.259998000000003</v>
      </c>
      <c r="J181" s="141">
        <v>42993</v>
      </c>
      <c r="K181" s="7">
        <v>17.700001</v>
      </c>
      <c r="L181" s="141">
        <v>42993</v>
      </c>
      <c r="M181" s="7">
        <v>121.620003</v>
      </c>
      <c r="N181" s="141">
        <v>42993</v>
      </c>
      <c r="O181" s="7">
        <v>63.5</v>
      </c>
      <c r="P181" s="141">
        <v>42993</v>
      </c>
      <c r="Q181" s="7">
        <v>190.36999499999999</v>
      </c>
    </row>
    <row r="182" spans="1:17" x14ac:dyDescent="0.2">
      <c r="A182" s="141">
        <v>42992</v>
      </c>
      <c r="B182" s="7">
        <v>50094.898437999997</v>
      </c>
      <c r="C182" s="7">
        <v>16.329999999999998</v>
      </c>
      <c r="D182" s="141">
        <v>42992</v>
      </c>
      <c r="E182" s="7">
        <v>41.98</v>
      </c>
      <c r="F182" s="141">
        <v>42992</v>
      </c>
      <c r="G182" s="7">
        <v>48.540000999999997</v>
      </c>
      <c r="H182" s="141">
        <v>42992</v>
      </c>
      <c r="I182" s="7">
        <v>55.869999</v>
      </c>
      <c r="J182" s="141">
        <v>42992</v>
      </c>
      <c r="K182" s="7">
        <v>17.75</v>
      </c>
      <c r="L182" s="141">
        <v>42992</v>
      </c>
      <c r="M182" s="7">
        <v>120.510002</v>
      </c>
      <c r="N182" s="141">
        <v>42992</v>
      </c>
      <c r="O182" s="7">
        <v>64.349997999999999</v>
      </c>
      <c r="P182" s="141">
        <v>42992</v>
      </c>
      <c r="Q182" s="7">
        <v>188.91000399999999</v>
      </c>
    </row>
    <row r="183" spans="1:17" x14ac:dyDescent="0.2">
      <c r="A183" s="141">
        <v>42991</v>
      </c>
      <c r="B183" s="7">
        <v>50519.929687999997</v>
      </c>
      <c r="C183" s="7">
        <v>16.389999</v>
      </c>
      <c r="D183" s="141">
        <v>42991</v>
      </c>
      <c r="E183" s="7">
        <v>42.18</v>
      </c>
      <c r="F183" s="141">
        <v>42991</v>
      </c>
      <c r="G183" s="7">
        <v>48.610000999999997</v>
      </c>
      <c r="H183" s="141">
        <v>42991</v>
      </c>
      <c r="I183" s="7">
        <v>56.43</v>
      </c>
      <c r="J183" s="141">
        <v>42991</v>
      </c>
      <c r="K183" s="7">
        <v>17.920000000000002</v>
      </c>
      <c r="L183" s="141">
        <v>42991</v>
      </c>
      <c r="M183" s="7">
        <v>119.980003</v>
      </c>
      <c r="N183" s="141">
        <v>42991</v>
      </c>
      <c r="O183" s="7">
        <v>65.080001999999993</v>
      </c>
      <c r="P183" s="141">
        <v>42991</v>
      </c>
      <c r="Q183" s="7">
        <v>189.41999799999999</v>
      </c>
    </row>
    <row r="184" spans="1:17" x14ac:dyDescent="0.2">
      <c r="A184" s="141">
        <v>42990</v>
      </c>
      <c r="B184" s="7">
        <v>50385.800780999998</v>
      </c>
      <c r="C184" s="7">
        <v>16.399999999999999</v>
      </c>
      <c r="D184" s="141">
        <v>42990</v>
      </c>
      <c r="E184" s="7">
        <v>42.34</v>
      </c>
      <c r="F184" s="141">
        <v>42990</v>
      </c>
      <c r="G184" s="7">
        <v>48.630001</v>
      </c>
      <c r="H184" s="141">
        <v>42990</v>
      </c>
      <c r="I184" s="7">
        <v>58.139999000000003</v>
      </c>
      <c r="J184" s="141">
        <v>42990</v>
      </c>
      <c r="K184" s="7">
        <v>20.010000000000002</v>
      </c>
      <c r="L184" s="141">
        <v>42990</v>
      </c>
      <c r="M184" s="7">
        <v>122</v>
      </c>
      <c r="N184" s="141">
        <v>42990</v>
      </c>
      <c r="O184" s="7">
        <v>65.269997000000004</v>
      </c>
      <c r="P184" s="141">
        <v>42990</v>
      </c>
      <c r="Q184" s="7">
        <v>190.03999300000001</v>
      </c>
    </row>
    <row r="185" spans="1:17" x14ac:dyDescent="0.2">
      <c r="A185" s="141">
        <v>42989</v>
      </c>
      <c r="B185" s="7">
        <v>50135.921875</v>
      </c>
      <c r="C185" s="7">
        <v>16.379999000000002</v>
      </c>
      <c r="D185" s="141">
        <v>42989</v>
      </c>
      <c r="E185" s="7">
        <v>42.720001000000003</v>
      </c>
      <c r="F185" s="141">
        <v>42989</v>
      </c>
      <c r="G185" s="7">
        <v>48.549999</v>
      </c>
      <c r="H185" s="141">
        <v>42989</v>
      </c>
      <c r="I185" s="7">
        <v>58.220001000000003</v>
      </c>
      <c r="J185" s="141">
        <v>42989</v>
      </c>
      <c r="K185" s="7">
        <v>19.989999999999998</v>
      </c>
      <c r="L185" s="141">
        <v>42989</v>
      </c>
      <c r="M185" s="7">
        <v>121.43</v>
      </c>
      <c r="N185" s="141">
        <v>42989</v>
      </c>
      <c r="O185" s="7">
        <v>64.809997999999993</v>
      </c>
      <c r="P185" s="141">
        <v>42989</v>
      </c>
      <c r="Q185" s="7">
        <v>189.35000600000001</v>
      </c>
    </row>
    <row r="186" spans="1:17" x14ac:dyDescent="0.2">
      <c r="A186" s="141">
        <v>42986</v>
      </c>
      <c r="B186" s="7">
        <v>50192.730469000002</v>
      </c>
      <c r="C186" s="7">
        <v>16.18</v>
      </c>
      <c r="D186" s="141">
        <v>42986</v>
      </c>
      <c r="E186" s="7">
        <v>42.439999</v>
      </c>
      <c r="F186" s="141">
        <v>42986</v>
      </c>
      <c r="G186" s="7">
        <v>48.009998000000003</v>
      </c>
      <c r="H186" s="141">
        <v>42986</v>
      </c>
      <c r="I186" s="7">
        <v>58.07</v>
      </c>
      <c r="J186" s="141">
        <v>42986</v>
      </c>
      <c r="K186" s="7">
        <v>19.82</v>
      </c>
      <c r="L186" s="141">
        <v>42986</v>
      </c>
      <c r="M186" s="7">
        <v>119.83000199999999</v>
      </c>
      <c r="N186" s="141">
        <v>42986</v>
      </c>
      <c r="O186" s="7">
        <v>63.68</v>
      </c>
      <c r="P186" s="141">
        <v>42986</v>
      </c>
      <c r="Q186" s="7">
        <v>191.58999600000001</v>
      </c>
    </row>
    <row r="187" spans="1:17" x14ac:dyDescent="0.2">
      <c r="A187" s="141">
        <v>42985</v>
      </c>
      <c r="B187" s="7">
        <v>50533.539062999997</v>
      </c>
      <c r="C187" s="7">
        <v>16.309999000000001</v>
      </c>
      <c r="D187" s="141">
        <v>42985</v>
      </c>
      <c r="E187" s="7">
        <v>42.18</v>
      </c>
      <c r="F187" s="141">
        <v>42985</v>
      </c>
      <c r="G187" s="7">
        <v>48.139999000000003</v>
      </c>
      <c r="H187" s="141">
        <v>42985</v>
      </c>
      <c r="I187" s="7">
        <v>59.27</v>
      </c>
      <c r="J187" s="141">
        <v>42985</v>
      </c>
      <c r="K187" s="7">
        <v>19.809999000000001</v>
      </c>
      <c r="L187" s="141">
        <v>42985</v>
      </c>
      <c r="M187" s="7">
        <v>120.68</v>
      </c>
      <c r="N187" s="141">
        <v>42985</v>
      </c>
      <c r="O187" s="7">
        <v>64.819999999999993</v>
      </c>
      <c r="P187" s="141">
        <v>42985</v>
      </c>
      <c r="Q187" s="7">
        <v>194.53999300000001</v>
      </c>
    </row>
    <row r="188" spans="1:17" x14ac:dyDescent="0.2">
      <c r="A188" s="141">
        <v>42984</v>
      </c>
      <c r="B188" s="7">
        <v>50341.859375</v>
      </c>
      <c r="C188" s="7">
        <v>16.290001</v>
      </c>
      <c r="D188" s="141">
        <v>42984</v>
      </c>
      <c r="E188" s="7">
        <v>43</v>
      </c>
      <c r="F188" s="141">
        <v>42984</v>
      </c>
      <c r="G188" s="7">
        <v>47.830002</v>
      </c>
      <c r="H188" s="141">
        <v>42984</v>
      </c>
      <c r="I188" s="7">
        <v>58.939999</v>
      </c>
      <c r="J188" s="141">
        <v>42984</v>
      </c>
      <c r="K188" s="7">
        <v>19.670000000000002</v>
      </c>
      <c r="L188" s="141">
        <v>42984</v>
      </c>
      <c r="M188" s="7">
        <v>121.860001</v>
      </c>
      <c r="N188" s="141">
        <v>42984</v>
      </c>
      <c r="O188" s="7">
        <v>64.269997000000004</v>
      </c>
      <c r="P188" s="141">
        <v>42984</v>
      </c>
      <c r="Q188" s="7">
        <v>192.61000100000001</v>
      </c>
    </row>
    <row r="189" spans="1:17" x14ac:dyDescent="0.2">
      <c r="A189" s="141">
        <v>42983</v>
      </c>
      <c r="B189" s="7">
        <v>50947.671875</v>
      </c>
      <c r="C189" s="7">
        <v>16.309999000000001</v>
      </c>
      <c r="D189" s="141">
        <v>42983</v>
      </c>
      <c r="E189" s="7">
        <v>41.93</v>
      </c>
      <c r="F189" s="141">
        <v>42983</v>
      </c>
      <c r="G189" s="7">
        <v>48.130001</v>
      </c>
      <c r="H189" s="141">
        <v>42983</v>
      </c>
      <c r="I189" s="7">
        <v>59.23</v>
      </c>
      <c r="J189" s="141">
        <v>42983</v>
      </c>
      <c r="K189" s="7">
        <v>19.879999000000002</v>
      </c>
      <c r="L189" s="141">
        <v>42983</v>
      </c>
      <c r="M189" s="7">
        <v>120.199997</v>
      </c>
      <c r="N189" s="141">
        <v>42983</v>
      </c>
      <c r="O189" s="7">
        <v>63.700001</v>
      </c>
      <c r="P189" s="141">
        <v>42983</v>
      </c>
      <c r="Q189" s="7">
        <v>192.63999899999999</v>
      </c>
    </row>
    <row r="190" spans="1:17" x14ac:dyDescent="0.2">
      <c r="A190" s="141">
        <v>42982</v>
      </c>
      <c r="B190" s="7">
        <v>51015.910155999998</v>
      </c>
      <c r="C190" s="7">
        <v>16.370000999999998</v>
      </c>
      <c r="D190" s="141">
        <v>42982</v>
      </c>
      <c r="E190" s="7">
        <v>42.860000999999997</v>
      </c>
      <c r="F190" s="141">
        <v>42982</v>
      </c>
      <c r="G190" s="7">
        <v>48.330002</v>
      </c>
      <c r="H190" s="141">
        <v>42982</v>
      </c>
      <c r="I190" s="7">
        <v>59.41</v>
      </c>
      <c r="J190" s="141">
        <v>42982</v>
      </c>
      <c r="K190" s="7">
        <v>20.09</v>
      </c>
      <c r="L190" s="141">
        <v>42982</v>
      </c>
      <c r="M190" s="7">
        <v>122.029999</v>
      </c>
      <c r="N190" s="141">
        <v>42982</v>
      </c>
      <c r="O190" s="7">
        <v>63.650002000000001</v>
      </c>
      <c r="P190" s="141">
        <v>42982</v>
      </c>
      <c r="Q190" s="7">
        <v>195.13000500000001</v>
      </c>
    </row>
    <row r="191" spans="1:17" x14ac:dyDescent="0.2">
      <c r="A191" s="141">
        <v>42979</v>
      </c>
      <c r="B191" s="7">
        <v>51271.320312999997</v>
      </c>
      <c r="C191" s="7">
        <v>16.489999999999998</v>
      </c>
      <c r="D191" s="141">
        <v>42979</v>
      </c>
      <c r="E191" s="7">
        <v>42.98</v>
      </c>
      <c r="F191" s="141">
        <v>42979</v>
      </c>
      <c r="G191" s="7">
        <v>49.060001</v>
      </c>
      <c r="H191" s="141">
        <v>42979</v>
      </c>
      <c r="I191" s="7">
        <v>59.18</v>
      </c>
      <c r="J191" s="141">
        <v>42979</v>
      </c>
      <c r="K191" s="7">
        <v>19.790001</v>
      </c>
      <c r="L191" s="141">
        <v>42979</v>
      </c>
      <c r="M191" s="7">
        <v>122.510002</v>
      </c>
      <c r="N191" s="141">
        <v>42979</v>
      </c>
      <c r="O191" s="7">
        <v>64.010002</v>
      </c>
      <c r="P191" s="141">
        <v>42979</v>
      </c>
      <c r="Q191" s="7">
        <v>196.88000500000001</v>
      </c>
    </row>
    <row r="192" spans="1:17" x14ac:dyDescent="0.2">
      <c r="A192" s="141">
        <v>42978</v>
      </c>
      <c r="B192" s="7">
        <v>51155.589844000002</v>
      </c>
      <c r="C192" s="7">
        <v>16.620000999999998</v>
      </c>
      <c r="D192" s="141">
        <v>42978</v>
      </c>
      <c r="E192" s="7">
        <v>43.490001999999997</v>
      </c>
      <c r="F192" s="141">
        <v>42978</v>
      </c>
      <c r="G192" s="7">
        <v>47.619999</v>
      </c>
      <c r="H192" s="141">
        <v>42978</v>
      </c>
      <c r="I192" s="7">
        <v>58.939999</v>
      </c>
      <c r="J192" s="141">
        <v>42978</v>
      </c>
      <c r="K192" s="7">
        <v>19.760000000000002</v>
      </c>
      <c r="L192" s="141">
        <v>42978</v>
      </c>
      <c r="M192" s="7">
        <v>121.91999800000001</v>
      </c>
      <c r="N192" s="141">
        <v>42978</v>
      </c>
      <c r="O192" s="7">
        <v>65.050003000000004</v>
      </c>
      <c r="P192" s="141">
        <v>42978</v>
      </c>
      <c r="Q192" s="7">
        <v>197.21000699999999</v>
      </c>
    </row>
    <row r="193" spans="1:17" x14ac:dyDescent="0.2">
      <c r="A193" s="141">
        <v>42977</v>
      </c>
      <c r="B193" s="7">
        <v>51312.898437999997</v>
      </c>
      <c r="C193" s="7">
        <v>16.66</v>
      </c>
      <c r="D193" s="141">
        <v>42977</v>
      </c>
      <c r="E193" s="7">
        <v>42.98</v>
      </c>
      <c r="F193" s="141">
        <v>42977</v>
      </c>
      <c r="G193" s="7">
        <v>47.459999000000003</v>
      </c>
      <c r="H193" s="141">
        <v>42977</v>
      </c>
      <c r="I193" s="7">
        <v>59.439999</v>
      </c>
      <c r="J193" s="141">
        <v>42977</v>
      </c>
      <c r="K193" s="7">
        <v>19.510000000000002</v>
      </c>
      <c r="L193" s="141">
        <v>42977</v>
      </c>
      <c r="M193" s="7">
        <v>122.959999</v>
      </c>
      <c r="N193" s="141">
        <v>42977</v>
      </c>
      <c r="O193" s="7">
        <v>65.459998999999996</v>
      </c>
      <c r="P193" s="141">
        <v>42977</v>
      </c>
      <c r="Q193" s="7">
        <v>196.279999</v>
      </c>
    </row>
    <row r="194" spans="1:17" x14ac:dyDescent="0.2">
      <c r="A194" s="141">
        <v>42976</v>
      </c>
      <c r="B194" s="7">
        <v>51200.621094000002</v>
      </c>
      <c r="C194" s="7">
        <v>16.709999</v>
      </c>
      <c r="D194" s="141">
        <v>42976</v>
      </c>
      <c r="E194" s="7">
        <v>43.139999000000003</v>
      </c>
      <c r="F194" s="141">
        <v>42976</v>
      </c>
      <c r="G194" s="7">
        <v>47.639999000000003</v>
      </c>
      <c r="H194" s="141">
        <v>42976</v>
      </c>
      <c r="I194" s="7">
        <v>59.5</v>
      </c>
      <c r="J194" s="141">
        <v>42976</v>
      </c>
      <c r="K194" s="7">
        <v>19.549999</v>
      </c>
      <c r="L194" s="141">
        <v>42976</v>
      </c>
      <c r="M194" s="7">
        <v>122.110001</v>
      </c>
      <c r="N194" s="141">
        <v>42976</v>
      </c>
      <c r="O194" s="7">
        <v>64.569999999999993</v>
      </c>
      <c r="P194" s="141">
        <v>42976</v>
      </c>
      <c r="Q194" s="7">
        <v>198.66000399999999</v>
      </c>
    </row>
    <row r="195" spans="1:17" x14ac:dyDescent="0.2">
      <c r="A195" s="141">
        <v>42975</v>
      </c>
      <c r="B195" s="7">
        <v>51429.621094000002</v>
      </c>
      <c r="C195" s="7">
        <v>16.709999</v>
      </c>
      <c r="D195" s="141">
        <v>42975</v>
      </c>
      <c r="E195" s="7">
        <v>42.990001999999997</v>
      </c>
      <c r="F195" s="141">
        <v>42975</v>
      </c>
      <c r="G195" s="7">
        <v>48.189999</v>
      </c>
      <c r="H195" s="141">
        <v>42975</v>
      </c>
      <c r="I195" s="7">
        <v>59.970001000000003</v>
      </c>
      <c r="J195" s="141">
        <v>42975</v>
      </c>
      <c r="K195" s="7">
        <v>19.879999000000002</v>
      </c>
      <c r="L195" s="141">
        <v>42975</v>
      </c>
      <c r="M195" s="7">
        <v>122.400002</v>
      </c>
      <c r="N195" s="141">
        <v>42975</v>
      </c>
      <c r="O195" s="7">
        <v>64.5</v>
      </c>
      <c r="P195" s="141">
        <v>42975</v>
      </c>
      <c r="Q195" s="7">
        <v>198.08000200000001</v>
      </c>
    </row>
    <row r="196" spans="1:17" x14ac:dyDescent="0.2">
      <c r="A196" s="141">
        <v>42972</v>
      </c>
      <c r="B196" s="7">
        <v>51521.179687999997</v>
      </c>
      <c r="C196" s="7">
        <v>16.639999</v>
      </c>
      <c r="D196" s="141">
        <v>42972</v>
      </c>
      <c r="E196" s="7">
        <v>43.669998</v>
      </c>
      <c r="F196" s="141">
        <v>42972</v>
      </c>
      <c r="G196" s="7">
        <v>48.619999</v>
      </c>
      <c r="H196" s="141">
        <v>42972</v>
      </c>
      <c r="I196" s="7">
        <v>59.650002000000001</v>
      </c>
      <c r="J196" s="141">
        <v>42972</v>
      </c>
      <c r="K196" s="7">
        <v>20.360001</v>
      </c>
      <c r="L196" s="141">
        <v>42972</v>
      </c>
      <c r="M196" s="7">
        <v>125.019997</v>
      </c>
      <c r="N196" s="141">
        <v>42972</v>
      </c>
      <c r="O196" s="7">
        <v>65.730002999999996</v>
      </c>
      <c r="P196" s="141">
        <v>42972</v>
      </c>
      <c r="Q196" s="7">
        <v>195.509995</v>
      </c>
    </row>
    <row r="197" spans="1:17" x14ac:dyDescent="0.2">
      <c r="A197" s="141">
        <v>42971</v>
      </c>
      <c r="B197" s="7">
        <v>51205.238280999998</v>
      </c>
      <c r="C197" s="7">
        <v>16.649999999999999</v>
      </c>
      <c r="D197" s="141">
        <v>42971</v>
      </c>
      <c r="E197" s="7">
        <v>44.330002</v>
      </c>
      <c r="F197" s="141">
        <v>42971</v>
      </c>
      <c r="G197" s="7">
        <v>48.02</v>
      </c>
      <c r="H197" s="141">
        <v>42971</v>
      </c>
      <c r="I197" s="7">
        <v>59.630001</v>
      </c>
      <c r="J197" s="141">
        <v>42971</v>
      </c>
      <c r="K197" s="7">
        <v>19.620000999999998</v>
      </c>
      <c r="L197" s="141">
        <v>42971</v>
      </c>
      <c r="M197" s="7">
        <v>126.629997</v>
      </c>
      <c r="N197" s="141">
        <v>42971</v>
      </c>
      <c r="O197" s="7">
        <v>66.660004000000001</v>
      </c>
      <c r="P197" s="141">
        <v>42971</v>
      </c>
      <c r="Q197" s="7">
        <v>195.46000699999999</v>
      </c>
    </row>
    <row r="198" spans="1:17" x14ac:dyDescent="0.2">
      <c r="A198" s="141">
        <v>42970</v>
      </c>
      <c r="B198" s="7">
        <v>51276.140625</v>
      </c>
      <c r="C198" s="7">
        <v>16.549999</v>
      </c>
      <c r="D198" s="141">
        <v>42970</v>
      </c>
      <c r="E198" s="7">
        <v>43.990001999999997</v>
      </c>
      <c r="F198" s="141">
        <v>42970</v>
      </c>
      <c r="G198" s="7">
        <v>48.25</v>
      </c>
      <c r="H198" s="141">
        <v>42970</v>
      </c>
      <c r="I198" s="7">
        <v>58.880001</v>
      </c>
      <c r="J198" s="141">
        <v>42970</v>
      </c>
      <c r="K198" s="7">
        <v>19.549999</v>
      </c>
      <c r="L198" s="141">
        <v>42970</v>
      </c>
      <c r="M198" s="7">
        <v>125.660004</v>
      </c>
      <c r="N198" s="141">
        <v>42970</v>
      </c>
      <c r="O198" s="7">
        <v>67.75</v>
      </c>
      <c r="P198" s="141">
        <v>42970</v>
      </c>
      <c r="Q198" s="7">
        <v>196.61000100000001</v>
      </c>
    </row>
    <row r="199" spans="1:17" x14ac:dyDescent="0.2">
      <c r="A199" s="141">
        <v>42969</v>
      </c>
      <c r="B199" s="7">
        <v>51194.238280999998</v>
      </c>
      <c r="C199" s="7">
        <v>16.66</v>
      </c>
      <c r="D199" s="141">
        <v>42969</v>
      </c>
      <c r="E199" s="7">
        <v>43.560001</v>
      </c>
      <c r="F199" s="141">
        <v>42969</v>
      </c>
      <c r="G199" s="7">
        <v>48.169998</v>
      </c>
      <c r="H199" s="141">
        <v>42969</v>
      </c>
      <c r="I199" s="7">
        <v>59.189999</v>
      </c>
      <c r="J199" s="141">
        <v>42969</v>
      </c>
      <c r="K199" s="7">
        <v>19.57</v>
      </c>
      <c r="L199" s="141">
        <v>42969</v>
      </c>
      <c r="M199" s="7">
        <v>126.150002</v>
      </c>
      <c r="N199" s="141">
        <v>42969</v>
      </c>
      <c r="O199" s="7">
        <v>68</v>
      </c>
      <c r="P199" s="141">
        <v>42969</v>
      </c>
      <c r="Q199" s="7">
        <v>195.279999</v>
      </c>
    </row>
    <row r="200" spans="1:17" x14ac:dyDescent="0.2">
      <c r="A200" s="141">
        <v>42968</v>
      </c>
      <c r="B200" s="7">
        <v>51131.550780999998</v>
      </c>
      <c r="C200" s="7">
        <v>16.639999</v>
      </c>
      <c r="D200" s="141">
        <v>42968</v>
      </c>
      <c r="E200" s="7">
        <v>44.09</v>
      </c>
      <c r="F200" s="141">
        <v>42968</v>
      </c>
      <c r="G200" s="7">
        <v>47.990001999999997</v>
      </c>
      <c r="H200" s="141">
        <v>42968</v>
      </c>
      <c r="I200" s="7">
        <v>58.130001</v>
      </c>
      <c r="J200" s="141">
        <v>42968</v>
      </c>
      <c r="K200" s="7">
        <v>19.73</v>
      </c>
      <c r="L200" s="141">
        <v>42968</v>
      </c>
      <c r="M200" s="7">
        <v>124.69000200000001</v>
      </c>
      <c r="N200" s="141">
        <v>42968</v>
      </c>
      <c r="O200" s="7">
        <v>68.330001999999993</v>
      </c>
      <c r="P200" s="141">
        <v>42968</v>
      </c>
      <c r="Q200" s="7">
        <v>194.83999600000001</v>
      </c>
    </row>
    <row r="201" spans="1:17" x14ac:dyDescent="0.2">
      <c r="A201" s="141">
        <v>42965</v>
      </c>
      <c r="B201" s="7">
        <v>50930.5</v>
      </c>
      <c r="C201" s="7">
        <v>16.670000000000002</v>
      </c>
      <c r="D201" s="141">
        <v>42965</v>
      </c>
      <c r="E201" s="7">
        <v>44.16</v>
      </c>
      <c r="F201" s="141">
        <v>42965</v>
      </c>
      <c r="G201" s="7">
        <v>48.310001</v>
      </c>
      <c r="H201" s="141">
        <v>42965</v>
      </c>
      <c r="I201" s="7">
        <v>57.650002000000001</v>
      </c>
      <c r="J201" s="141">
        <v>42965</v>
      </c>
      <c r="K201" s="7">
        <v>20.049999</v>
      </c>
      <c r="L201" s="141">
        <v>42965</v>
      </c>
      <c r="M201" s="7">
        <v>121.540001</v>
      </c>
      <c r="N201" s="141">
        <v>42965</v>
      </c>
      <c r="O201" s="7">
        <v>67.860000999999997</v>
      </c>
      <c r="P201" s="141">
        <v>42965</v>
      </c>
      <c r="Q201" s="7">
        <v>195.5</v>
      </c>
    </row>
    <row r="202" spans="1:17" x14ac:dyDescent="0.2">
      <c r="A202" s="141">
        <v>42964</v>
      </c>
      <c r="B202" s="7">
        <v>51176.660155999998</v>
      </c>
      <c r="C202" s="7">
        <v>16.620000999999998</v>
      </c>
      <c r="D202" s="141">
        <v>42964</v>
      </c>
      <c r="E202" s="7">
        <v>43.98</v>
      </c>
      <c r="F202" s="141">
        <v>42964</v>
      </c>
      <c r="G202" s="7">
        <v>47.18</v>
      </c>
      <c r="H202" s="141">
        <v>42964</v>
      </c>
      <c r="I202" s="7">
        <v>57.279998999999997</v>
      </c>
      <c r="J202" s="141">
        <v>42964</v>
      </c>
      <c r="K202" s="7">
        <v>19.91</v>
      </c>
      <c r="L202" s="141">
        <v>42964</v>
      </c>
      <c r="M202" s="7">
        <v>121.05999799999999</v>
      </c>
      <c r="N202" s="141">
        <v>42964</v>
      </c>
      <c r="O202" s="7">
        <v>67.879997000000003</v>
      </c>
      <c r="P202" s="141">
        <v>42964</v>
      </c>
      <c r="Q202" s="7">
        <v>195.33000200000001</v>
      </c>
    </row>
    <row r="203" spans="1:17" x14ac:dyDescent="0.2">
      <c r="A203" s="141">
        <v>42963</v>
      </c>
      <c r="B203" s="7">
        <v>51331.898437999997</v>
      </c>
      <c r="C203" s="7">
        <v>16.620000999999998</v>
      </c>
      <c r="D203" s="141">
        <v>42963</v>
      </c>
      <c r="E203" s="7">
        <v>44.080002</v>
      </c>
      <c r="F203" s="141">
        <v>42963</v>
      </c>
      <c r="G203" s="7">
        <v>47.360000999999997</v>
      </c>
      <c r="H203" s="141">
        <v>42963</v>
      </c>
      <c r="I203" s="7">
        <v>57.720001000000003</v>
      </c>
      <c r="J203" s="141">
        <v>42963</v>
      </c>
      <c r="K203" s="7">
        <v>20.040001</v>
      </c>
      <c r="L203" s="141">
        <v>42963</v>
      </c>
      <c r="M203" s="7">
        <v>121.120003</v>
      </c>
      <c r="N203" s="141">
        <v>42963</v>
      </c>
      <c r="O203" s="7">
        <v>67.379997000000003</v>
      </c>
      <c r="P203" s="141">
        <v>42963</v>
      </c>
      <c r="Q203" s="7">
        <v>197.63000500000001</v>
      </c>
    </row>
    <row r="204" spans="1:17" x14ac:dyDescent="0.2">
      <c r="A204" s="141">
        <v>42962</v>
      </c>
      <c r="B204" s="7">
        <v>51225.539062999997</v>
      </c>
      <c r="C204" s="7">
        <v>16.579999999999998</v>
      </c>
      <c r="D204" s="141">
        <v>42962</v>
      </c>
      <c r="E204" s="7">
        <v>44.299999</v>
      </c>
      <c r="F204" s="141">
        <v>42962</v>
      </c>
      <c r="G204" s="7">
        <v>47.48</v>
      </c>
      <c r="H204" s="141">
        <v>42962</v>
      </c>
      <c r="I204" s="7">
        <v>56.689999</v>
      </c>
      <c r="J204" s="141">
        <v>42962</v>
      </c>
      <c r="K204" s="7">
        <v>20.41</v>
      </c>
      <c r="L204" s="141">
        <v>42962</v>
      </c>
      <c r="M204" s="7">
        <v>124.540001</v>
      </c>
      <c r="N204" s="141">
        <v>42962</v>
      </c>
      <c r="O204" s="7">
        <v>67.930000000000007</v>
      </c>
      <c r="P204" s="141">
        <v>42962</v>
      </c>
      <c r="Q204" s="7">
        <v>198.13999899999999</v>
      </c>
    </row>
    <row r="205" spans="1:17" x14ac:dyDescent="0.2">
      <c r="A205" s="141">
        <v>42961</v>
      </c>
      <c r="B205" s="7">
        <v>50680.429687999997</v>
      </c>
      <c r="C205" s="7">
        <v>16.399999999999999</v>
      </c>
      <c r="D205" s="141">
        <v>42961</v>
      </c>
      <c r="E205" s="7">
        <v>43.23</v>
      </c>
      <c r="F205" s="141">
        <v>42961</v>
      </c>
      <c r="G205" s="7">
        <v>48.169998</v>
      </c>
      <c r="H205" s="141">
        <v>42961</v>
      </c>
      <c r="I205" s="7">
        <v>57.07</v>
      </c>
      <c r="J205" s="141">
        <v>42961</v>
      </c>
      <c r="K205" s="7">
        <v>20.309999000000001</v>
      </c>
      <c r="L205" s="141">
        <v>42961</v>
      </c>
      <c r="M205" s="7">
        <v>124.110001</v>
      </c>
      <c r="N205" s="141">
        <v>42961</v>
      </c>
      <c r="O205" s="7">
        <v>68.559997999999993</v>
      </c>
      <c r="P205" s="141">
        <v>42961</v>
      </c>
      <c r="Q205" s="7">
        <v>197.729996</v>
      </c>
    </row>
    <row r="206" spans="1:17" x14ac:dyDescent="0.2">
      <c r="A206" s="141">
        <v>42958</v>
      </c>
      <c r="B206" s="7">
        <v>50895.921875</v>
      </c>
      <c r="C206" s="7">
        <v>16.079999999999998</v>
      </c>
      <c r="D206" s="141">
        <v>42958</v>
      </c>
      <c r="E206" s="7">
        <v>43.860000999999997</v>
      </c>
      <c r="F206" s="141">
        <v>42958</v>
      </c>
      <c r="G206" s="7">
        <v>48.830002</v>
      </c>
      <c r="H206" s="141">
        <v>42958</v>
      </c>
      <c r="I206" s="7">
        <v>55.549999</v>
      </c>
      <c r="J206" s="141">
        <v>42958</v>
      </c>
      <c r="K206" s="7">
        <v>20.260000000000002</v>
      </c>
      <c r="L206" s="141">
        <v>42958</v>
      </c>
      <c r="M206" s="7">
        <v>122.550003</v>
      </c>
      <c r="N206" s="141">
        <v>42958</v>
      </c>
      <c r="O206" s="7">
        <v>68</v>
      </c>
      <c r="P206" s="141">
        <v>42958</v>
      </c>
      <c r="Q206" s="7">
        <v>196.11000100000001</v>
      </c>
    </row>
    <row r="207" spans="1:17" x14ac:dyDescent="0.2">
      <c r="A207" s="141">
        <v>42957</v>
      </c>
      <c r="B207" s="7">
        <v>51235.269530999998</v>
      </c>
      <c r="C207" s="7">
        <v>16.120000999999998</v>
      </c>
      <c r="D207" s="141">
        <v>42957</v>
      </c>
      <c r="E207" s="7">
        <v>43.860000999999997</v>
      </c>
      <c r="F207" s="141">
        <v>42957</v>
      </c>
      <c r="G207" s="7">
        <v>48.73</v>
      </c>
      <c r="H207" s="141">
        <v>42957</v>
      </c>
      <c r="I207" s="7">
        <v>56.59</v>
      </c>
      <c r="J207" s="141">
        <v>42957</v>
      </c>
      <c r="K207" s="7">
        <v>20.790001</v>
      </c>
      <c r="L207" s="141">
        <v>42957</v>
      </c>
      <c r="M207" s="7">
        <v>123.639999</v>
      </c>
      <c r="N207" s="141">
        <v>42957</v>
      </c>
      <c r="O207" s="7">
        <v>67.389999000000003</v>
      </c>
      <c r="P207" s="141">
        <v>42957</v>
      </c>
      <c r="Q207" s="7">
        <v>198.41999799999999</v>
      </c>
    </row>
    <row r="208" spans="1:17" x14ac:dyDescent="0.2">
      <c r="A208" s="141">
        <v>42956</v>
      </c>
      <c r="B208" s="7">
        <v>51263.011719000002</v>
      </c>
      <c r="C208" s="7">
        <v>15.77</v>
      </c>
      <c r="D208" s="141">
        <v>42956</v>
      </c>
      <c r="E208" s="7">
        <v>44.049999</v>
      </c>
      <c r="F208" s="141">
        <v>42956</v>
      </c>
      <c r="G208" s="7">
        <v>48.529998999999997</v>
      </c>
      <c r="H208" s="141">
        <v>42956</v>
      </c>
      <c r="I208" s="7">
        <v>58.259998000000003</v>
      </c>
      <c r="J208" s="141">
        <v>42956</v>
      </c>
      <c r="K208" s="7">
        <v>20.809999000000001</v>
      </c>
      <c r="L208" s="141">
        <v>42956</v>
      </c>
      <c r="M208" s="7">
        <v>124.69000200000001</v>
      </c>
      <c r="N208" s="141">
        <v>42956</v>
      </c>
      <c r="O208" s="7">
        <v>68.870002999999997</v>
      </c>
      <c r="P208" s="141">
        <v>42956</v>
      </c>
      <c r="Q208" s="7">
        <v>200.259995</v>
      </c>
    </row>
    <row r="209" spans="1:17" x14ac:dyDescent="0.2">
      <c r="A209" s="141">
        <v>42955</v>
      </c>
      <c r="B209" s="7">
        <v>51331.789062999997</v>
      </c>
      <c r="C209" s="7">
        <v>15.79</v>
      </c>
      <c r="D209" s="141">
        <v>42955</v>
      </c>
      <c r="E209" s="7">
        <v>43.5</v>
      </c>
      <c r="F209" s="141">
        <v>42955</v>
      </c>
      <c r="G209" s="7">
        <v>48.68</v>
      </c>
      <c r="H209" s="141">
        <v>42955</v>
      </c>
      <c r="I209" s="7">
        <v>58.279998999999997</v>
      </c>
      <c r="J209" s="141">
        <v>42955</v>
      </c>
      <c r="K209" s="7">
        <v>21.110001</v>
      </c>
      <c r="L209" s="141">
        <v>42955</v>
      </c>
      <c r="M209" s="7">
        <v>125.120003</v>
      </c>
      <c r="N209" s="141">
        <v>42955</v>
      </c>
      <c r="O209" s="7">
        <v>69.360000999999997</v>
      </c>
      <c r="P209" s="141">
        <v>42955</v>
      </c>
      <c r="Q209" s="7">
        <v>204.270004</v>
      </c>
    </row>
    <row r="210" spans="1:17" x14ac:dyDescent="0.2">
      <c r="A210" s="141">
        <v>42954</v>
      </c>
      <c r="B210" s="7">
        <v>51300.21875</v>
      </c>
      <c r="C210" s="7">
        <v>15.98</v>
      </c>
      <c r="D210" s="141">
        <v>42954</v>
      </c>
      <c r="E210" s="7">
        <v>42.91</v>
      </c>
      <c r="F210" s="141">
        <v>42954</v>
      </c>
      <c r="G210" s="7">
        <v>48.540000999999997</v>
      </c>
      <c r="H210" s="141">
        <v>42954</v>
      </c>
      <c r="I210" s="7">
        <v>58.369999</v>
      </c>
      <c r="J210" s="141">
        <v>42954</v>
      </c>
      <c r="K210" s="7">
        <v>21.24</v>
      </c>
      <c r="L210" s="141">
        <v>42954</v>
      </c>
      <c r="M210" s="7">
        <v>121.349998</v>
      </c>
      <c r="N210" s="141">
        <v>42954</v>
      </c>
      <c r="O210" s="7">
        <v>69.870002999999997</v>
      </c>
      <c r="P210" s="141">
        <v>42954</v>
      </c>
      <c r="Q210" s="7">
        <v>205</v>
      </c>
    </row>
    <row r="211" spans="1:17" x14ac:dyDescent="0.2">
      <c r="A211" s="141">
        <v>42951</v>
      </c>
      <c r="B211" s="7">
        <v>51240.671875</v>
      </c>
      <c r="C211" s="7">
        <v>15.92</v>
      </c>
      <c r="D211" s="141">
        <v>42951</v>
      </c>
      <c r="E211" s="7">
        <v>42.93</v>
      </c>
      <c r="F211" s="141">
        <v>42951</v>
      </c>
      <c r="G211" s="7">
        <v>51.16</v>
      </c>
      <c r="H211" s="141">
        <v>42951</v>
      </c>
      <c r="I211" s="7">
        <v>58.5</v>
      </c>
      <c r="J211" s="141">
        <v>42951</v>
      </c>
      <c r="K211" s="7">
        <v>20.9</v>
      </c>
      <c r="L211" s="141">
        <v>42951</v>
      </c>
      <c r="M211" s="7">
        <v>120.959999</v>
      </c>
      <c r="N211" s="141">
        <v>42951</v>
      </c>
      <c r="O211" s="7">
        <v>70.410004000000001</v>
      </c>
      <c r="P211" s="141">
        <v>42951</v>
      </c>
      <c r="Q211" s="7">
        <v>205.03999300000001</v>
      </c>
    </row>
    <row r="212" spans="1:17" x14ac:dyDescent="0.2">
      <c r="A212" s="141">
        <v>42950</v>
      </c>
      <c r="B212" s="7">
        <v>51198.140625</v>
      </c>
      <c r="C212" s="7">
        <v>15.9</v>
      </c>
      <c r="D212" s="141">
        <v>42950</v>
      </c>
      <c r="E212" s="7">
        <v>43.23</v>
      </c>
      <c r="F212" s="141">
        <v>42950</v>
      </c>
      <c r="G212" s="7">
        <v>50.919998</v>
      </c>
      <c r="H212" s="141">
        <v>42950</v>
      </c>
      <c r="I212" s="7">
        <v>58.439999</v>
      </c>
      <c r="J212" s="141">
        <v>42950</v>
      </c>
      <c r="K212" s="7">
        <v>20.280000999999999</v>
      </c>
      <c r="L212" s="141">
        <v>42950</v>
      </c>
      <c r="M212" s="7">
        <v>122.239998</v>
      </c>
      <c r="N212" s="141">
        <v>42950</v>
      </c>
      <c r="O212" s="7">
        <v>70.339995999999999</v>
      </c>
      <c r="P212" s="141">
        <v>42950</v>
      </c>
      <c r="Q212" s="7">
        <v>205</v>
      </c>
    </row>
    <row r="213" spans="1:17" x14ac:dyDescent="0.2">
      <c r="A213" s="141">
        <v>42949</v>
      </c>
      <c r="B213" s="7">
        <v>51153.859375</v>
      </c>
      <c r="C213" s="7">
        <v>15.87</v>
      </c>
      <c r="D213" s="141">
        <v>42949</v>
      </c>
      <c r="E213" s="7">
        <v>42.75</v>
      </c>
      <c r="F213" s="141">
        <v>42949</v>
      </c>
      <c r="G213" s="7">
        <v>50.709999000000003</v>
      </c>
      <c r="H213" s="141">
        <v>42949</v>
      </c>
      <c r="I213" s="7">
        <v>58.279998999999997</v>
      </c>
      <c r="J213" s="141">
        <v>42949</v>
      </c>
      <c r="K213" s="7">
        <v>20.139999</v>
      </c>
      <c r="L213" s="141">
        <v>42949</v>
      </c>
      <c r="M213" s="7">
        <v>120.040001</v>
      </c>
      <c r="N213" s="141">
        <v>42949</v>
      </c>
      <c r="O213" s="7">
        <v>69.959998999999996</v>
      </c>
      <c r="P213" s="141">
        <v>42949</v>
      </c>
      <c r="Q213" s="7">
        <v>203.58000200000001</v>
      </c>
    </row>
    <row r="214" spans="1:17" x14ac:dyDescent="0.2">
      <c r="A214" s="141">
        <v>42948</v>
      </c>
      <c r="B214" s="7">
        <v>51282.191405999998</v>
      </c>
      <c r="C214" s="7">
        <v>15.76</v>
      </c>
      <c r="D214" s="141">
        <v>42948</v>
      </c>
      <c r="E214" s="7">
        <v>42.369999</v>
      </c>
      <c r="F214" s="141">
        <v>42948</v>
      </c>
      <c r="G214" s="7">
        <v>50.209999000000003</v>
      </c>
      <c r="H214" s="141">
        <v>42948</v>
      </c>
      <c r="I214" s="7">
        <v>58.16</v>
      </c>
      <c r="J214" s="141">
        <v>42948</v>
      </c>
      <c r="K214" s="7">
        <v>20.51</v>
      </c>
      <c r="L214" s="141">
        <v>42948</v>
      </c>
      <c r="M214" s="7">
        <v>117.91999800000001</v>
      </c>
      <c r="N214" s="141">
        <v>42948</v>
      </c>
      <c r="O214" s="7">
        <v>69.319999999999993</v>
      </c>
      <c r="P214" s="141">
        <v>42948</v>
      </c>
      <c r="Q214" s="7">
        <v>201.679993</v>
      </c>
    </row>
    <row r="215" spans="1:17" x14ac:dyDescent="0.2">
      <c r="A215" s="141">
        <v>42947</v>
      </c>
      <c r="B215" s="7">
        <v>51219.578125</v>
      </c>
      <c r="C215" s="7">
        <v>15.76</v>
      </c>
      <c r="D215" s="141">
        <v>42947</v>
      </c>
      <c r="E215" s="7">
        <v>41.080002</v>
      </c>
      <c r="F215" s="141">
        <v>42947</v>
      </c>
      <c r="G215" s="7">
        <v>50.73</v>
      </c>
      <c r="H215" s="141">
        <v>42947</v>
      </c>
      <c r="I215" s="7">
        <v>57.990001999999997</v>
      </c>
      <c r="J215" s="141">
        <v>42947</v>
      </c>
      <c r="K215" s="7">
        <v>20.41</v>
      </c>
      <c r="L215" s="141">
        <v>42947</v>
      </c>
      <c r="M215" s="7">
        <v>118.019997</v>
      </c>
      <c r="N215" s="141">
        <v>42947</v>
      </c>
      <c r="O215" s="7">
        <v>69.300003000000004</v>
      </c>
      <c r="P215" s="141">
        <v>42947</v>
      </c>
      <c r="Q215" s="7">
        <v>203.86000100000001</v>
      </c>
    </row>
    <row r="216" spans="1:17" x14ac:dyDescent="0.2">
      <c r="A216" s="141">
        <v>42944</v>
      </c>
      <c r="B216" s="7">
        <v>51228.421875</v>
      </c>
      <c r="C216" s="7">
        <v>15.89</v>
      </c>
      <c r="D216" s="141">
        <v>42944</v>
      </c>
      <c r="E216" s="7">
        <v>41.59</v>
      </c>
      <c r="F216" s="141">
        <v>42944</v>
      </c>
      <c r="G216" s="7">
        <v>50.830002</v>
      </c>
      <c r="H216" s="141">
        <v>42944</v>
      </c>
      <c r="I216" s="7">
        <v>58.150002000000001</v>
      </c>
      <c r="J216" s="141">
        <v>42944</v>
      </c>
      <c r="K216" s="7">
        <v>20.459999</v>
      </c>
      <c r="L216" s="141">
        <v>42944</v>
      </c>
      <c r="M216" s="7">
        <v>117.279999</v>
      </c>
      <c r="N216" s="141">
        <v>42944</v>
      </c>
      <c r="O216" s="7">
        <v>67.160004000000001</v>
      </c>
      <c r="P216" s="141">
        <v>42944</v>
      </c>
      <c r="Q216" s="7">
        <v>203.270004</v>
      </c>
    </row>
    <row r="217" spans="1:17" x14ac:dyDescent="0.2">
      <c r="A217" s="141">
        <v>42943</v>
      </c>
      <c r="B217" s="7">
        <v>51545.921875</v>
      </c>
      <c r="C217" s="7">
        <v>15.6</v>
      </c>
      <c r="D217" s="141">
        <v>42943</v>
      </c>
      <c r="E217" s="7">
        <v>42.310001</v>
      </c>
      <c r="F217" s="141">
        <v>42943</v>
      </c>
      <c r="G217" s="7">
        <v>51.130001</v>
      </c>
      <c r="H217" s="141">
        <v>42943</v>
      </c>
      <c r="I217" s="7">
        <v>58.139999000000003</v>
      </c>
      <c r="J217" s="141">
        <v>42943</v>
      </c>
      <c r="K217" s="7">
        <v>20.82</v>
      </c>
      <c r="L217" s="141">
        <v>42943</v>
      </c>
      <c r="M217" s="7">
        <v>118.839996</v>
      </c>
      <c r="N217" s="141">
        <v>42943</v>
      </c>
      <c r="O217" s="7">
        <v>68.379997000000003</v>
      </c>
      <c r="P217" s="141">
        <v>42943</v>
      </c>
      <c r="Q217" s="7">
        <v>204.05999800000001</v>
      </c>
    </row>
    <row r="218" spans="1:17" x14ac:dyDescent="0.2">
      <c r="A218" s="141">
        <v>42942</v>
      </c>
      <c r="B218" s="7">
        <v>51537.300780999998</v>
      </c>
      <c r="C218" s="7">
        <v>15.78</v>
      </c>
      <c r="D218" s="141">
        <v>42942</v>
      </c>
      <c r="E218" s="7">
        <v>42.689999</v>
      </c>
      <c r="F218" s="141">
        <v>42942</v>
      </c>
      <c r="G218" s="7">
        <v>50.34</v>
      </c>
      <c r="H218" s="141">
        <v>42942</v>
      </c>
      <c r="I218" s="7">
        <v>58.450001</v>
      </c>
      <c r="J218" s="141">
        <v>42942</v>
      </c>
      <c r="K218" s="7">
        <v>21.1</v>
      </c>
      <c r="L218" s="141">
        <v>42942</v>
      </c>
      <c r="M218" s="7">
        <v>118.879997</v>
      </c>
      <c r="N218" s="141">
        <v>42942</v>
      </c>
      <c r="O218" s="7">
        <v>70.269997000000004</v>
      </c>
      <c r="P218" s="141">
        <v>42942</v>
      </c>
      <c r="Q218" s="7">
        <v>205.570007</v>
      </c>
    </row>
    <row r="219" spans="1:17" x14ac:dyDescent="0.2">
      <c r="A219" s="141">
        <v>42941</v>
      </c>
      <c r="B219" s="7">
        <v>51590.480469000002</v>
      </c>
      <c r="C219" s="7">
        <v>15.83</v>
      </c>
      <c r="D219" s="141">
        <v>42941</v>
      </c>
      <c r="E219" s="7">
        <v>42.580002</v>
      </c>
      <c r="F219" s="141">
        <v>42941</v>
      </c>
      <c r="G219" s="7">
        <v>49.849997999999999</v>
      </c>
      <c r="H219" s="141">
        <v>42941</v>
      </c>
      <c r="I219" s="7">
        <v>57.330002</v>
      </c>
      <c r="J219" s="141">
        <v>42941</v>
      </c>
      <c r="K219" s="7">
        <v>21.370000999999998</v>
      </c>
      <c r="L219" s="141">
        <v>42941</v>
      </c>
      <c r="M219" s="7">
        <v>119.19000200000001</v>
      </c>
      <c r="N219" s="141">
        <v>42941</v>
      </c>
      <c r="O219" s="7">
        <v>70.010002</v>
      </c>
      <c r="P219" s="141">
        <v>42941</v>
      </c>
      <c r="Q219" s="7">
        <v>207.11000100000001</v>
      </c>
    </row>
    <row r="220" spans="1:17" x14ac:dyDescent="0.2">
      <c r="A220" s="141">
        <v>42940</v>
      </c>
      <c r="B220" s="7">
        <v>51526.390625</v>
      </c>
      <c r="C220" s="7">
        <v>15.77</v>
      </c>
      <c r="D220" s="141">
        <v>42940</v>
      </c>
      <c r="E220" s="7">
        <v>41.740001999999997</v>
      </c>
      <c r="F220" s="141">
        <v>42940</v>
      </c>
      <c r="G220" s="7">
        <v>49.209999000000003</v>
      </c>
      <c r="H220" s="141">
        <v>42940</v>
      </c>
      <c r="I220" s="7">
        <v>55.630001</v>
      </c>
      <c r="J220" s="141">
        <v>42940</v>
      </c>
      <c r="K220" s="7">
        <v>21.299999</v>
      </c>
      <c r="L220" s="141">
        <v>42940</v>
      </c>
      <c r="M220" s="7">
        <v>121.610001</v>
      </c>
      <c r="N220" s="141">
        <v>42940</v>
      </c>
      <c r="O220" s="7">
        <v>69.589995999999999</v>
      </c>
      <c r="P220" s="141">
        <v>42940</v>
      </c>
      <c r="Q220" s="7">
        <v>210.16999799999999</v>
      </c>
    </row>
    <row r="221" spans="1:17" x14ac:dyDescent="0.2">
      <c r="A221" s="141">
        <v>42937</v>
      </c>
      <c r="B221" s="7">
        <v>51180.039062999997</v>
      </c>
      <c r="C221" s="7">
        <v>15.45</v>
      </c>
      <c r="D221" s="141">
        <v>42937</v>
      </c>
      <c r="E221" s="7">
        <v>41.599997999999999</v>
      </c>
      <c r="F221" s="141">
        <v>42937</v>
      </c>
      <c r="G221" s="7">
        <v>49.459999000000003</v>
      </c>
      <c r="H221" s="141">
        <v>42937</v>
      </c>
      <c r="I221" s="7">
        <v>55.330002</v>
      </c>
      <c r="J221" s="141">
        <v>42937</v>
      </c>
      <c r="K221" s="7">
        <v>21.57</v>
      </c>
      <c r="L221" s="141">
        <v>42937</v>
      </c>
      <c r="M221" s="7">
        <v>121.07</v>
      </c>
      <c r="N221" s="141">
        <v>42937</v>
      </c>
      <c r="O221" s="7">
        <v>69.389999000000003</v>
      </c>
      <c r="P221" s="141">
        <v>42937</v>
      </c>
      <c r="Q221" s="7">
        <v>206.36000100000001</v>
      </c>
    </row>
    <row r="222" spans="1:17" x14ac:dyDescent="0.2">
      <c r="A222" s="141">
        <v>42936</v>
      </c>
      <c r="B222" s="7">
        <v>51163.210937999997</v>
      </c>
      <c r="C222" s="7">
        <v>15.15</v>
      </c>
      <c r="D222" s="141">
        <v>42936</v>
      </c>
      <c r="E222" s="7">
        <v>41.23</v>
      </c>
      <c r="F222" s="141">
        <v>42936</v>
      </c>
      <c r="G222" s="7">
        <v>49.970001000000003</v>
      </c>
      <c r="H222" s="141">
        <v>42936</v>
      </c>
      <c r="I222" s="7">
        <v>55.400002000000001</v>
      </c>
      <c r="J222" s="141">
        <v>42936</v>
      </c>
      <c r="K222" s="7">
        <v>21.629999000000002</v>
      </c>
      <c r="L222" s="141">
        <v>42936</v>
      </c>
      <c r="M222" s="7">
        <v>120.860001</v>
      </c>
      <c r="N222" s="141">
        <v>42936</v>
      </c>
      <c r="O222" s="7">
        <v>68.760002</v>
      </c>
      <c r="P222" s="141">
        <v>42936</v>
      </c>
      <c r="Q222" s="7">
        <v>204.78999300000001</v>
      </c>
    </row>
    <row r="223" spans="1:17" x14ac:dyDescent="0.2">
      <c r="A223" s="141">
        <v>42935</v>
      </c>
      <c r="B223" s="7">
        <v>51172.910155999998</v>
      </c>
      <c r="C223" s="7">
        <v>15.15</v>
      </c>
      <c r="D223" s="141">
        <v>42935</v>
      </c>
      <c r="E223" s="7">
        <v>41.299999</v>
      </c>
      <c r="F223" s="141">
        <v>42935</v>
      </c>
      <c r="G223" s="7">
        <v>50.009998000000003</v>
      </c>
      <c r="H223" s="141">
        <v>42935</v>
      </c>
      <c r="I223" s="7">
        <v>55.740001999999997</v>
      </c>
      <c r="J223" s="141">
        <v>42935</v>
      </c>
      <c r="K223" s="7">
        <v>21.469999000000001</v>
      </c>
      <c r="L223" s="141">
        <v>42935</v>
      </c>
      <c r="M223" s="7">
        <v>120.900002</v>
      </c>
      <c r="N223" s="141">
        <v>42935</v>
      </c>
      <c r="O223" s="7">
        <v>69.379997000000003</v>
      </c>
      <c r="P223" s="141">
        <v>42935</v>
      </c>
      <c r="Q223" s="7">
        <v>204.33000200000001</v>
      </c>
    </row>
    <row r="224" spans="1:17" x14ac:dyDescent="0.2">
      <c r="A224" s="141">
        <v>42934</v>
      </c>
      <c r="B224" s="7">
        <v>51228.359375</v>
      </c>
      <c r="C224" s="7">
        <v>15.04</v>
      </c>
      <c r="D224" s="141">
        <v>42934</v>
      </c>
      <c r="E224" s="7">
        <v>41.52</v>
      </c>
      <c r="F224" s="141">
        <v>42934</v>
      </c>
      <c r="G224" s="7">
        <v>49.450001</v>
      </c>
      <c r="H224" s="141">
        <v>42934</v>
      </c>
      <c r="I224" s="7">
        <v>55.939999</v>
      </c>
      <c r="J224" s="141">
        <v>42934</v>
      </c>
      <c r="K224" s="7">
        <v>22</v>
      </c>
      <c r="L224" s="141">
        <v>42934</v>
      </c>
      <c r="M224" s="7">
        <v>120.349998</v>
      </c>
      <c r="N224" s="141">
        <v>42934</v>
      </c>
      <c r="O224" s="7">
        <v>70.290001000000004</v>
      </c>
      <c r="P224" s="141">
        <v>42934</v>
      </c>
      <c r="Q224" s="7">
        <v>206</v>
      </c>
    </row>
    <row r="225" spans="1:17" x14ac:dyDescent="0.2">
      <c r="A225" s="141">
        <v>42933</v>
      </c>
      <c r="B225" s="7">
        <v>51141.628905999998</v>
      </c>
      <c r="C225" s="7">
        <v>14.97</v>
      </c>
      <c r="D225" s="141">
        <v>42933</v>
      </c>
      <c r="E225" s="7">
        <v>41.880001</v>
      </c>
      <c r="F225" s="141">
        <v>42933</v>
      </c>
      <c r="G225" s="7">
        <v>49.900002000000001</v>
      </c>
      <c r="H225" s="141">
        <v>42933</v>
      </c>
      <c r="I225" s="7">
        <v>56.040000999999997</v>
      </c>
      <c r="J225" s="141">
        <v>42933</v>
      </c>
      <c r="K225" s="7">
        <v>22.120000999999998</v>
      </c>
      <c r="L225" s="141">
        <v>42933</v>
      </c>
      <c r="M225" s="7">
        <v>120.720001</v>
      </c>
      <c r="N225" s="141">
        <v>42933</v>
      </c>
      <c r="O225" s="7">
        <v>70.150002000000001</v>
      </c>
      <c r="P225" s="141">
        <v>42933</v>
      </c>
      <c r="Q225" s="7">
        <v>206.16999799999999</v>
      </c>
    </row>
    <row r="226" spans="1:17" x14ac:dyDescent="0.2">
      <c r="A226" s="141">
        <v>42930</v>
      </c>
      <c r="B226" s="7">
        <v>50966.871094000002</v>
      </c>
      <c r="C226" s="7">
        <v>14.89</v>
      </c>
      <c r="D226" s="141">
        <v>42930</v>
      </c>
      <c r="E226" s="7">
        <v>41.939999</v>
      </c>
      <c r="F226" s="141">
        <v>42930</v>
      </c>
      <c r="G226" s="7">
        <v>50.040000999999997</v>
      </c>
      <c r="H226" s="141">
        <v>42930</v>
      </c>
      <c r="I226" s="7">
        <v>55.669998</v>
      </c>
      <c r="J226" s="141">
        <v>42930</v>
      </c>
      <c r="K226" s="7">
        <v>22.129999000000002</v>
      </c>
      <c r="L226" s="141">
        <v>42930</v>
      </c>
      <c r="M226" s="7">
        <v>120.80999799999999</v>
      </c>
      <c r="N226" s="141">
        <v>42930</v>
      </c>
      <c r="O226" s="7">
        <v>69.839995999999999</v>
      </c>
      <c r="P226" s="141">
        <v>42930</v>
      </c>
      <c r="Q226" s="7">
        <v>204.58000200000001</v>
      </c>
    </row>
    <row r="227" spans="1:17" x14ac:dyDescent="0.2">
      <c r="A227" s="141">
        <v>42929</v>
      </c>
      <c r="B227" s="7">
        <v>50820.851562999997</v>
      </c>
      <c r="C227" s="7">
        <v>14.65</v>
      </c>
      <c r="D227" s="141">
        <v>42929</v>
      </c>
      <c r="E227" s="7">
        <v>41.740001999999997</v>
      </c>
      <c r="F227" s="141">
        <v>42929</v>
      </c>
      <c r="G227" s="7">
        <v>49.91</v>
      </c>
      <c r="H227" s="141">
        <v>42929</v>
      </c>
      <c r="I227" s="7">
        <v>54.990001999999997</v>
      </c>
      <c r="J227" s="141">
        <v>42929</v>
      </c>
      <c r="K227" s="7">
        <v>22.379999000000002</v>
      </c>
      <c r="L227" s="141">
        <v>42929</v>
      </c>
      <c r="M227" s="7">
        <v>121.129997</v>
      </c>
      <c r="N227" s="141">
        <v>42929</v>
      </c>
      <c r="O227" s="7">
        <v>70.089995999999999</v>
      </c>
      <c r="P227" s="141">
        <v>42929</v>
      </c>
      <c r="Q227" s="7">
        <v>204.86000100000001</v>
      </c>
    </row>
    <row r="228" spans="1:17" x14ac:dyDescent="0.2">
      <c r="A228" s="141">
        <v>42928</v>
      </c>
      <c r="B228" s="7">
        <v>50847.949219000002</v>
      </c>
      <c r="C228" s="7">
        <v>14.78</v>
      </c>
      <c r="D228" s="141">
        <v>42928</v>
      </c>
      <c r="E228" s="7">
        <v>41.330002</v>
      </c>
      <c r="F228" s="141">
        <v>42928</v>
      </c>
      <c r="G228" s="7">
        <v>49.029998999999997</v>
      </c>
      <c r="H228" s="141">
        <v>42928</v>
      </c>
      <c r="I228" s="7">
        <v>54.299999</v>
      </c>
      <c r="J228" s="141">
        <v>42928</v>
      </c>
      <c r="K228" s="7">
        <v>22.379999000000002</v>
      </c>
      <c r="L228" s="141">
        <v>42928</v>
      </c>
      <c r="M228" s="7">
        <v>120.260002</v>
      </c>
      <c r="N228" s="141">
        <v>42928</v>
      </c>
      <c r="O228" s="7">
        <v>70.589995999999999</v>
      </c>
      <c r="P228" s="141">
        <v>42928</v>
      </c>
      <c r="Q228" s="7">
        <v>204.050003</v>
      </c>
    </row>
    <row r="229" spans="1:17" x14ac:dyDescent="0.2">
      <c r="A229" s="141">
        <v>42927</v>
      </c>
      <c r="B229" s="7">
        <v>50545.511719000002</v>
      </c>
      <c r="C229" s="7">
        <v>15.06</v>
      </c>
      <c r="D229" s="141">
        <v>42927</v>
      </c>
      <c r="E229" s="7">
        <v>41.450001</v>
      </c>
      <c r="F229" s="141">
        <v>42927</v>
      </c>
      <c r="G229" s="7">
        <v>47.869999</v>
      </c>
      <c r="H229" s="141">
        <v>42927</v>
      </c>
      <c r="I229" s="7">
        <v>53.66</v>
      </c>
      <c r="J229" s="141">
        <v>42927</v>
      </c>
      <c r="K229" s="7">
        <v>21.51</v>
      </c>
      <c r="L229" s="141">
        <v>42927</v>
      </c>
      <c r="M229" s="7">
        <v>118.949997</v>
      </c>
      <c r="N229" s="141">
        <v>42927</v>
      </c>
      <c r="O229" s="7">
        <v>69.129997000000003</v>
      </c>
      <c r="P229" s="141">
        <v>42927</v>
      </c>
      <c r="Q229" s="7">
        <v>200.33999600000001</v>
      </c>
    </row>
    <row r="230" spans="1:17" x14ac:dyDescent="0.2">
      <c r="A230" s="141">
        <v>42926</v>
      </c>
      <c r="B230" s="7">
        <v>50058.699219000002</v>
      </c>
      <c r="C230" s="7">
        <v>14.98</v>
      </c>
      <c r="D230" s="141">
        <v>42926</v>
      </c>
      <c r="E230" s="7">
        <v>41.82</v>
      </c>
      <c r="F230" s="141">
        <v>42926</v>
      </c>
      <c r="G230" s="7">
        <v>48.73</v>
      </c>
      <c r="H230" s="141">
        <v>42926</v>
      </c>
      <c r="I230" s="7">
        <v>53.619999</v>
      </c>
      <c r="J230" s="141">
        <v>42926</v>
      </c>
      <c r="K230" s="7">
        <v>21.790001</v>
      </c>
      <c r="L230" s="141">
        <v>42926</v>
      </c>
      <c r="M230" s="7">
        <v>120.769997</v>
      </c>
      <c r="N230" s="141">
        <v>42926</v>
      </c>
      <c r="O230" s="7">
        <v>69.949996999999996</v>
      </c>
      <c r="P230" s="141">
        <v>42926</v>
      </c>
      <c r="Q230" s="7">
        <v>202.009995</v>
      </c>
    </row>
    <row r="231" spans="1:17" x14ac:dyDescent="0.2">
      <c r="A231" s="141">
        <v>42923</v>
      </c>
      <c r="B231" s="7">
        <v>50042.53125</v>
      </c>
      <c r="C231" s="7">
        <v>14.73</v>
      </c>
      <c r="D231" s="141">
        <v>42923</v>
      </c>
      <c r="E231" s="7">
        <v>41.689999</v>
      </c>
      <c r="F231" s="141">
        <v>42923</v>
      </c>
      <c r="G231" s="7">
        <v>48.27</v>
      </c>
      <c r="H231" s="141">
        <v>42923</v>
      </c>
      <c r="I231" s="7">
        <v>53.509998000000003</v>
      </c>
      <c r="J231" s="141">
        <v>42923</v>
      </c>
      <c r="K231" s="7">
        <v>21.370000999999998</v>
      </c>
      <c r="L231" s="141">
        <v>42923</v>
      </c>
      <c r="M231" s="7">
        <v>117.029999</v>
      </c>
      <c r="N231" s="141">
        <v>42923</v>
      </c>
      <c r="O231" s="7">
        <v>69.459998999999996</v>
      </c>
      <c r="P231" s="141">
        <v>42923</v>
      </c>
      <c r="Q231" s="7">
        <v>201.16999799999999</v>
      </c>
    </row>
    <row r="232" spans="1:17" x14ac:dyDescent="0.2">
      <c r="A232" s="141">
        <v>42922</v>
      </c>
      <c r="B232" s="7">
        <v>50268.949219000002</v>
      </c>
      <c r="C232" s="7">
        <v>14.63</v>
      </c>
      <c r="D232" s="141">
        <v>42922</v>
      </c>
      <c r="E232" s="7">
        <v>41.41</v>
      </c>
      <c r="F232" s="141">
        <v>42922</v>
      </c>
      <c r="G232" s="7">
        <v>48.049999</v>
      </c>
      <c r="H232" s="141">
        <v>42922</v>
      </c>
      <c r="I232" s="7">
        <v>53.040000999999997</v>
      </c>
      <c r="J232" s="141">
        <v>42922</v>
      </c>
      <c r="K232" s="7">
        <v>21.34</v>
      </c>
      <c r="L232" s="141">
        <v>42922</v>
      </c>
      <c r="M232" s="7">
        <v>115.959999</v>
      </c>
      <c r="N232" s="141">
        <v>42922</v>
      </c>
      <c r="O232" s="7">
        <v>69.639999000000003</v>
      </c>
      <c r="P232" s="141">
        <v>42922</v>
      </c>
      <c r="Q232" s="7">
        <v>200.38999899999999</v>
      </c>
    </row>
    <row r="233" spans="1:17" x14ac:dyDescent="0.2">
      <c r="A233" s="141">
        <v>42921</v>
      </c>
      <c r="B233" s="7">
        <v>50065.519530999998</v>
      </c>
      <c r="C233" s="7">
        <v>14.8</v>
      </c>
      <c r="D233" s="141">
        <v>42921</v>
      </c>
      <c r="E233" s="7">
        <v>41.720001000000003</v>
      </c>
      <c r="F233" s="141">
        <v>42921</v>
      </c>
      <c r="G233" s="7">
        <v>48.34</v>
      </c>
      <c r="H233" s="141">
        <v>42921</v>
      </c>
      <c r="I233" s="7">
        <v>53</v>
      </c>
      <c r="J233" s="141">
        <v>42921</v>
      </c>
      <c r="K233" s="7">
        <v>21.700001</v>
      </c>
      <c r="L233" s="141">
        <v>42921</v>
      </c>
      <c r="M233" s="7">
        <v>115.82</v>
      </c>
      <c r="N233" s="141">
        <v>42921</v>
      </c>
      <c r="O233" s="7">
        <v>69.879997000000003</v>
      </c>
      <c r="P233" s="141">
        <v>42921</v>
      </c>
      <c r="Q233" s="7">
        <v>202.990005</v>
      </c>
    </row>
    <row r="234" spans="1:17" x14ac:dyDescent="0.2">
      <c r="A234" s="141">
        <v>42920</v>
      </c>
      <c r="B234" s="7">
        <v>49999.070312999997</v>
      </c>
      <c r="C234" s="7">
        <v>14.64</v>
      </c>
      <c r="D234" s="141">
        <v>42920</v>
      </c>
      <c r="E234" s="7">
        <v>41.889999000000003</v>
      </c>
      <c r="F234" s="141">
        <v>42920</v>
      </c>
      <c r="G234" s="7">
        <v>47.93</v>
      </c>
      <c r="H234" s="141">
        <v>42920</v>
      </c>
      <c r="I234" s="7">
        <v>52.810001</v>
      </c>
      <c r="J234" s="141">
        <v>42920</v>
      </c>
      <c r="K234" s="7">
        <v>21.59</v>
      </c>
      <c r="L234" s="141">
        <v>42920</v>
      </c>
      <c r="M234" s="7">
        <v>115.889999</v>
      </c>
      <c r="N234" s="141">
        <v>42920</v>
      </c>
      <c r="O234" s="7">
        <v>69.010002</v>
      </c>
      <c r="P234" s="141">
        <v>42920</v>
      </c>
      <c r="Q234" s="7">
        <v>203.970001</v>
      </c>
    </row>
    <row r="235" spans="1:17" x14ac:dyDescent="0.2">
      <c r="A235" s="141">
        <v>42919</v>
      </c>
      <c r="B235" s="7">
        <v>49831.53125</v>
      </c>
      <c r="C235" s="7">
        <v>14.68</v>
      </c>
      <c r="D235" s="141">
        <v>42919</v>
      </c>
      <c r="E235" s="7">
        <v>41.84</v>
      </c>
      <c r="F235" s="141">
        <v>42919</v>
      </c>
      <c r="G235" s="7">
        <v>48.290000999999997</v>
      </c>
      <c r="H235" s="141">
        <v>42919</v>
      </c>
      <c r="I235" s="7">
        <v>52.57</v>
      </c>
      <c r="J235" s="141">
        <v>42919</v>
      </c>
      <c r="K235" s="7">
        <v>21.66</v>
      </c>
      <c r="L235" s="141">
        <v>42919</v>
      </c>
      <c r="M235" s="7">
        <v>115.629997</v>
      </c>
      <c r="N235" s="141">
        <v>42919</v>
      </c>
      <c r="O235" s="7">
        <v>69.599997999999999</v>
      </c>
      <c r="P235" s="141">
        <v>42919</v>
      </c>
      <c r="Q235" s="7">
        <v>204.009995</v>
      </c>
    </row>
    <row r="236" spans="1:17" x14ac:dyDescent="0.2">
      <c r="A236" s="141">
        <v>42916</v>
      </c>
      <c r="B236" s="7">
        <v>49255.078125</v>
      </c>
      <c r="C236" s="7">
        <v>14.6</v>
      </c>
      <c r="D236" s="141">
        <v>42916</v>
      </c>
      <c r="E236" s="7">
        <v>42.130001</v>
      </c>
      <c r="F236" s="141">
        <v>42916</v>
      </c>
      <c r="G236" s="7">
        <v>48.720001000000003</v>
      </c>
      <c r="H236" s="141">
        <v>42916</v>
      </c>
      <c r="I236" s="7">
        <v>51.07</v>
      </c>
      <c r="J236" s="141">
        <v>42916</v>
      </c>
      <c r="K236" s="7">
        <v>21.77</v>
      </c>
      <c r="L236" s="141">
        <v>42916</v>
      </c>
      <c r="M236" s="7">
        <v>115.389999</v>
      </c>
      <c r="N236" s="141">
        <v>42916</v>
      </c>
      <c r="O236" s="7">
        <v>68.690002000000007</v>
      </c>
      <c r="P236" s="141">
        <v>42916</v>
      </c>
      <c r="Q236" s="7">
        <v>204.38999899999999</v>
      </c>
    </row>
    <row r="237" spans="1:17" x14ac:dyDescent="0.2">
      <c r="A237" s="141">
        <v>42915</v>
      </c>
      <c r="B237" s="7">
        <v>49380.5</v>
      </c>
      <c r="C237" s="7">
        <v>14.36</v>
      </c>
      <c r="D237" s="141">
        <v>42915</v>
      </c>
      <c r="E237" s="7">
        <v>41.650002000000001</v>
      </c>
      <c r="F237" s="141">
        <v>42915</v>
      </c>
      <c r="G237" s="7">
        <v>48.009998000000003</v>
      </c>
      <c r="H237" s="141">
        <v>42915</v>
      </c>
      <c r="I237" s="7">
        <v>49.689999</v>
      </c>
      <c r="J237" s="141">
        <v>42915</v>
      </c>
      <c r="K237" s="7">
        <v>21.83</v>
      </c>
      <c r="L237" s="141">
        <v>42915</v>
      </c>
      <c r="M237" s="7">
        <v>114.349998</v>
      </c>
      <c r="N237" s="141">
        <v>42915</v>
      </c>
      <c r="O237" s="7">
        <v>69.209998999999996</v>
      </c>
      <c r="P237" s="141">
        <v>42915</v>
      </c>
      <c r="Q237" s="7">
        <v>204.89999399999999</v>
      </c>
    </row>
    <row r="238" spans="1:17" x14ac:dyDescent="0.2">
      <c r="A238" s="141">
        <v>42914</v>
      </c>
      <c r="B238" s="7">
        <v>49129.558594000002</v>
      </c>
      <c r="C238" s="7">
        <v>14.36</v>
      </c>
      <c r="D238" s="141">
        <v>42914</v>
      </c>
      <c r="E238" s="7">
        <v>41.799999</v>
      </c>
      <c r="F238" s="141">
        <v>42914</v>
      </c>
      <c r="G238" s="7">
        <v>48.349997999999999</v>
      </c>
      <c r="H238" s="141">
        <v>42914</v>
      </c>
      <c r="I238" s="7">
        <v>50.220001000000003</v>
      </c>
      <c r="J238" s="141">
        <v>42914</v>
      </c>
      <c r="K238" s="7">
        <v>21.93</v>
      </c>
      <c r="L238" s="141">
        <v>42914</v>
      </c>
      <c r="M238" s="7">
        <v>113.32</v>
      </c>
      <c r="N238" s="141">
        <v>42914</v>
      </c>
      <c r="O238" s="7">
        <v>70.040001000000004</v>
      </c>
      <c r="P238" s="141">
        <v>42914</v>
      </c>
      <c r="Q238" s="7">
        <v>202.86999499999999</v>
      </c>
    </row>
    <row r="239" spans="1:17" x14ac:dyDescent="0.2">
      <c r="A239" s="141">
        <v>42913</v>
      </c>
      <c r="B239" s="7">
        <v>49179.011719000002</v>
      </c>
      <c r="C239" s="7">
        <v>14.35</v>
      </c>
      <c r="D239" s="141">
        <v>42913</v>
      </c>
      <c r="E239" s="7">
        <v>41.830002</v>
      </c>
      <c r="F239" s="141">
        <v>42913</v>
      </c>
      <c r="G239" s="7">
        <v>47.959999000000003</v>
      </c>
      <c r="H239" s="141">
        <v>42913</v>
      </c>
      <c r="I239" s="7">
        <v>49.25</v>
      </c>
      <c r="J239" s="141">
        <v>42913</v>
      </c>
      <c r="K239" s="7">
        <v>21.709999</v>
      </c>
      <c r="L239" s="141">
        <v>42913</v>
      </c>
      <c r="M239" s="7">
        <v>113.08000199999999</v>
      </c>
      <c r="N239" s="141">
        <v>42913</v>
      </c>
      <c r="O239" s="7">
        <v>69.080001999999993</v>
      </c>
      <c r="P239" s="141">
        <v>42913</v>
      </c>
      <c r="Q239" s="7">
        <v>198.520004</v>
      </c>
    </row>
    <row r="240" spans="1:17" x14ac:dyDescent="0.2">
      <c r="A240" s="141">
        <v>42912</v>
      </c>
      <c r="B240" s="7">
        <v>48806.039062999997</v>
      </c>
      <c r="C240" s="7">
        <v>14.42</v>
      </c>
      <c r="D240" s="141">
        <v>42912</v>
      </c>
      <c r="E240" s="7">
        <v>42</v>
      </c>
      <c r="F240" s="141">
        <v>42912</v>
      </c>
      <c r="G240" s="7">
        <v>47.950001</v>
      </c>
      <c r="H240" s="141">
        <v>42912</v>
      </c>
      <c r="I240" s="7">
        <v>48.549999</v>
      </c>
      <c r="J240" s="141">
        <v>42912</v>
      </c>
      <c r="K240" s="7">
        <v>21.58</v>
      </c>
      <c r="L240" s="141">
        <v>42912</v>
      </c>
      <c r="M240" s="7">
        <v>113.510002</v>
      </c>
      <c r="N240" s="141">
        <v>42912</v>
      </c>
      <c r="O240" s="7">
        <v>70.319999999999993</v>
      </c>
      <c r="P240" s="141">
        <v>42912</v>
      </c>
      <c r="Q240" s="7">
        <v>197.25</v>
      </c>
    </row>
    <row r="241" spans="1:17" x14ac:dyDescent="0.2">
      <c r="A241" s="141">
        <v>42909</v>
      </c>
      <c r="B241" s="7">
        <v>48938.378905999998</v>
      </c>
      <c r="C241" s="7">
        <v>14.22</v>
      </c>
      <c r="D241" s="141">
        <v>42909</v>
      </c>
      <c r="E241" s="7">
        <v>41.57</v>
      </c>
      <c r="F241" s="141">
        <v>42909</v>
      </c>
      <c r="G241" s="7">
        <v>48.740001999999997</v>
      </c>
      <c r="H241" s="141">
        <v>42909</v>
      </c>
      <c r="I241" s="7">
        <v>48.310001</v>
      </c>
      <c r="J241" s="141">
        <v>42909</v>
      </c>
      <c r="K241" s="7">
        <v>21.74</v>
      </c>
      <c r="L241" s="141">
        <v>42909</v>
      </c>
      <c r="M241" s="7">
        <v>113.33000199999999</v>
      </c>
      <c r="N241" s="141">
        <v>42909</v>
      </c>
      <c r="O241" s="7">
        <v>69.730002999999996</v>
      </c>
      <c r="P241" s="141">
        <v>42909</v>
      </c>
      <c r="Q241" s="7">
        <v>197.60000600000001</v>
      </c>
    </row>
    <row r="242" spans="1:17" x14ac:dyDescent="0.2">
      <c r="A242" s="141">
        <v>42908</v>
      </c>
      <c r="B242" s="7">
        <v>48933.078125</v>
      </c>
      <c r="C242" s="7">
        <v>14.3</v>
      </c>
      <c r="D242" s="141">
        <v>42908</v>
      </c>
      <c r="E242" s="7">
        <v>42.080002</v>
      </c>
      <c r="F242" s="141">
        <v>42908</v>
      </c>
      <c r="G242" s="7">
        <v>49.43</v>
      </c>
      <c r="H242" s="141">
        <v>42908</v>
      </c>
      <c r="I242" s="7">
        <v>48.200001</v>
      </c>
      <c r="J242" s="141">
        <v>42908</v>
      </c>
      <c r="K242" s="7">
        <v>21.68</v>
      </c>
      <c r="L242" s="141">
        <v>42908</v>
      </c>
      <c r="M242" s="7">
        <v>111.910004</v>
      </c>
      <c r="N242" s="141">
        <v>42908</v>
      </c>
      <c r="O242" s="7">
        <v>70.5</v>
      </c>
      <c r="P242" s="141">
        <v>42908</v>
      </c>
      <c r="Q242" s="7">
        <v>198.509995</v>
      </c>
    </row>
    <row r="243" spans="1:17" x14ac:dyDescent="0.2">
      <c r="A243" s="141">
        <v>42907</v>
      </c>
      <c r="B243" s="7">
        <v>48958.710937999997</v>
      </c>
      <c r="C243" s="7">
        <v>14.42</v>
      </c>
      <c r="D243" s="141">
        <v>42907</v>
      </c>
      <c r="E243" s="7">
        <v>41.5</v>
      </c>
      <c r="F243" s="141">
        <v>42907</v>
      </c>
      <c r="G243" s="7">
        <v>48.889999000000003</v>
      </c>
      <c r="H243" s="141">
        <v>42907</v>
      </c>
      <c r="I243" s="7">
        <v>48.720001000000003</v>
      </c>
      <c r="J243" s="141">
        <v>42907</v>
      </c>
      <c r="K243" s="7">
        <v>21.299999</v>
      </c>
      <c r="L243" s="141">
        <v>42907</v>
      </c>
      <c r="M243" s="7">
        <v>112.779999</v>
      </c>
      <c r="N243" s="141">
        <v>42907</v>
      </c>
      <c r="O243" s="7">
        <v>70.220000999999996</v>
      </c>
      <c r="P243" s="141">
        <v>42907</v>
      </c>
      <c r="Q243" s="7">
        <v>193.679993</v>
      </c>
    </row>
    <row r="244" spans="1:17" x14ac:dyDescent="0.2">
      <c r="A244" s="141">
        <v>42906</v>
      </c>
      <c r="B244" s="7">
        <v>49209.621094000002</v>
      </c>
      <c r="C244" s="7">
        <v>14.22</v>
      </c>
      <c r="D244" s="141">
        <v>42906</v>
      </c>
      <c r="E244" s="7">
        <v>41.709999000000003</v>
      </c>
      <c r="F244" s="141">
        <v>42906</v>
      </c>
      <c r="G244" s="7">
        <v>47.950001</v>
      </c>
      <c r="H244" s="141">
        <v>42906</v>
      </c>
      <c r="I244" s="7">
        <v>49.009998000000003</v>
      </c>
      <c r="J244" s="141">
        <v>42906</v>
      </c>
      <c r="K244" s="7">
        <v>22.17</v>
      </c>
      <c r="L244" s="141">
        <v>42906</v>
      </c>
      <c r="M244" s="7">
        <v>114.889999</v>
      </c>
      <c r="N244" s="141">
        <v>42906</v>
      </c>
      <c r="O244" s="7">
        <v>69.930000000000007</v>
      </c>
      <c r="P244" s="141">
        <v>42906</v>
      </c>
      <c r="Q244" s="7">
        <v>193.46000699999999</v>
      </c>
    </row>
    <row r="245" spans="1:17" x14ac:dyDescent="0.2">
      <c r="A245" s="141">
        <v>42905</v>
      </c>
      <c r="B245" s="7">
        <v>49231.609375</v>
      </c>
      <c r="C245" s="7">
        <v>14.33</v>
      </c>
      <c r="D245" s="141">
        <v>42905</v>
      </c>
      <c r="E245" s="7">
        <v>42.139999000000003</v>
      </c>
      <c r="F245" s="141">
        <v>42905</v>
      </c>
      <c r="G245" s="7">
        <v>48.150002000000001</v>
      </c>
      <c r="H245" s="141">
        <v>42905</v>
      </c>
      <c r="I245" s="7">
        <v>49.57</v>
      </c>
      <c r="J245" s="141">
        <v>42905</v>
      </c>
      <c r="K245" s="7">
        <v>22.34</v>
      </c>
      <c r="L245" s="141">
        <v>42905</v>
      </c>
      <c r="M245" s="7">
        <v>114.68</v>
      </c>
      <c r="N245" s="141">
        <v>42905</v>
      </c>
      <c r="O245" s="7">
        <v>70.010002</v>
      </c>
      <c r="P245" s="141">
        <v>42905</v>
      </c>
      <c r="Q245" s="7">
        <v>195.30999800000001</v>
      </c>
    </row>
    <row r="246" spans="1:17" x14ac:dyDescent="0.2">
      <c r="A246" s="141">
        <v>42902</v>
      </c>
      <c r="B246" s="7">
        <v>49134.101562999997</v>
      </c>
      <c r="C246" s="7">
        <v>14.28</v>
      </c>
      <c r="D246" s="141">
        <v>42902</v>
      </c>
      <c r="E246" s="7">
        <v>43</v>
      </c>
      <c r="F246" s="141">
        <v>42902</v>
      </c>
      <c r="G246" s="7">
        <v>49.02</v>
      </c>
      <c r="H246" s="141">
        <v>42902</v>
      </c>
      <c r="I246" s="7">
        <v>50.200001</v>
      </c>
      <c r="J246" s="141">
        <v>42902</v>
      </c>
      <c r="K246" s="7">
        <v>22.540001</v>
      </c>
      <c r="L246" s="141">
        <v>42902</v>
      </c>
      <c r="M246" s="7">
        <v>113.279999</v>
      </c>
      <c r="N246" s="141">
        <v>42902</v>
      </c>
      <c r="O246" s="7">
        <v>69.849997999999999</v>
      </c>
      <c r="P246" s="141">
        <v>42902</v>
      </c>
      <c r="Q246" s="7">
        <v>190.61000100000001</v>
      </c>
    </row>
    <row r="247" spans="1:17" x14ac:dyDescent="0.2">
      <c r="A247" s="141">
        <v>42901</v>
      </c>
      <c r="B247" s="7">
        <v>49233.210937999997</v>
      </c>
      <c r="C247" s="7">
        <v>14.33</v>
      </c>
      <c r="D247" s="141">
        <v>42901</v>
      </c>
      <c r="E247" s="7">
        <v>42.48</v>
      </c>
      <c r="F247" s="141">
        <v>42901</v>
      </c>
      <c r="G247" s="7">
        <v>48.400002000000001</v>
      </c>
      <c r="H247" s="141">
        <v>42901</v>
      </c>
      <c r="I247" s="7">
        <v>49.169998</v>
      </c>
      <c r="J247" s="141">
        <v>42901</v>
      </c>
      <c r="K247" s="7">
        <v>22.440000999999999</v>
      </c>
      <c r="L247" s="141">
        <v>42901</v>
      </c>
      <c r="M247" s="7">
        <v>110.82</v>
      </c>
      <c r="N247" s="141">
        <v>42901</v>
      </c>
      <c r="O247" s="7">
        <v>70.220000999999996</v>
      </c>
      <c r="P247" s="141">
        <v>42901</v>
      </c>
      <c r="Q247" s="7">
        <v>193.80999800000001</v>
      </c>
    </row>
    <row r="248" spans="1:17" x14ac:dyDescent="0.2">
      <c r="A248" s="141">
        <v>42900</v>
      </c>
      <c r="B248" s="7">
        <v>49121.199219000002</v>
      </c>
      <c r="C248" s="7">
        <v>14.49</v>
      </c>
      <c r="D248" s="141">
        <v>42900</v>
      </c>
      <c r="E248" s="7">
        <v>42.16</v>
      </c>
      <c r="F248" s="141">
        <v>42900</v>
      </c>
      <c r="G248" s="7">
        <v>49.529998999999997</v>
      </c>
      <c r="H248" s="141">
        <v>42900</v>
      </c>
      <c r="I248" s="7">
        <v>50.060001</v>
      </c>
      <c r="J248" s="141">
        <v>42900</v>
      </c>
      <c r="K248" s="7">
        <v>22.43</v>
      </c>
      <c r="L248" s="141">
        <v>42900</v>
      </c>
      <c r="M248" s="7">
        <v>110.519997</v>
      </c>
      <c r="N248" s="141">
        <v>42900</v>
      </c>
      <c r="O248" s="7">
        <v>69.639999000000003</v>
      </c>
      <c r="P248" s="141">
        <v>42900</v>
      </c>
      <c r="Q248" s="7">
        <v>193.39999399999999</v>
      </c>
    </row>
    <row r="249" spans="1:17" x14ac:dyDescent="0.2">
      <c r="A249" s="141">
        <v>42899</v>
      </c>
      <c r="B249" s="7">
        <v>49183.46875</v>
      </c>
      <c r="C249" s="7">
        <v>14.46</v>
      </c>
      <c r="D249" s="141">
        <v>42899</v>
      </c>
      <c r="E249" s="7">
        <v>41.119999</v>
      </c>
      <c r="F249" s="141">
        <v>42899</v>
      </c>
      <c r="G249" s="7">
        <v>49.540000999999997</v>
      </c>
      <c r="H249" s="141">
        <v>42899</v>
      </c>
      <c r="I249" s="7">
        <v>49.91</v>
      </c>
      <c r="J249" s="141">
        <v>42899</v>
      </c>
      <c r="K249" s="7">
        <v>22.35</v>
      </c>
      <c r="L249" s="141">
        <v>42899</v>
      </c>
      <c r="M249" s="7">
        <v>110.30999799999999</v>
      </c>
      <c r="N249" s="141">
        <v>42899</v>
      </c>
      <c r="O249" s="7">
        <v>69.480002999999996</v>
      </c>
      <c r="P249" s="141">
        <v>42899</v>
      </c>
      <c r="Q249" s="7">
        <v>190.55999800000001</v>
      </c>
    </row>
    <row r="250" spans="1:17" x14ac:dyDescent="0.2">
      <c r="A250" s="141">
        <v>42898</v>
      </c>
      <c r="B250" s="7">
        <v>49073.660155999998</v>
      </c>
      <c r="C250" s="7">
        <v>14.7</v>
      </c>
      <c r="D250" s="141">
        <v>42898</v>
      </c>
      <c r="E250" s="7">
        <v>41.650002000000001</v>
      </c>
      <c r="F250" s="141">
        <v>42898</v>
      </c>
      <c r="G250" s="7">
        <v>49.110000999999997</v>
      </c>
      <c r="H250" s="141">
        <v>42898</v>
      </c>
      <c r="I250" s="7">
        <v>49.919998</v>
      </c>
      <c r="J250" s="141">
        <v>42898</v>
      </c>
      <c r="K250" s="7">
        <v>22.639999</v>
      </c>
      <c r="L250" s="141">
        <v>42898</v>
      </c>
      <c r="M250" s="7">
        <v>109.480003</v>
      </c>
      <c r="N250" s="141">
        <v>42898</v>
      </c>
      <c r="O250" s="7">
        <v>69.040001000000004</v>
      </c>
      <c r="P250" s="141">
        <v>42898</v>
      </c>
      <c r="Q250" s="7">
        <v>186.88999899999999</v>
      </c>
    </row>
    <row r="251" spans="1:17" x14ac:dyDescent="0.2">
      <c r="A251" s="141">
        <v>42895</v>
      </c>
      <c r="B251" s="7">
        <v>49046.859375</v>
      </c>
      <c r="C251" s="7">
        <v>14.75</v>
      </c>
      <c r="D251" s="141">
        <v>42895</v>
      </c>
      <c r="E251" s="7">
        <v>42.200001</v>
      </c>
      <c r="F251" s="141">
        <v>42895</v>
      </c>
      <c r="G251" s="7">
        <v>49.09</v>
      </c>
      <c r="H251" s="141">
        <v>42895</v>
      </c>
      <c r="I251" s="7">
        <v>50.580002</v>
      </c>
      <c r="J251" s="141">
        <v>42895</v>
      </c>
      <c r="K251" s="7">
        <v>22.440000999999999</v>
      </c>
      <c r="L251" s="141">
        <v>42895</v>
      </c>
      <c r="M251" s="7">
        <v>108.139999</v>
      </c>
      <c r="N251" s="141">
        <v>42895</v>
      </c>
      <c r="O251" s="7">
        <v>69.029999000000004</v>
      </c>
      <c r="P251" s="141">
        <v>42895</v>
      </c>
      <c r="Q251" s="7">
        <v>183.75</v>
      </c>
    </row>
    <row r="252" spans="1:17" x14ac:dyDescent="0.2">
      <c r="A252" s="141">
        <v>42894</v>
      </c>
      <c r="B252" s="7">
        <v>49302.660155999998</v>
      </c>
      <c r="C252" s="7">
        <v>14.8</v>
      </c>
      <c r="D252" s="141">
        <v>42894</v>
      </c>
      <c r="E252" s="7">
        <v>42.23</v>
      </c>
      <c r="F252" s="141">
        <v>42894</v>
      </c>
      <c r="G252" s="7">
        <v>49.169998</v>
      </c>
      <c r="H252" s="141">
        <v>42894</v>
      </c>
      <c r="I252" s="7">
        <v>50.27</v>
      </c>
      <c r="J252" s="141">
        <v>42894</v>
      </c>
      <c r="K252" s="7">
        <v>22.33</v>
      </c>
      <c r="L252" s="141">
        <v>42894</v>
      </c>
      <c r="M252" s="7">
        <v>108.489998</v>
      </c>
      <c r="N252" s="141">
        <v>42894</v>
      </c>
      <c r="O252" s="7">
        <v>69.019997000000004</v>
      </c>
      <c r="P252" s="141">
        <v>42894</v>
      </c>
      <c r="Q252" s="7">
        <v>185.61999499999999</v>
      </c>
    </row>
    <row r="253" spans="1:17" x14ac:dyDescent="0.2">
      <c r="A253" s="141">
        <v>42893</v>
      </c>
      <c r="B253" s="7">
        <v>49194.21875</v>
      </c>
      <c r="C253" s="7">
        <v>14.91</v>
      </c>
      <c r="D253" s="141">
        <v>42893</v>
      </c>
      <c r="E253" s="7">
        <v>42.279998999999997</v>
      </c>
      <c r="F253" s="141">
        <v>42893</v>
      </c>
      <c r="G253" s="7">
        <v>48.880001</v>
      </c>
      <c r="H253" s="141">
        <v>42893</v>
      </c>
      <c r="I253" s="7">
        <v>50.540000999999997</v>
      </c>
      <c r="J253" s="141">
        <v>42893</v>
      </c>
      <c r="K253" s="7">
        <v>22.309999000000001</v>
      </c>
      <c r="L253" s="141">
        <v>42893</v>
      </c>
      <c r="M253" s="7">
        <v>109.970001</v>
      </c>
      <c r="N253" s="141">
        <v>42893</v>
      </c>
      <c r="O253" s="7">
        <v>68.75</v>
      </c>
      <c r="P253" s="141">
        <v>42893</v>
      </c>
      <c r="Q253" s="7">
        <v>186.770004</v>
      </c>
    </row>
    <row r="254" spans="1:17" x14ac:dyDescent="0.2">
      <c r="A254" s="141">
        <v>42892</v>
      </c>
      <c r="B254" s="7">
        <v>49566.328125</v>
      </c>
      <c r="C254" s="7">
        <v>14.9</v>
      </c>
      <c r="D254" s="141">
        <v>42892</v>
      </c>
      <c r="E254" s="7">
        <v>42.830002</v>
      </c>
      <c r="F254" s="141">
        <v>42892</v>
      </c>
      <c r="G254" s="7">
        <v>48.990001999999997</v>
      </c>
      <c r="H254" s="141">
        <v>42892</v>
      </c>
      <c r="I254" s="7">
        <v>50.639999000000003</v>
      </c>
      <c r="J254" s="141">
        <v>42892</v>
      </c>
      <c r="K254" s="7">
        <v>22.190000999999999</v>
      </c>
      <c r="L254" s="141">
        <v>42892</v>
      </c>
      <c r="M254" s="7">
        <v>108.160004</v>
      </c>
      <c r="N254" s="141">
        <v>42892</v>
      </c>
      <c r="O254" s="7">
        <v>69.129997000000003</v>
      </c>
      <c r="P254" s="141">
        <v>42892</v>
      </c>
      <c r="Q254" s="7">
        <v>187.61999499999999</v>
      </c>
    </row>
    <row r="255" spans="1:17" x14ac:dyDescent="0.2">
      <c r="A255" s="141">
        <v>42891</v>
      </c>
      <c r="B255" s="7">
        <v>49244.269530999998</v>
      </c>
      <c r="C255" s="7">
        <v>14.99</v>
      </c>
      <c r="D255" s="141">
        <v>42891</v>
      </c>
      <c r="E255" s="7">
        <v>43.419998</v>
      </c>
      <c r="F255" s="141">
        <v>42891</v>
      </c>
      <c r="G255" s="7">
        <v>49.369999</v>
      </c>
      <c r="H255" s="141">
        <v>42891</v>
      </c>
      <c r="I255" s="7">
        <v>51.150002000000001</v>
      </c>
      <c r="J255" s="141">
        <v>42891</v>
      </c>
      <c r="K255" s="7">
        <v>22.66</v>
      </c>
      <c r="L255" s="141">
        <v>42891</v>
      </c>
      <c r="M255" s="7">
        <v>109.839996</v>
      </c>
      <c r="N255" s="141">
        <v>42891</v>
      </c>
      <c r="O255" s="7">
        <v>69.459998999999996</v>
      </c>
      <c r="P255" s="141">
        <v>42891</v>
      </c>
      <c r="Q255" s="7">
        <v>190.58999600000001</v>
      </c>
    </row>
    <row r="256" spans="1:17" x14ac:dyDescent="0.2">
      <c r="A256" s="141">
        <v>42888</v>
      </c>
      <c r="B256" s="7">
        <v>49100.820312999997</v>
      </c>
      <c r="C256" s="7">
        <v>14.92</v>
      </c>
      <c r="D256" s="141">
        <v>42888</v>
      </c>
      <c r="E256" s="7">
        <v>42.75</v>
      </c>
      <c r="F256" s="141">
        <v>42888</v>
      </c>
      <c r="G256" s="7">
        <v>49.439999</v>
      </c>
      <c r="H256" s="141">
        <v>42888</v>
      </c>
      <c r="I256" s="7">
        <v>50.849997999999999</v>
      </c>
      <c r="J256" s="141">
        <v>42888</v>
      </c>
      <c r="K256" s="7">
        <v>22.67</v>
      </c>
      <c r="L256" s="141">
        <v>42888</v>
      </c>
      <c r="M256" s="7">
        <v>109.05999799999999</v>
      </c>
      <c r="N256" s="141">
        <v>42888</v>
      </c>
      <c r="O256" s="7">
        <v>68.019997000000004</v>
      </c>
      <c r="P256" s="141">
        <v>42888</v>
      </c>
      <c r="Q256" s="7">
        <v>190.83999600000001</v>
      </c>
    </row>
    <row r="257" spans="1:17" x14ac:dyDescent="0.2">
      <c r="A257" s="141">
        <v>42887</v>
      </c>
      <c r="B257" s="7">
        <v>48795.890625</v>
      </c>
      <c r="C257" s="7">
        <v>14.98</v>
      </c>
      <c r="D257" s="141">
        <v>42887</v>
      </c>
      <c r="E257" s="7">
        <v>41.91</v>
      </c>
      <c r="F257" s="141">
        <v>42887</v>
      </c>
      <c r="G257" s="7">
        <v>48.98</v>
      </c>
      <c r="H257" s="141">
        <v>42887</v>
      </c>
      <c r="I257" s="7">
        <v>51.09</v>
      </c>
      <c r="J257" s="141">
        <v>42887</v>
      </c>
      <c r="K257" s="7">
        <v>23.110001</v>
      </c>
      <c r="L257" s="141">
        <v>42887</v>
      </c>
      <c r="M257" s="7">
        <v>107.860001</v>
      </c>
      <c r="N257" s="141">
        <v>42887</v>
      </c>
      <c r="O257" s="7">
        <v>67.540001000000004</v>
      </c>
      <c r="P257" s="141">
        <v>42887</v>
      </c>
      <c r="Q257" s="7">
        <v>189.800003</v>
      </c>
    </row>
    <row r="258" spans="1:17" x14ac:dyDescent="0.2">
      <c r="A258" s="141">
        <v>42886</v>
      </c>
      <c r="B258" s="7">
        <v>49275.628905999998</v>
      </c>
      <c r="C258" s="7">
        <v>14.97</v>
      </c>
      <c r="D258" s="141">
        <v>42886</v>
      </c>
      <c r="E258" s="7">
        <v>42.73</v>
      </c>
      <c r="F258" s="141">
        <v>42886</v>
      </c>
      <c r="G258" s="7">
        <v>48.880001</v>
      </c>
      <c r="H258" s="141">
        <v>42886</v>
      </c>
      <c r="I258" s="7">
        <v>50.5</v>
      </c>
      <c r="J258" s="141">
        <v>42886</v>
      </c>
      <c r="K258" s="7">
        <v>22.74</v>
      </c>
      <c r="L258" s="141">
        <v>42886</v>
      </c>
      <c r="M258" s="7">
        <v>107.43</v>
      </c>
      <c r="N258" s="141">
        <v>42886</v>
      </c>
      <c r="O258" s="7">
        <v>67.169998000000007</v>
      </c>
      <c r="P258" s="141">
        <v>42886</v>
      </c>
      <c r="Q258" s="7">
        <v>186.46000699999999</v>
      </c>
    </row>
    <row r="259" spans="1:17" x14ac:dyDescent="0.2">
      <c r="A259" s="141">
        <v>42885</v>
      </c>
      <c r="B259" s="7">
        <v>49452.199219000002</v>
      </c>
      <c r="C259" s="7">
        <v>15.05</v>
      </c>
      <c r="D259" s="141">
        <v>42885</v>
      </c>
      <c r="E259" s="7">
        <v>43</v>
      </c>
      <c r="F259" s="141">
        <v>42885</v>
      </c>
      <c r="G259" s="7">
        <v>49.66</v>
      </c>
      <c r="H259" s="141">
        <v>42885</v>
      </c>
      <c r="I259" s="7">
        <v>51.959999000000003</v>
      </c>
      <c r="J259" s="141">
        <v>42885</v>
      </c>
      <c r="K259" s="7">
        <v>22.51</v>
      </c>
      <c r="L259" s="141">
        <v>42885</v>
      </c>
      <c r="M259" s="7">
        <v>108.83000199999999</v>
      </c>
      <c r="N259" s="141">
        <v>42885</v>
      </c>
      <c r="O259" s="7">
        <v>67.389999000000003</v>
      </c>
      <c r="P259" s="141">
        <v>42885</v>
      </c>
      <c r="Q259" s="7">
        <v>192.020004</v>
      </c>
    </row>
    <row r="260" spans="1:17" x14ac:dyDescent="0.2">
      <c r="A260" s="141">
        <v>42884</v>
      </c>
      <c r="B260" s="7">
        <v>49676.03125</v>
      </c>
      <c r="C260" s="7">
        <v>14.98</v>
      </c>
      <c r="D260" s="141">
        <v>42884</v>
      </c>
      <c r="E260" s="7">
        <v>43.439999</v>
      </c>
      <c r="F260" s="141">
        <v>42884</v>
      </c>
      <c r="G260" s="7">
        <v>49.959999000000003</v>
      </c>
      <c r="H260" s="141">
        <v>42884</v>
      </c>
      <c r="I260" s="7">
        <v>52.57</v>
      </c>
      <c r="J260" s="141">
        <v>42884</v>
      </c>
      <c r="K260" s="7">
        <v>23.18</v>
      </c>
      <c r="L260" s="141">
        <v>42884</v>
      </c>
      <c r="M260" s="7">
        <v>108.470001</v>
      </c>
      <c r="N260" s="141">
        <v>42884</v>
      </c>
      <c r="O260" s="7">
        <v>68.889999000000003</v>
      </c>
      <c r="P260" s="141">
        <v>42884</v>
      </c>
      <c r="Q260" s="7">
        <v>195.509995</v>
      </c>
    </row>
    <row r="261" spans="1:17" x14ac:dyDescent="0.2">
      <c r="A261" s="141">
        <v>42881</v>
      </c>
      <c r="B261" s="7">
        <v>49411.730469000002</v>
      </c>
      <c r="C261" s="7">
        <v>15.07</v>
      </c>
      <c r="D261" s="141">
        <v>42881</v>
      </c>
      <c r="E261" s="7">
        <v>43.830002</v>
      </c>
      <c r="F261" s="141">
        <v>42881</v>
      </c>
      <c r="G261" s="7">
        <v>50</v>
      </c>
      <c r="H261" s="141">
        <v>42881</v>
      </c>
      <c r="I261" s="7">
        <v>53.389999000000003</v>
      </c>
      <c r="J261" s="141">
        <v>42881</v>
      </c>
      <c r="K261" s="7">
        <v>23.18</v>
      </c>
      <c r="L261" s="141">
        <v>42881</v>
      </c>
      <c r="M261" s="7">
        <v>109.489998</v>
      </c>
      <c r="N261" s="141">
        <v>42881</v>
      </c>
      <c r="O261" s="7">
        <v>69.389999000000003</v>
      </c>
      <c r="P261" s="141">
        <v>42881</v>
      </c>
      <c r="Q261" s="7">
        <v>197.86000100000001</v>
      </c>
    </row>
    <row r="262" spans="1:17" x14ac:dyDescent="0.2">
      <c r="A262" s="141">
        <v>42880</v>
      </c>
      <c r="B262" s="7">
        <v>49502.261719000002</v>
      </c>
      <c r="C262" s="7">
        <v>14.85</v>
      </c>
      <c r="D262" s="141">
        <v>42880</v>
      </c>
      <c r="E262" s="7">
        <v>43.73</v>
      </c>
      <c r="F262" s="141">
        <v>42880</v>
      </c>
      <c r="G262" s="7">
        <v>49.950001</v>
      </c>
      <c r="H262" s="141">
        <v>42880</v>
      </c>
      <c r="I262" s="7">
        <v>53.299999</v>
      </c>
      <c r="J262" s="141">
        <v>42880</v>
      </c>
      <c r="K262" s="7">
        <v>23.030000999999999</v>
      </c>
      <c r="L262" s="141">
        <v>42880</v>
      </c>
      <c r="M262" s="7">
        <v>107.550003</v>
      </c>
      <c r="N262" s="141">
        <v>42880</v>
      </c>
      <c r="O262" s="7">
        <v>67.980002999999996</v>
      </c>
      <c r="P262" s="141">
        <v>42880</v>
      </c>
      <c r="Q262" s="7">
        <v>195.11999499999999</v>
      </c>
    </row>
    <row r="263" spans="1:17" x14ac:dyDescent="0.2">
      <c r="A263" s="141">
        <v>42879</v>
      </c>
      <c r="B263" s="7">
        <v>49045.140625</v>
      </c>
      <c r="C263" s="7">
        <v>14.92</v>
      </c>
      <c r="D263" s="141">
        <v>42879</v>
      </c>
      <c r="E263" s="7">
        <v>43.599997999999999</v>
      </c>
      <c r="F263" s="141">
        <v>42879</v>
      </c>
      <c r="G263" s="7">
        <v>50.290000999999997</v>
      </c>
      <c r="H263" s="141">
        <v>42879</v>
      </c>
      <c r="I263" s="7">
        <v>52.52</v>
      </c>
      <c r="J263" s="141">
        <v>42879</v>
      </c>
      <c r="K263" s="7">
        <v>23.219999000000001</v>
      </c>
      <c r="L263" s="141">
        <v>42879</v>
      </c>
      <c r="M263" s="7">
        <v>109.400002</v>
      </c>
      <c r="N263" s="141">
        <v>42879</v>
      </c>
      <c r="O263" s="7">
        <v>67.940002000000007</v>
      </c>
      <c r="P263" s="141">
        <v>42879</v>
      </c>
      <c r="Q263" s="7">
        <v>200.39999399999999</v>
      </c>
    </row>
    <row r="264" spans="1:17" x14ac:dyDescent="0.2">
      <c r="A264" s="141">
        <v>42878</v>
      </c>
      <c r="B264" s="7">
        <v>48945.980469000002</v>
      </c>
      <c r="C264" s="7">
        <v>14.79</v>
      </c>
      <c r="D264" s="141">
        <v>42878</v>
      </c>
      <c r="E264" s="7">
        <v>43.099997999999999</v>
      </c>
      <c r="F264" s="141">
        <v>42878</v>
      </c>
      <c r="G264" s="7">
        <v>50.490001999999997</v>
      </c>
      <c r="H264" s="141">
        <v>42878</v>
      </c>
      <c r="I264" s="7">
        <v>51.759998000000003</v>
      </c>
      <c r="J264" s="141">
        <v>42878</v>
      </c>
      <c r="K264" s="7">
        <v>23.190000999999999</v>
      </c>
      <c r="L264" s="141">
        <v>42878</v>
      </c>
      <c r="M264" s="7">
        <v>108.370003</v>
      </c>
      <c r="N264" s="141">
        <v>42878</v>
      </c>
      <c r="O264" s="7">
        <v>67.790001000000004</v>
      </c>
      <c r="P264" s="141">
        <v>42878</v>
      </c>
      <c r="Q264" s="7">
        <v>196.28999300000001</v>
      </c>
    </row>
    <row r="265" spans="1:17" x14ac:dyDescent="0.2">
      <c r="A265" s="141">
        <v>42877</v>
      </c>
      <c r="B265" s="7">
        <v>49056.730469000002</v>
      </c>
      <c r="C265" s="7">
        <v>14.73</v>
      </c>
      <c r="D265" s="141">
        <v>42877</v>
      </c>
      <c r="E265" s="7">
        <v>43.209999000000003</v>
      </c>
      <c r="F265" s="141">
        <v>42877</v>
      </c>
      <c r="G265" s="7">
        <v>50.049999</v>
      </c>
      <c r="H265" s="141">
        <v>42877</v>
      </c>
      <c r="I265" s="7">
        <v>52.049999</v>
      </c>
      <c r="J265" s="141">
        <v>42877</v>
      </c>
      <c r="K265" s="7">
        <v>23.370000999999998</v>
      </c>
      <c r="L265" s="141">
        <v>42877</v>
      </c>
      <c r="M265" s="7">
        <v>109.55999799999999</v>
      </c>
      <c r="N265" s="141">
        <v>42877</v>
      </c>
      <c r="O265" s="7">
        <v>67.949996999999996</v>
      </c>
      <c r="P265" s="141">
        <v>42877</v>
      </c>
      <c r="Q265" s="7">
        <v>193.21000699999999</v>
      </c>
    </row>
    <row r="266" spans="1:17" x14ac:dyDescent="0.2">
      <c r="A266" s="141">
        <v>42874</v>
      </c>
      <c r="B266" s="7">
        <v>48322.238280999998</v>
      </c>
      <c r="C266" s="7">
        <v>14.78</v>
      </c>
      <c r="D266" s="141">
        <v>42874</v>
      </c>
      <c r="E266" s="7">
        <v>42.310001</v>
      </c>
      <c r="F266" s="141">
        <v>42874</v>
      </c>
      <c r="G266" s="7">
        <v>50.189999</v>
      </c>
      <c r="H266" s="141">
        <v>42874</v>
      </c>
      <c r="I266" s="7">
        <v>53.27</v>
      </c>
      <c r="J266" s="141">
        <v>42874</v>
      </c>
      <c r="K266" s="7">
        <v>23.07</v>
      </c>
      <c r="L266" s="141">
        <v>42874</v>
      </c>
      <c r="M266" s="7">
        <v>109.410004</v>
      </c>
      <c r="N266" s="141">
        <v>42874</v>
      </c>
      <c r="O266" s="7">
        <v>68.019997000000004</v>
      </c>
      <c r="P266" s="141">
        <v>42874</v>
      </c>
      <c r="Q266" s="7">
        <v>201.13999899999999</v>
      </c>
    </row>
    <row r="267" spans="1:17" x14ac:dyDescent="0.2">
      <c r="A267" s="141">
        <v>42873</v>
      </c>
      <c r="B267" s="7">
        <v>48759.261719000002</v>
      </c>
      <c r="C267" s="7">
        <v>14.18</v>
      </c>
      <c r="D267" s="141">
        <v>42873</v>
      </c>
      <c r="E267" s="7">
        <v>42.009998000000003</v>
      </c>
      <c r="F267" s="141">
        <v>42873</v>
      </c>
      <c r="G267" s="7">
        <v>49.689999</v>
      </c>
      <c r="H267" s="141">
        <v>42873</v>
      </c>
      <c r="I267" s="7">
        <v>50.779998999999997</v>
      </c>
      <c r="J267" s="141">
        <v>42873</v>
      </c>
      <c r="K267" s="7">
        <v>23.450001</v>
      </c>
      <c r="L267" s="141">
        <v>42873</v>
      </c>
      <c r="M267" s="7">
        <v>106.970001</v>
      </c>
      <c r="N267" s="141">
        <v>42873</v>
      </c>
      <c r="O267" s="7">
        <v>67.959998999999996</v>
      </c>
      <c r="P267" s="141">
        <v>42873</v>
      </c>
      <c r="Q267" s="7">
        <v>192.800003</v>
      </c>
    </row>
    <row r="268" spans="1:17" x14ac:dyDescent="0.2">
      <c r="A268" s="141">
        <v>42872</v>
      </c>
      <c r="B268" s="7">
        <v>49457.898437999997</v>
      </c>
      <c r="C268" s="7">
        <v>14.54</v>
      </c>
      <c r="D268" s="141">
        <v>42872</v>
      </c>
      <c r="E268" s="7">
        <v>42.279998999999997</v>
      </c>
      <c r="F268" s="141">
        <v>42872</v>
      </c>
      <c r="G268" s="7">
        <v>50.040000999999997</v>
      </c>
      <c r="H268" s="141">
        <v>42872</v>
      </c>
      <c r="I268" s="7">
        <v>51.279998999999997</v>
      </c>
      <c r="J268" s="141">
        <v>42872</v>
      </c>
      <c r="K268" s="7">
        <v>22.99</v>
      </c>
      <c r="L268" s="141">
        <v>42872</v>
      </c>
      <c r="M268" s="7">
        <v>106.739998</v>
      </c>
      <c r="N268" s="141">
        <v>42872</v>
      </c>
      <c r="O268" s="7">
        <v>67.989998</v>
      </c>
      <c r="P268" s="141">
        <v>42872</v>
      </c>
      <c r="Q268" s="7">
        <v>195.86000100000001</v>
      </c>
    </row>
    <row r="269" spans="1:17" x14ac:dyDescent="0.2">
      <c r="A269" s="141">
        <v>42871</v>
      </c>
      <c r="B269" s="7">
        <v>49680.101562999997</v>
      </c>
      <c r="C269" s="7">
        <v>14.74</v>
      </c>
      <c r="D269" s="141">
        <v>42871</v>
      </c>
      <c r="E269" s="7">
        <v>42.349997999999999</v>
      </c>
      <c r="F269" s="141">
        <v>42871</v>
      </c>
      <c r="G269" s="7">
        <v>50.380001</v>
      </c>
      <c r="H269" s="141">
        <v>42871</v>
      </c>
      <c r="I269" s="7">
        <v>52.43</v>
      </c>
      <c r="J269" s="141">
        <v>42871</v>
      </c>
      <c r="K269" s="7">
        <v>23.09</v>
      </c>
      <c r="L269" s="141">
        <v>42871</v>
      </c>
      <c r="M269" s="7">
        <v>107.980003</v>
      </c>
      <c r="N269" s="141">
        <v>42871</v>
      </c>
      <c r="O269" s="7">
        <v>70.040001000000004</v>
      </c>
      <c r="P269" s="141">
        <v>42871</v>
      </c>
      <c r="Q269" s="7">
        <v>201.5</v>
      </c>
    </row>
    <row r="270" spans="1:17" x14ac:dyDescent="0.2">
      <c r="A270" s="141">
        <v>42870</v>
      </c>
      <c r="B270" s="7">
        <v>49433.949219000002</v>
      </c>
      <c r="C270" s="7">
        <v>14.78</v>
      </c>
      <c r="D270" s="141">
        <v>42870</v>
      </c>
      <c r="E270" s="7">
        <v>43.290000999999997</v>
      </c>
      <c r="F270" s="141">
        <v>42870</v>
      </c>
      <c r="G270" s="7">
        <v>50.869999</v>
      </c>
      <c r="H270" s="141">
        <v>42870</v>
      </c>
      <c r="I270" s="7">
        <v>53.509998000000003</v>
      </c>
      <c r="J270" s="141">
        <v>42870</v>
      </c>
      <c r="K270" s="7">
        <v>23.02</v>
      </c>
      <c r="L270" s="141">
        <v>42870</v>
      </c>
      <c r="M270" s="7">
        <v>107.91999800000001</v>
      </c>
      <c r="N270" s="141">
        <v>42870</v>
      </c>
      <c r="O270" s="7">
        <v>71.589995999999999</v>
      </c>
      <c r="P270" s="141">
        <v>42870</v>
      </c>
      <c r="Q270" s="7">
        <v>200.979996</v>
      </c>
    </row>
    <row r="271" spans="1:17" x14ac:dyDescent="0.2">
      <c r="A271" s="141">
        <v>42867</v>
      </c>
      <c r="B271" s="7">
        <v>49531.871094000002</v>
      </c>
      <c r="C271" s="7">
        <v>14.45</v>
      </c>
      <c r="D271" s="141">
        <v>42867</v>
      </c>
      <c r="E271" s="7">
        <v>43.040000999999997</v>
      </c>
      <c r="F271" s="141">
        <v>42867</v>
      </c>
      <c r="G271" s="7">
        <v>51.099997999999999</v>
      </c>
      <c r="H271" s="141">
        <v>42867</v>
      </c>
      <c r="I271" s="7">
        <v>53.59</v>
      </c>
      <c r="J271" s="141">
        <v>42867</v>
      </c>
      <c r="K271" s="7">
        <v>23.07</v>
      </c>
      <c r="L271" s="141">
        <v>42867</v>
      </c>
      <c r="M271" s="7">
        <v>108.43</v>
      </c>
      <c r="N271" s="141">
        <v>42867</v>
      </c>
      <c r="O271" s="7">
        <v>70.269997000000004</v>
      </c>
      <c r="P271" s="141">
        <v>42867</v>
      </c>
      <c r="Q271" s="7">
        <v>201.10000600000001</v>
      </c>
    </row>
    <row r="272" spans="1:17" x14ac:dyDescent="0.2">
      <c r="A272" s="141">
        <v>42866</v>
      </c>
      <c r="B272" s="7">
        <v>49930.730469000002</v>
      </c>
      <c r="C272" s="7">
        <v>14.38</v>
      </c>
      <c r="D272" s="141">
        <v>42866</v>
      </c>
      <c r="E272" s="7">
        <v>42.900002000000001</v>
      </c>
      <c r="F272" s="141">
        <v>42866</v>
      </c>
      <c r="G272" s="7">
        <v>51.650002000000001</v>
      </c>
      <c r="H272" s="141">
        <v>42866</v>
      </c>
      <c r="I272" s="7">
        <v>53.970001000000003</v>
      </c>
      <c r="J272" s="141">
        <v>42866</v>
      </c>
      <c r="K272" s="7">
        <v>23.030000999999999</v>
      </c>
      <c r="L272" s="141">
        <v>42866</v>
      </c>
      <c r="M272" s="7">
        <v>107.82</v>
      </c>
      <c r="N272" s="141">
        <v>42866</v>
      </c>
      <c r="O272" s="7">
        <v>70.190002000000007</v>
      </c>
      <c r="P272" s="141">
        <v>42866</v>
      </c>
      <c r="Q272" s="7">
        <v>202.13000500000001</v>
      </c>
    </row>
    <row r="273" spans="1:17" x14ac:dyDescent="0.2">
      <c r="A273" s="141">
        <v>42865</v>
      </c>
      <c r="B273" s="7">
        <v>49941.488280999998</v>
      </c>
      <c r="C273" s="7">
        <v>14.77</v>
      </c>
      <c r="D273" s="141">
        <v>42865</v>
      </c>
      <c r="E273" s="7">
        <v>43.169998</v>
      </c>
      <c r="F273" s="141">
        <v>42865</v>
      </c>
      <c r="G273" s="7">
        <v>52.73</v>
      </c>
      <c r="H273" s="141">
        <v>42865</v>
      </c>
      <c r="I273" s="7">
        <v>54.099997999999999</v>
      </c>
      <c r="J273" s="141">
        <v>42865</v>
      </c>
      <c r="K273" s="7">
        <v>22.91</v>
      </c>
      <c r="L273" s="141">
        <v>42865</v>
      </c>
      <c r="M273" s="7">
        <v>109.709999</v>
      </c>
      <c r="N273" s="141">
        <v>42865</v>
      </c>
      <c r="O273" s="7">
        <v>69.379997000000003</v>
      </c>
      <c r="P273" s="141">
        <v>42865</v>
      </c>
      <c r="Q273" s="7">
        <v>202.570007</v>
      </c>
    </row>
    <row r="274" spans="1:17" x14ac:dyDescent="0.2">
      <c r="A274" s="141">
        <v>42864</v>
      </c>
      <c r="B274" s="7">
        <v>49503.039062999997</v>
      </c>
      <c r="C274" s="7">
        <v>14.75</v>
      </c>
      <c r="D274" s="141">
        <v>42864</v>
      </c>
      <c r="E274" s="7">
        <v>43.360000999999997</v>
      </c>
      <c r="F274" s="141">
        <v>42864</v>
      </c>
      <c r="G274" s="7">
        <v>53.34</v>
      </c>
      <c r="H274" s="141">
        <v>42864</v>
      </c>
      <c r="I274" s="7">
        <v>53.970001000000003</v>
      </c>
      <c r="J274" s="141">
        <v>42864</v>
      </c>
      <c r="K274" s="7">
        <v>22.870000999999998</v>
      </c>
      <c r="L274" s="141">
        <v>42864</v>
      </c>
      <c r="M274" s="7">
        <v>109.849998</v>
      </c>
      <c r="N274" s="141">
        <v>42864</v>
      </c>
      <c r="O274" s="7">
        <v>70.019997000000004</v>
      </c>
      <c r="P274" s="141">
        <v>42864</v>
      </c>
      <c r="Q274" s="7">
        <v>198.60000600000001</v>
      </c>
    </row>
    <row r="275" spans="1:17" x14ac:dyDescent="0.2">
      <c r="A275" s="141">
        <v>42863</v>
      </c>
      <c r="B275" s="7">
        <v>49491.421875</v>
      </c>
      <c r="C275" s="7">
        <v>14.55</v>
      </c>
      <c r="D275" s="141">
        <v>42863</v>
      </c>
      <c r="E275" s="7">
        <v>43.16</v>
      </c>
      <c r="F275" s="141">
        <v>42863</v>
      </c>
      <c r="G275" s="7">
        <v>53.189999</v>
      </c>
      <c r="H275" s="141">
        <v>42863</v>
      </c>
      <c r="I275" s="7">
        <v>53.299999</v>
      </c>
      <c r="J275" s="141">
        <v>42863</v>
      </c>
      <c r="K275" s="7">
        <v>22.34</v>
      </c>
      <c r="L275" s="141">
        <v>42863</v>
      </c>
      <c r="M275" s="7">
        <v>109.339996</v>
      </c>
      <c r="N275" s="141">
        <v>42863</v>
      </c>
      <c r="O275" s="7">
        <v>69.709998999999996</v>
      </c>
      <c r="P275" s="141">
        <v>42863</v>
      </c>
      <c r="Q275" s="7">
        <v>195.16000399999999</v>
      </c>
    </row>
    <row r="276" spans="1:17" x14ac:dyDescent="0.2">
      <c r="A276" s="141">
        <v>42860</v>
      </c>
      <c r="B276" s="7">
        <v>48994.679687999997</v>
      </c>
      <c r="C276" s="7">
        <v>14.58</v>
      </c>
      <c r="D276" s="141">
        <v>42860</v>
      </c>
      <c r="E276" s="7">
        <v>43.419998</v>
      </c>
      <c r="F276" s="141">
        <v>42860</v>
      </c>
      <c r="G276" s="7">
        <v>51.709999000000003</v>
      </c>
      <c r="H276" s="141">
        <v>42860</v>
      </c>
      <c r="I276" s="7">
        <v>53.48</v>
      </c>
      <c r="J276" s="141">
        <v>42860</v>
      </c>
      <c r="K276" s="7">
        <v>22.58</v>
      </c>
      <c r="L276" s="141">
        <v>42860</v>
      </c>
      <c r="M276" s="7">
        <v>108</v>
      </c>
      <c r="N276" s="141">
        <v>42860</v>
      </c>
      <c r="O276" s="7">
        <v>69.260002</v>
      </c>
      <c r="P276" s="141">
        <v>42860</v>
      </c>
      <c r="Q276" s="7">
        <v>196.19000199999999</v>
      </c>
    </row>
    <row r="277" spans="1:17" x14ac:dyDescent="0.2">
      <c r="A277" s="141">
        <v>42859</v>
      </c>
      <c r="B277" s="7">
        <v>49098.058594000002</v>
      </c>
      <c r="C277" s="7">
        <v>14.41</v>
      </c>
      <c r="D277" s="141">
        <v>42859</v>
      </c>
      <c r="E277" s="7">
        <v>43.02</v>
      </c>
      <c r="F277" s="141">
        <v>42859</v>
      </c>
      <c r="G277" s="7">
        <v>51.799999</v>
      </c>
      <c r="H277" s="141">
        <v>42859</v>
      </c>
      <c r="I277" s="7">
        <v>53.360000999999997</v>
      </c>
      <c r="J277" s="141">
        <v>42859</v>
      </c>
      <c r="K277" s="7">
        <v>22.629999000000002</v>
      </c>
      <c r="L277" s="141">
        <v>42859</v>
      </c>
      <c r="M277" s="7">
        <v>107.349998</v>
      </c>
      <c r="N277" s="141">
        <v>42859</v>
      </c>
      <c r="O277" s="7">
        <v>67.959998999999996</v>
      </c>
      <c r="P277" s="141">
        <v>42859</v>
      </c>
      <c r="Q277" s="7">
        <v>194.020004</v>
      </c>
    </row>
    <row r="278" spans="1:17" x14ac:dyDescent="0.2">
      <c r="A278" s="141">
        <v>42858</v>
      </c>
      <c r="B278" s="7">
        <v>49540.300780999998</v>
      </c>
      <c r="C278" s="7">
        <v>14.17</v>
      </c>
      <c r="D278" s="141">
        <v>42858</v>
      </c>
      <c r="E278" s="7">
        <v>42.580002</v>
      </c>
      <c r="F278" s="141">
        <v>42858</v>
      </c>
      <c r="G278" s="7">
        <v>51.860000999999997</v>
      </c>
      <c r="H278" s="141">
        <v>42858</v>
      </c>
      <c r="I278" s="7">
        <v>53.939999</v>
      </c>
      <c r="J278" s="141">
        <v>42858</v>
      </c>
      <c r="K278" s="7">
        <v>22.610001</v>
      </c>
      <c r="L278" s="141">
        <v>42858</v>
      </c>
      <c r="M278" s="7">
        <v>107.129997</v>
      </c>
      <c r="N278" s="141">
        <v>42858</v>
      </c>
      <c r="O278" s="7">
        <v>67.569999999999993</v>
      </c>
      <c r="P278" s="141">
        <v>42858</v>
      </c>
      <c r="Q278" s="7">
        <v>196.229996</v>
      </c>
    </row>
    <row r="279" spans="1:17" x14ac:dyDescent="0.2">
      <c r="A279" s="141">
        <v>42857</v>
      </c>
      <c r="B279" s="7">
        <v>49260.121094000002</v>
      </c>
      <c r="C279" s="7">
        <v>14.47</v>
      </c>
      <c r="D279" s="141">
        <v>42857</v>
      </c>
      <c r="E279" s="7">
        <v>42.950001</v>
      </c>
      <c r="F279" s="141">
        <v>42857</v>
      </c>
      <c r="G279" s="7">
        <v>51.869999</v>
      </c>
      <c r="H279" s="141">
        <v>42857</v>
      </c>
      <c r="I279" s="7">
        <v>55.110000999999997</v>
      </c>
      <c r="J279" s="141">
        <v>42857</v>
      </c>
      <c r="K279" s="7">
        <v>22.74</v>
      </c>
      <c r="L279" s="141">
        <v>42857</v>
      </c>
      <c r="M279" s="7">
        <v>107.489998</v>
      </c>
      <c r="N279" s="141">
        <v>42857</v>
      </c>
      <c r="O279" s="7">
        <v>67.459998999999996</v>
      </c>
      <c r="P279" s="141">
        <v>42857</v>
      </c>
      <c r="Q279" s="7">
        <v>206.25</v>
      </c>
    </row>
    <row r="280" spans="1:17" x14ac:dyDescent="0.2">
      <c r="A280" s="141">
        <v>42853</v>
      </c>
      <c r="B280" s="7">
        <v>49444.980469000002</v>
      </c>
      <c r="C280" s="7">
        <v>14.47</v>
      </c>
      <c r="D280" s="141">
        <v>42853</v>
      </c>
      <c r="E280" s="7">
        <v>42.5</v>
      </c>
      <c r="F280" s="141">
        <v>42853</v>
      </c>
      <c r="G280" s="7">
        <v>51.549999</v>
      </c>
      <c r="H280" s="141">
        <v>42853</v>
      </c>
      <c r="I280" s="7">
        <v>55.369999</v>
      </c>
      <c r="J280" s="141">
        <v>42853</v>
      </c>
      <c r="K280" s="7">
        <v>22.57</v>
      </c>
      <c r="L280" s="141">
        <v>42853</v>
      </c>
      <c r="M280" s="7">
        <v>108.949997</v>
      </c>
      <c r="N280" s="141">
        <v>42853</v>
      </c>
      <c r="O280" s="7">
        <v>66.889999000000003</v>
      </c>
      <c r="P280" s="141">
        <v>42853</v>
      </c>
      <c r="Q280" s="7">
        <v>193.60000600000001</v>
      </c>
    </row>
    <row r="281" spans="1:17" x14ac:dyDescent="0.2">
      <c r="A281" s="141">
        <v>42852</v>
      </c>
      <c r="B281" s="7">
        <v>49552.320312999997</v>
      </c>
      <c r="C281" s="7">
        <v>14.76</v>
      </c>
      <c r="D281" s="141">
        <v>42852</v>
      </c>
      <c r="E281" s="7">
        <v>41.23</v>
      </c>
      <c r="F281" s="141">
        <v>42852</v>
      </c>
      <c r="G281" s="7">
        <v>52.029998999999997</v>
      </c>
      <c r="H281" s="141">
        <v>42852</v>
      </c>
      <c r="I281" s="7">
        <v>55.57</v>
      </c>
      <c r="J281" s="141">
        <v>42852</v>
      </c>
      <c r="K281" s="7">
        <v>22.540001</v>
      </c>
      <c r="L281" s="141">
        <v>42852</v>
      </c>
      <c r="M281" s="7">
        <v>108.709999</v>
      </c>
      <c r="N281" s="141">
        <v>42852</v>
      </c>
      <c r="O281" s="7">
        <v>66.910004000000001</v>
      </c>
      <c r="P281" s="141">
        <v>42852</v>
      </c>
      <c r="Q281" s="7">
        <v>192.69000199999999</v>
      </c>
    </row>
    <row r="282" spans="1:17" x14ac:dyDescent="0.2">
      <c r="A282" s="141">
        <v>42851</v>
      </c>
      <c r="B282" s="7">
        <v>49807.851562999997</v>
      </c>
      <c r="C282" s="7">
        <v>14.65</v>
      </c>
      <c r="D282" s="141">
        <v>42851</v>
      </c>
      <c r="E282" s="7">
        <v>42.049999</v>
      </c>
      <c r="F282" s="141">
        <v>42851</v>
      </c>
      <c r="G282" s="7">
        <v>52.700001</v>
      </c>
      <c r="H282" s="141">
        <v>42851</v>
      </c>
      <c r="I282" s="7">
        <v>55.580002</v>
      </c>
      <c r="J282" s="141">
        <v>42851</v>
      </c>
      <c r="K282" s="7">
        <v>21.76</v>
      </c>
      <c r="L282" s="141">
        <v>42851</v>
      </c>
      <c r="M282" s="7">
        <v>108.900002</v>
      </c>
      <c r="N282" s="141">
        <v>42851</v>
      </c>
      <c r="O282" s="7">
        <v>66.559997999999993</v>
      </c>
      <c r="P282" s="141">
        <v>42851</v>
      </c>
      <c r="Q282" s="7">
        <v>191.30999800000001</v>
      </c>
    </row>
    <row r="283" spans="1:17" x14ac:dyDescent="0.2">
      <c r="A283" s="141">
        <v>42850</v>
      </c>
      <c r="B283" s="7">
        <v>49411.339844000002</v>
      </c>
      <c r="C283" s="7">
        <v>14.17</v>
      </c>
      <c r="D283" s="141">
        <v>42850</v>
      </c>
      <c r="E283" s="7">
        <v>42.849997999999999</v>
      </c>
      <c r="F283" s="141">
        <v>42850</v>
      </c>
      <c r="G283" s="7">
        <v>52.869999</v>
      </c>
      <c r="H283" s="141">
        <v>42850</v>
      </c>
      <c r="I283" s="7">
        <v>56.040000999999997</v>
      </c>
      <c r="J283" s="141">
        <v>42850</v>
      </c>
      <c r="K283" s="7">
        <v>21.9</v>
      </c>
      <c r="L283" s="141">
        <v>42850</v>
      </c>
      <c r="M283" s="7">
        <v>112.55999799999999</v>
      </c>
      <c r="N283" s="141">
        <v>42850</v>
      </c>
      <c r="O283" s="7">
        <v>65.870002999999997</v>
      </c>
      <c r="P283" s="141">
        <v>42850</v>
      </c>
      <c r="Q283" s="7">
        <v>190.740005</v>
      </c>
    </row>
    <row r="284" spans="1:17" x14ac:dyDescent="0.2">
      <c r="A284" s="141">
        <v>42849</v>
      </c>
      <c r="B284" s="7">
        <v>48969.691405999998</v>
      </c>
      <c r="C284" s="7">
        <v>14</v>
      </c>
      <c r="D284" s="141">
        <v>42849</v>
      </c>
      <c r="E284" s="7">
        <v>43.049999</v>
      </c>
      <c r="F284" s="141">
        <v>42849</v>
      </c>
      <c r="G284" s="7">
        <v>52.720001000000003</v>
      </c>
      <c r="H284" s="141">
        <v>42849</v>
      </c>
      <c r="I284" s="7">
        <v>55.580002</v>
      </c>
      <c r="J284" s="141">
        <v>42849</v>
      </c>
      <c r="K284" s="7">
        <v>20.329999999999998</v>
      </c>
      <c r="L284" s="141">
        <v>42849</v>
      </c>
      <c r="M284" s="7">
        <v>111.589996</v>
      </c>
      <c r="N284" s="141">
        <v>42849</v>
      </c>
      <c r="O284" s="7">
        <v>64.849997999999999</v>
      </c>
      <c r="P284" s="141">
        <v>42849</v>
      </c>
      <c r="Q284" s="7">
        <v>189.61000100000001</v>
      </c>
    </row>
    <row r="285" spans="1:17" x14ac:dyDescent="0.2">
      <c r="A285" s="141">
        <v>42846</v>
      </c>
      <c r="B285" s="7">
        <v>49131.738280999998</v>
      </c>
      <c r="C285" s="7">
        <v>13.74</v>
      </c>
      <c r="D285" s="141">
        <v>42846</v>
      </c>
      <c r="E285" s="7">
        <v>42.700001</v>
      </c>
      <c r="F285" s="141">
        <v>42846</v>
      </c>
      <c r="G285" s="7">
        <v>51.790000999999997</v>
      </c>
      <c r="H285" s="141">
        <v>42846</v>
      </c>
      <c r="I285" s="7">
        <v>56.48</v>
      </c>
      <c r="J285" s="141">
        <v>42846</v>
      </c>
      <c r="K285" s="7">
        <v>20.51</v>
      </c>
      <c r="L285" s="141">
        <v>42846</v>
      </c>
      <c r="M285" s="7">
        <v>110.209999</v>
      </c>
      <c r="N285" s="141">
        <v>42846</v>
      </c>
      <c r="O285" s="7">
        <v>64.360000999999997</v>
      </c>
      <c r="P285" s="141">
        <v>42846</v>
      </c>
      <c r="Q285" s="7">
        <v>188.71000699999999</v>
      </c>
    </row>
    <row r="286" spans="1:17" x14ac:dyDescent="0.2">
      <c r="A286" s="141">
        <v>42845</v>
      </c>
      <c r="B286" s="7">
        <v>48882.269530999998</v>
      </c>
      <c r="C286" s="7">
        <v>13.79</v>
      </c>
      <c r="D286" s="141">
        <v>42845</v>
      </c>
      <c r="E286" s="7">
        <v>44.369999</v>
      </c>
      <c r="F286" s="141">
        <v>42845</v>
      </c>
      <c r="G286" s="7">
        <v>51.41</v>
      </c>
      <c r="H286" s="141">
        <v>42845</v>
      </c>
      <c r="I286" s="7">
        <v>56.990001999999997</v>
      </c>
      <c r="J286" s="141">
        <v>42845</v>
      </c>
      <c r="K286" s="7">
        <v>20.23</v>
      </c>
      <c r="L286" s="141">
        <v>42845</v>
      </c>
      <c r="M286" s="7">
        <v>110.099998</v>
      </c>
      <c r="N286" s="141">
        <v>42845</v>
      </c>
      <c r="O286" s="7">
        <v>63.849997999999999</v>
      </c>
      <c r="P286" s="141">
        <v>42845</v>
      </c>
      <c r="Q286" s="7">
        <v>187.979996</v>
      </c>
    </row>
    <row r="287" spans="1:17" x14ac:dyDescent="0.2">
      <c r="A287" s="141">
        <v>42844</v>
      </c>
      <c r="B287" s="7">
        <v>48765.550780999998</v>
      </c>
      <c r="C287" s="7">
        <v>13.65</v>
      </c>
      <c r="D287" s="141">
        <v>42844</v>
      </c>
      <c r="E287" s="7">
        <v>43.919998</v>
      </c>
      <c r="F287" s="141">
        <v>42844</v>
      </c>
      <c r="G287" s="7">
        <v>51.009998000000003</v>
      </c>
      <c r="H287" s="141">
        <v>42844</v>
      </c>
      <c r="I287" s="7">
        <v>55.5</v>
      </c>
      <c r="J287" s="141">
        <v>42844</v>
      </c>
      <c r="K287" s="7">
        <v>20.030000999999999</v>
      </c>
      <c r="L287" s="141">
        <v>42844</v>
      </c>
      <c r="M287" s="7">
        <v>109.410004</v>
      </c>
      <c r="N287" s="141">
        <v>42844</v>
      </c>
      <c r="O287" s="7">
        <v>63.509998000000003</v>
      </c>
      <c r="P287" s="141">
        <v>42844</v>
      </c>
      <c r="Q287" s="7">
        <v>187.28999300000001</v>
      </c>
    </row>
    <row r="288" spans="1:17" x14ac:dyDescent="0.2">
      <c r="A288" s="141">
        <v>42843</v>
      </c>
      <c r="B288" s="7">
        <v>49010.21875</v>
      </c>
      <c r="C288" s="7">
        <v>13.58</v>
      </c>
      <c r="D288" s="141">
        <v>42843</v>
      </c>
      <c r="E288" s="7">
        <v>43.82</v>
      </c>
      <c r="F288" s="141">
        <v>42843</v>
      </c>
      <c r="G288" s="7">
        <v>50.599997999999999</v>
      </c>
      <c r="H288" s="141">
        <v>42843</v>
      </c>
      <c r="I288" s="7">
        <v>54.959999000000003</v>
      </c>
      <c r="J288" s="141">
        <v>42843</v>
      </c>
      <c r="K288" s="7">
        <v>19.98</v>
      </c>
      <c r="L288" s="141">
        <v>42843</v>
      </c>
      <c r="M288" s="7">
        <v>109.540001</v>
      </c>
      <c r="N288" s="141">
        <v>42843</v>
      </c>
      <c r="O288" s="7">
        <v>62.849997999999999</v>
      </c>
      <c r="P288" s="141">
        <v>42843</v>
      </c>
      <c r="Q288" s="7">
        <v>186.41999799999999</v>
      </c>
    </row>
    <row r="289" spans="1:17" x14ac:dyDescent="0.2">
      <c r="A289" s="141">
        <v>42842</v>
      </c>
      <c r="B289" s="7">
        <v>48969.039062999997</v>
      </c>
      <c r="C289" s="7">
        <v>13.54</v>
      </c>
      <c r="D289" s="141">
        <v>42842</v>
      </c>
      <c r="E289" s="7">
        <v>44.09</v>
      </c>
      <c r="F289" s="141">
        <v>42842</v>
      </c>
      <c r="G289" s="7">
        <v>50.23</v>
      </c>
      <c r="H289" s="141">
        <v>42842</v>
      </c>
      <c r="I289" s="7">
        <v>55.189999</v>
      </c>
      <c r="J289" s="141">
        <v>42842</v>
      </c>
      <c r="K289" s="7">
        <v>20.6</v>
      </c>
      <c r="L289" s="141">
        <v>42842</v>
      </c>
      <c r="M289" s="7">
        <v>107.489998</v>
      </c>
      <c r="N289" s="141">
        <v>42842</v>
      </c>
      <c r="O289" s="7">
        <v>62.939999</v>
      </c>
      <c r="P289" s="141">
        <v>42842</v>
      </c>
      <c r="Q289" s="7">
        <v>188.88999899999999</v>
      </c>
    </row>
    <row r="290" spans="1:17" x14ac:dyDescent="0.2">
      <c r="A290" s="141">
        <v>42837</v>
      </c>
      <c r="B290" s="7">
        <v>49607.289062999997</v>
      </c>
      <c r="C290" s="7">
        <v>13.47</v>
      </c>
      <c r="D290" s="141">
        <v>42837</v>
      </c>
      <c r="E290" s="7">
        <v>43.950001</v>
      </c>
      <c r="F290" s="141">
        <v>42837</v>
      </c>
      <c r="G290" s="7">
        <v>51.240001999999997</v>
      </c>
      <c r="H290" s="141">
        <v>42837</v>
      </c>
      <c r="I290" s="7">
        <v>55.849997999999999</v>
      </c>
      <c r="J290" s="141">
        <v>42837</v>
      </c>
      <c r="K290" s="7">
        <v>20.700001</v>
      </c>
      <c r="L290" s="141">
        <v>42837</v>
      </c>
      <c r="M290" s="7">
        <v>107.010002</v>
      </c>
      <c r="N290" s="141">
        <v>42837</v>
      </c>
      <c r="O290" s="7">
        <v>62.889999000000003</v>
      </c>
      <c r="P290" s="141">
        <v>42837</v>
      </c>
      <c r="Q290" s="7">
        <v>185.05999800000001</v>
      </c>
    </row>
    <row r="291" spans="1:17" x14ac:dyDescent="0.2">
      <c r="A291" s="141">
        <v>42836</v>
      </c>
      <c r="B291" s="7">
        <v>49540.761719000002</v>
      </c>
      <c r="C291" s="7">
        <v>13.76</v>
      </c>
      <c r="D291" s="141">
        <v>42836</v>
      </c>
      <c r="E291" s="7">
        <v>44</v>
      </c>
      <c r="F291" s="141">
        <v>42836</v>
      </c>
      <c r="G291" s="7">
        <v>51.32</v>
      </c>
      <c r="H291" s="141">
        <v>42836</v>
      </c>
      <c r="I291" s="7">
        <v>57.200001</v>
      </c>
      <c r="J291" s="141">
        <v>42836</v>
      </c>
      <c r="K291" s="7">
        <v>20.709999</v>
      </c>
      <c r="L291" s="141">
        <v>42836</v>
      </c>
      <c r="M291" s="7">
        <v>108.989998</v>
      </c>
      <c r="N291" s="141">
        <v>42836</v>
      </c>
      <c r="O291" s="7">
        <v>64.040001000000004</v>
      </c>
      <c r="P291" s="141">
        <v>42836</v>
      </c>
      <c r="Q291" s="7">
        <v>189.5</v>
      </c>
    </row>
    <row r="292" spans="1:17" x14ac:dyDescent="0.2">
      <c r="A292" s="141">
        <v>42835</v>
      </c>
      <c r="B292" s="7">
        <v>49339.648437999997</v>
      </c>
      <c r="C292" s="7">
        <v>13.76</v>
      </c>
      <c r="D292" s="141">
        <v>42835</v>
      </c>
      <c r="E292" s="7">
        <v>43.540000999999997</v>
      </c>
      <c r="F292" s="141">
        <v>42835</v>
      </c>
      <c r="G292" s="7">
        <v>51.48</v>
      </c>
      <c r="H292" s="141">
        <v>42835</v>
      </c>
      <c r="I292" s="7">
        <v>57.099997999999999</v>
      </c>
      <c r="J292" s="141">
        <v>42835</v>
      </c>
      <c r="K292" s="7">
        <v>20.860001</v>
      </c>
      <c r="L292" s="141">
        <v>42835</v>
      </c>
      <c r="M292" s="7">
        <v>108.470001</v>
      </c>
      <c r="N292" s="141">
        <v>42835</v>
      </c>
      <c r="O292" s="7">
        <v>64.790001000000004</v>
      </c>
      <c r="P292" s="141">
        <v>42835</v>
      </c>
      <c r="Q292" s="7">
        <v>189.490005</v>
      </c>
    </row>
    <row r="293" spans="1:17" x14ac:dyDescent="0.2">
      <c r="A293" s="141">
        <v>42832</v>
      </c>
      <c r="B293" s="7">
        <v>49012.21875</v>
      </c>
      <c r="C293" s="7">
        <v>13.45</v>
      </c>
      <c r="D293" s="141">
        <v>42832</v>
      </c>
      <c r="E293" s="7">
        <v>43.200001</v>
      </c>
      <c r="F293" s="141">
        <v>42832</v>
      </c>
      <c r="G293" s="7">
        <v>51.220001000000003</v>
      </c>
      <c r="H293" s="141">
        <v>42832</v>
      </c>
      <c r="I293" s="7">
        <v>56.779998999999997</v>
      </c>
      <c r="J293" s="141">
        <v>42832</v>
      </c>
      <c r="K293" s="7">
        <v>21.030000999999999</v>
      </c>
      <c r="L293" s="141">
        <v>42832</v>
      </c>
      <c r="M293" s="7">
        <v>109.410004</v>
      </c>
      <c r="N293" s="141">
        <v>42832</v>
      </c>
      <c r="O293" s="7">
        <v>64.430000000000007</v>
      </c>
      <c r="P293" s="141">
        <v>42832</v>
      </c>
      <c r="Q293" s="7">
        <v>188.740005</v>
      </c>
    </row>
    <row r="294" spans="1:17" x14ac:dyDescent="0.2">
      <c r="A294" s="141">
        <v>42831</v>
      </c>
      <c r="B294" s="7">
        <v>49207.769530999998</v>
      </c>
      <c r="C294" s="7">
        <v>13.3</v>
      </c>
      <c r="D294" s="141">
        <v>42831</v>
      </c>
      <c r="E294" s="7">
        <v>43.16</v>
      </c>
      <c r="F294" s="141">
        <v>42831</v>
      </c>
      <c r="G294" s="7">
        <v>51.509998000000003</v>
      </c>
      <c r="H294" s="141">
        <v>42831</v>
      </c>
      <c r="I294" s="7">
        <v>57.610000999999997</v>
      </c>
      <c r="J294" s="141">
        <v>42831</v>
      </c>
      <c r="K294" s="7">
        <v>21.469999000000001</v>
      </c>
      <c r="L294" s="141">
        <v>42831</v>
      </c>
      <c r="M294" s="7">
        <v>106.16999800000001</v>
      </c>
      <c r="N294" s="141">
        <v>42831</v>
      </c>
      <c r="O294" s="7">
        <v>62.52</v>
      </c>
      <c r="P294" s="141">
        <v>42831</v>
      </c>
      <c r="Q294" s="7">
        <v>188.259995</v>
      </c>
    </row>
    <row r="295" spans="1:17" x14ac:dyDescent="0.2">
      <c r="A295" s="141">
        <v>42830</v>
      </c>
      <c r="B295" s="7">
        <v>49339.238280999998</v>
      </c>
      <c r="C295" s="7">
        <v>13.36</v>
      </c>
      <c r="D295" s="141">
        <v>42830</v>
      </c>
      <c r="E295" s="7">
        <v>43.119999</v>
      </c>
      <c r="F295" s="141">
        <v>42830</v>
      </c>
      <c r="G295" s="7">
        <v>51.860000999999997</v>
      </c>
      <c r="H295" s="141">
        <v>42830</v>
      </c>
      <c r="I295" s="7">
        <v>58.16</v>
      </c>
      <c r="J295" s="141">
        <v>42830</v>
      </c>
      <c r="K295" s="7">
        <v>21.34</v>
      </c>
      <c r="L295" s="141">
        <v>42830</v>
      </c>
      <c r="M295" s="7">
        <v>107.050003</v>
      </c>
      <c r="N295" s="141">
        <v>42830</v>
      </c>
      <c r="O295" s="7">
        <v>62.57</v>
      </c>
      <c r="P295" s="141">
        <v>42830</v>
      </c>
      <c r="Q295" s="7">
        <v>189.83999600000001</v>
      </c>
    </row>
    <row r="296" spans="1:17" x14ac:dyDescent="0.2">
      <c r="A296" s="141">
        <v>42829</v>
      </c>
      <c r="B296" s="7">
        <v>48799.089844000002</v>
      </c>
      <c r="C296" s="7">
        <v>13.39</v>
      </c>
      <c r="D296" s="141">
        <v>42829</v>
      </c>
      <c r="E296" s="7">
        <v>43.57</v>
      </c>
      <c r="F296" s="141">
        <v>42829</v>
      </c>
      <c r="G296" s="7">
        <v>52.330002</v>
      </c>
      <c r="H296" s="141">
        <v>42829</v>
      </c>
      <c r="I296" s="7">
        <v>57.990001999999997</v>
      </c>
      <c r="J296" s="141">
        <v>42829</v>
      </c>
      <c r="K296" s="7">
        <v>21.299999</v>
      </c>
      <c r="L296" s="141">
        <v>42829</v>
      </c>
      <c r="M296" s="7">
        <v>108.410004</v>
      </c>
      <c r="N296" s="141">
        <v>42829</v>
      </c>
      <c r="O296" s="7">
        <v>62.259998000000003</v>
      </c>
      <c r="P296" s="141">
        <v>42829</v>
      </c>
      <c r="Q296" s="7">
        <v>189.63000500000001</v>
      </c>
    </row>
    <row r="297" spans="1:17" x14ac:dyDescent="0.2">
      <c r="A297" s="141">
        <v>42828</v>
      </c>
      <c r="B297" s="7">
        <v>48549.230469000002</v>
      </c>
      <c r="C297" s="7">
        <v>13.39</v>
      </c>
      <c r="D297" s="141">
        <v>42828</v>
      </c>
      <c r="E297" s="7">
        <v>43.5</v>
      </c>
      <c r="F297" s="141">
        <v>42828</v>
      </c>
      <c r="G297" s="7">
        <v>51.470001000000003</v>
      </c>
      <c r="H297" s="141">
        <v>42828</v>
      </c>
      <c r="I297" s="7">
        <v>56.369999</v>
      </c>
      <c r="J297" s="141">
        <v>42828</v>
      </c>
      <c r="K297" s="7">
        <v>20.870000999999998</v>
      </c>
      <c r="L297" s="141">
        <v>42828</v>
      </c>
      <c r="M297" s="7">
        <v>108.550003</v>
      </c>
      <c r="N297" s="141">
        <v>42828</v>
      </c>
      <c r="O297" s="7">
        <v>62.98</v>
      </c>
      <c r="P297" s="141">
        <v>42828</v>
      </c>
      <c r="Q297" s="7">
        <v>186.179993</v>
      </c>
    </row>
    <row r="298" spans="1:17" x14ac:dyDescent="0.2">
      <c r="A298" s="141">
        <v>42825</v>
      </c>
      <c r="B298" s="7">
        <v>48863.128905999998</v>
      </c>
      <c r="C298" s="7">
        <v>13.28</v>
      </c>
      <c r="D298" s="141">
        <v>42825</v>
      </c>
      <c r="E298" s="7">
        <v>43.16</v>
      </c>
      <c r="F298" s="141">
        <v>42825</v>
      </c>
      <c r="G298" s="7">
        <v>51.029998999999997</v>
      </c>
      <c r="H298" s="141">
        <v>42825</v>
      </c>
      <c r="I298" s="7">
        <v>56.279998999999997</v>
      </c>
      <c r="J298" s="141">
        <v>42825</v>
      </c>
      <c r="K298" s="7">
        <v>20.809999000000001</v>
      </c>
      <c r="L298" s="141">
        <v>42825</v>
      </c>
      <c r="M298" s="7">
        <v>107.660004</v>
      </c>
      <c r="N298" s="141">
        <v>42825</v>
      </c>
      <c r="O298" s="7">
        <v>62.389999000000003</v>
      </c>
      <c r="P298" s="141">
        <v>42825</v>
      </c>
      <c r="Q298" s="7">
        <v>182.11999499999999</v>
      </c>
    </row>
    <row r="299" spans="1:17" x14ac:dyDescent="0.2">
      <c r="A299" s="141">
        <v>42824</v>
      </c>
      <c r="B299" s="7">
        <v>49032.089844000002</v>
      </c>
      <c r="C299" s="7">
        <v>13.53</v>
      </c>
      <c r="D299" s="141">
        <v>42824</v>
      </c>
      <c r="E299" s="7">
        <v>42.810001</v>
      </c>
      <c r="F299" s="141">
        <v>42824</v>
      </c>
      <c r="G299" s="7">
        <v>51.139999000000003</v>
      </c>
      <c r="H299" s="141">
        <v>42824</v>
      </c>
      <c r="I299" s="7">
        <v>57.540000999999997</v>
      </c>
      <c r="J299" s="141">
        <v>42824</v>
      </c>
      <c r="K299" s="7">
        <v>20.93</v>
      </c>
      <c r="L299" s="141">
        <v>42824</v>
      </c>
      <c r="M299" s="7">
        <v>108.989998</v>
      </c>
      <c r="N299" s="141">
        <v>42824</v>
      </c>
      <c r="O299" s="7">
        <v>63.23</v>
      </c>
      <c r="P299" s="141">
        <v>42824</v>
      </c>
      <c r="Q299" s="7">
        <v>183.449997</v>
      </c>
    </row>
    <row r="300" spans="1:17" x14ac:dyDescent="0.2">
      <c r="A300" s="141">
        <v>42823</v>
      </c>
      <c r="B300" s="7">
        <v>49335.808594000002</v>
      </c>
      <c r="C300" s="7">
        <v>13.76</v>
      </c>
      <c r="D300" s="141">
        <v>42823</v>
      </c>
      <c r="E300" s="7">
        <v>42.59</v>
      </c>
      <c r="F300" s="141">
        <v>42823</v>
      </c>
      <c r="G300" s="7">
        <v>51.490001999999997</v>
      </c>
      <c r="H300" s="141">
        <v>42823</v>
      </c>
      <c r="I300" s="7">
        <v>58.169998</v>
      </c>
      <c r="J300" s="141">
        <v>42823</v>
      </c>
      <c r="K300" s="7">
        <v>20.84</v>
      </c>
      <c r="L300" s="141">
        <v>42823</v>
      </c>
      <c r="M300" s="7">
        <v>108.900002</v>
      </c>
      <c r="N300" s="141">
        <v>42823</v>
      </c>
      <c r="O300" s="7">
        <v>63.900002000000001</v>
      </c>
      <c r="P300" s="141">
        <v>42823</v>
      </c>
      <c r="Q300" s="7">
        <v>182.80999800000001</v>
      </c>
    </row>
    <row r="301" spans="1:17" x14ac:dyDescent="0.2">
      <c r="A301" s="141">
        <v>42822</v>
      </c>
      <c r="B301" s="7">
        <v>49310.769530999998</v>
      </c>
      <c r="C301" s="7">
        <v>13.68</v>
      </c>
      <c r="D301" s="141">
        <v>42822</v>
      </c>
      <c r="E301" s="7">
        <v>42.299999</v>
      </c>
      <c r="F301" s="141">
        <v>42822</v>
      </c>
      <c r="G301" s="7">
        <v>51.43</v>
      </c>
      <c r="H301" s="141">
        <v>42822</v>
      </c>
      <c r="I301" s="7">
        <v>56.610000999999997</v>
      </c>
      <c r="J301" s="141">
        <v>42822</v>
      </c>
      <c r="K301" s="7">
        <v>20.809999000000001</v>
      </c>
      <c r="L301" s="141">
        <v>42822</v>
      </c>
      <c r="M301" s="7">
        <v>110.5</v>
      </c>
      <c r="N301" s="141">
        <v>42822</v>
      </c>
      <c r="O301" s="7">
        <v>63.279998999999997</v>
      </c>
      <c r="P301" s="141">
        <v>42822</v>
      </c>
      <c r="Q301" s="7">
        <v>182.009995</v>
      </c>
    </row>
    <row r="302" spans="1:17" x14ac:dyDescent="0.2">
      <c r="A302" s="141">
        <v>42821</v>
      </c>
      <c r="B302" s="7">
        <v>49082.890625</v>
      </c>
      <c r="C302" s="7">
        <v>13.56</v>
      </c>
      <c r="D302" s="141">
        <v>42821</v>
      </c>
      <c r="E302" s="7">
        <v>41.970001000000003</v>
      </c>
      <c r="F302" s="141">
        <v>42821</v>
      </c>
      <c r="G302" s="7">
        <v>51.240001999999997</v>
      </c>
      <c r="H302" s="141">
        <v>42821</v>
      </c>
      <c r="I302" s="7">
        <v>58.220001000000003</v>
      </c>
      <c r="J302" s="141">
        <v>42821</v>
      </c>
      <c r="K302" s="7">
        <v>20.41</v>
      </c>
      <c r="L302" s="141">
        <v>42821</v>
      </c>
      <c r="M302" s="7">
        <v>112.889999</v>
      </c>
      <c r="N302" s="141">
        <v>42821</v>
      </c>
      <c r="O302" s="7">
        <v>62.57</v>
      </c>
      <c r="P302" s="141">
        <v>42821</v>
      </c>
      <c r="Q302" s="7">
        <v>181.30999800000001</v>
      </c>
    </row>
    <row r="303" spans="1:17" x14ac:dyDescent="0.2">
      <c r="A303" s="141">
        <v>42818</v>
      </c>
      <c r="B303" s="7">
        <v>48675.191405999998</v>
      </c>
      <c r="C303" s="7">
        <v>13.32</v>
      </c>
      <c r="D303" s="141">
        <v>42818</v>
      </c>
      <c r="E303" s="7">
        <v>42.099997999999999</v>
      </c>
      <c r="F303" s="141">
        <v>42818</v>
      </c>
      <c r="G303" s="7">
        <v>51.689999</v>
      </c>
      <c r="H303" s="141">
        <v>42818</v>
      </c>
      <c r="I303" s="7">
        <v>60.16</v>
      </c>
      <c r="J303" s="141">
        <v>42818</v>
      </c>
      <c r="K303" s="7">
        <v>20.610001</v>
      </c>
      <c r="L303" s="141">
        <v>42818</v>
      </c>
      <c r="M303" s="7">
        <v>110.709999</v>
      </c>
      <c r="N303" s="141">
        <v>42818</v>
      </c>
      <c r="O303" s="7">
        <v>64.040001000000004</v>
      </c>
      <c r="P303" s="141">
        <v>42818</v>
      </c>
      <c r="Q303" s="7">
        <v>184.179993</v>
      </c>
    </row>
    <row r="304" spans="1:17" x14ac:dyDescent="0.2">
      <c r="A304" s="141">
        <v>42817</v>
      </c>
      <c r="B304" s="7">
        <v>48481.148437999997</v>
      </c>
      <c r="C304" s="7">
        <v>13.32</v>
      </c>
      <c r="D304" s="141">
        <v>42817</v>
      </c>
      <c r="E304" s="7">
        <v>41.830002</v>
      </c>
      <c r="F304" s="141">
        <v>42817</v>
      </c>
      <c r="G304" s="7">
        <v>51.529998999999997</v>
      </c>
      <c r="H304" s="141">
        <v>42817</v>
      </c>
      <c r="I304" s="7">
        <v>60.389999000000003</v>
      </c>
      <c r="J304" s="141">
        <v>42817</v>
      </c>
      <c r="K304" s="7">
        <v>20.51</v>
      </c>
      <c r="L304" s="141">
        <v>42817</v>
      </c>
      <c r="M304" s="7">
        <v>107.459999</v>
      </c>
      <c r="N304" s="141">
        <v>42817</v>
      </c>
      <c r="O304" s="7">
        <v>63.18</v>
      </c>
      <c r="P304" s="141">
        <v>42817</v>
      </c>
      <c r="Q304" s="7">
        <v>180.179993</v>
      </c>
    </row>
    <row r="305" spans="1:17" x14ac:dyDescent="0.2">
      <c r="A305" s="141">
        <v>42816</v>
      </c>
      <c r="B305" s="7">
        <v>48592.261719000002</v>
      </c>
      <c r="C305" s="7">
        <v>13.35</v>
      </c>
      <c r="D305" s="141">
        <v>42816</v>
      </c>
      <c r="E305" s="7">
        <v>42.189999</v>
      </c>
      <c r="F305" s="141">
        <v>42816</v>
      </c>
      <c r="G305" s="7">
        <v>50.599997999999999</v>
      </c>
      <c r="H305" s="141">
        <v>42816</v>
      </c>
      <c r="I305" s="7">
        <v>59.77</v>
      </c>
      <c r="J305" s="141">
        <v>42816</v>
      </c>
      <c r="K305" s="7">
        <v>20.74</v>
      </c>
      <c r="L305" s="141">
        <v>42816</v>
      </c>
      <c r="M305" s="7">
        <v>105.860001</v>
      </c>
      <c r="N305" s="141">
        <v>42816</v>
      </c>
      <c r="O305" s="7">
        <v>62.540000999999997</v>
      </c>
      <c r="P305" s="141">
        <v>42816</v>
      </c>
      <c r="Q305" s="7">
        <v>177.800003</v>
      </c>
    </row>
    <row r="306" spans="1:17" x14ac:dyDescent="0.2">
      <c r="A306" s="141">
        <v>42815</v>
      </c>
      <c r="B306" s="7">
        <v>48593.640625</v>
      </c>
      <c r="C306" s="7">
        <v>13.57</v>
      </c>
      <c r="D306" s="141">
        <v>42815</v>
      </c>
      <c r="E306" s="7">
        <v>42.240001999999997</v>
      </c>
      <c r="F306" s="141">
        <v>42815</v>
      </c>
      <c r="G306" s="7">
        <v>50.990001999999997</v>
      </c>
      <c r="H306" s="141">
        <v>42815</v>
      </c>
      <c r="I306" s="7">
        <v>58.889999000000003</v>
      </c>
      <c r="J306" s="141">
        <v>42815</v>
      </c>
      <c r="K306" s="7">
        <v>20.32</v>
      </c>
      <c r="L306" s="141">
        <v>42815</v>
      </c>
      <c r="M306" s="7">
        <v>105.43</v>
      </c>
      <c r="N306" s="141">
        <v>42815</v>
      </c>
      <c r="O306" s="7">
        <v>62.150002000000001</v>
      </c>
      <c r="P306" s="141">
        <v>42815</v>
      </c>
      <c r="Q306" s="7">
        <v>176.30999800000001</v>
      </c>
    </row>
    <row r="307" spans="1:17" x14ac:dyDescent="0.2">
      <c r="A307" s="141">
        <v>42811</v>
      </c>
      <c r="B307" s="7">
        <v>48066.820312999997</v>
      </c>
      <c r="C307" s="7">
        <v>13.42</v>
      </c>
      <c r="D307" s="141">
        <v>42811</v>
      </c>
      <c r="E307" s="7">
        <v>41.77</v>
      </c>
      <c r="F307" s="141">
        <v>42811</v>
      </c>
      <c r="G307" s="7">
        <v>51.75</v>
      </c>
      <c r="H307" s="141">
        <v>42811</v>
      </c>
      <c r="I307" s="7">
        <v>59.299999</v>
      </c>
      <c r="J307" s="141">
        <v>42811</v>
      </c>
      <c r="K307" s="7">
        <v>21.4</v>
      </c>
      <c r="L307" s="141">
        <v>42811</v>
      </c>
      <c r="M307" s="7">
        <v>104.660004</v>
      </c>
      <c r="N307" s="141">
        <v>42811</v>
      </c>
      <c r="O307" s="7">
        <v>59.939999</v>
      </c>
      <c r="P307" s="141">
        <v>42811</v>
      </c>
      <c r="Q307" s="7">
        <v>176.229996</v>
      </c>
    </row>
    <row r="308" spans="1:17" x14ac:dyDescent="0.2">
      <c r="A308" s="141">
        <v>42810</v>
      </c>
      <c r="B308" s="7">
        <v>47496</v>
      </c>
      <c r="C308" s="7">
        <v>13.09</v>
      </c>
      <c r="D308" s="141">
        <v>42810</v>
      </c>
      <c r="E308" s="7">
        <v>40.590000000000003</v>
      </c>
      <c r="F308" s="141">
        <v>42810</v>
      </c>
      <c r="G308" s="7">
        <v>51.939999</v>
      </c>
      <c r="H308" s="141">
        <v>42810</v>
      </c>
      <c r="I308" s="7">
        <v>59.18</v>
      </c>
      <c r="J308" s="141">
        <v>42810</v>
      </c>
      <c r="K308" s="7">
        <v>21.75</v>
      </c>
      <c r="L308" s="141">
        <v>42810</v>
      </c>
      <c r="M308" s="7">
        <v>102.19000200000001</v>
      </c>
      <c r="N308" s="141">
        <v>42810</v>
      </c>
      <c r="O308" s="7">
        <v>57.849997999999999</v>
      </c>
      <c r="P308" s="141">
        <v>42810</v>
      </c>
      <c r="Q308" s="7">
        <v>172.570007</v>
      </c>
    </row>
    <row r="309" spans="1:17" x14ac:dyDescent="0.2">
      <c r="A309" s="141">
        <v>42809</v>
      </c>
      <c r="B309" s="7">
        <v>47087.769530999998</v>
      </c>
      <c r="C309" s="7">
        <v>12.81</v>
      </c>
      <c r="D309" s="141">
        <v>42809</v>
      </c>
      <c r="E309" s="7">
        <v>39.659999999999997</v>
      </c>
      <c r="F309" s="141">
        <v>42809</v>
      </c>
      <c r="G309" s="7">
        <v>51.060001</v>
      </c>
      <c r="H309" s="141">
        <v>42809</v>
      </c>
      <c r="I309" s="7">
        <v>59.990001999999997</v>
      </c>
      <c r="J309" s="141">
        <v>42809</v>
      </c>
      <c r="K309" s="7">
        <v>21.370000999999998</v>
      </c>
      <c r="L309" s="141">
        <v>42809</v>
      </c>
      <c r="M309" s="7">
        <v>100.610001</v>
      </c>
      <c r="N309" s="141">
        <v>42809</v>
      </c>
      <c r="O309" s="7">
        <v>56.669998</v>
      </c>
      <c r="P309" s="141">
        <v>42809</v>
      </c>
      <c r="Q309" s="7">
        <v>169.990005</v>
      </c>
    </row>
    <row r="310" spans="1:17" x14ac:dyDescent="0.2">
      <c r="A310" s="141">
        <v>42808</v>
      </c>
      <c r="B310" s="7">
        <v>47095.78125</v>
      </c>
      <c r="C310" s="7">
        <v>12.57</v>
      </c>
      <c r="D310" s="141">
        <v>42808</v>
      </c>
      <c r="E310" s="7">
        <v>39.540000999999997</v>
      </c>
      <c r="F310" s="141">
        <v>42808</v>
      </c>
      <c r="G310" s="7">
        <v>50.57</v>
      </c>
      <c r="H310" s="141">
        <v>42808</v>
      </c>
      <c r="I310" s="7">
        <v>59.310001</v>
      </c>
      <c r="J310" s="141">
        <v>42808</v>
      </c>
      <c r="K310" s="7">
        <v>21.09</v>
      </c>
      <c r="L310" s="141">
        <v>42808</v>
      </c>
      <c r="M310" s="7">
        <v>100.709999</v>
      </c>
      <c r="N310" s="141">
        <v>42808</v>
      </c>
      <c r="O310" s="7">
        <v>56.75</v>
      </c>
      <c r="P310" s="141">
        <v>42808</v>
      </c>
      <c r="Q310" s="7">
        <v>170.179993</v>
      </c>
    </row>
    <row r="311" spans="1:17" x14ac:dyDescent="0.2">
      <c r="A311" s="141">
        <v>42807</v>
      </c>
      <c r="B311" s="7">
        <v>47093.308594000002</v>
      </c>
      <c r="C311" s="7">
        <v>12.37</v>
      </c>
      <c r="D311" s="141">
        <v>42807</v>
      </c>
      <c r="E311" s="7">
        <v>38.840000000000003</v>
      </c>
      <c r="F311" s="141">
        <v>42807</v>
      </c>
      <c r="G311" s="7">
        <v>51.25</v>
      </c>
      <c r="H311" s="141">
        <v>42807</v>
      </c>
      <c r="I311" s="7">
        <v>59.34</v>
      </c>
      <c r="J311" s="141">
        <v>42807</v>
      </c>
      <c r="K311" s="7">
        <v>21.02</v>
      </c>
      <c r="L311" s="141">
        <v>42807</v>
      </c>
      <c r="M311" s="7">
        <v>101.139999</v>
      </c>
      <c r="N311" s="141">
        <v>42807</v>
      </c>
      <c r="O311" s="7">
        <v>56.650002000000001</v>
      </c>
      <c r="P311" s="141">
        <v>42807</v>
      </c>
      <c r="Q311" s="7">
        <v>172.16999799999999</v>
      </c>
    </row>
    <row r="312" spans="1:17" x14ac:dyDescent="0.2">
      <c r="A312" s="141">
        <v>42804</v>
      </c>
      <c r="B312" s="7">
        <v>47262.910155999998</v>
      </c>
      <c r="C312" s="7">
        <v>12.31</v>
      </c>
      <c r="D312" s="141">
        <v>42804</v>
      </c>
      <c r="E312" s="7">
        <v>39.020000000000003</v>
      </c>
      <c r="F312" s="141">
        <v>42804</v>
      </c>
      <c r="G312" s="7">
        <v>50.970001000000003</v>
      </c>
      <c r="H312" s="141">
        <v>42804</v>
      </c>
      <c r="I312" s="7">
        <v>59.16</v>
      </c>
      <c r="J312" s="141">
        <v>42804</v>
      </c>
      <c r="K312" s="7">
        <v>20.559999000000001</v>
      </c>
      <c r="L312" s="141">
        <v>42804</v>
      </c>
      <c r="M312" s="7">
        <v>101.019997</v>
      </c>
      <c r="N312" s="141">
        <v>42804</v>
      </c>
      <c r="O312" s="7">
        <v>57.48</v>
      </c>
      <c r="P312" s="141">
        <v>42804</v>
      </c>
      <c r="Q312" s="7">
        <v>174.820007</v>
      </c>
    </row>
    <row r="313" spans="1:17" x14ac:dyDescent="0.2">
      <c r="A313" s="141">
        <v>42803</v>
      </c>
      <c r="B313" s="7">
        <v>47538.820312999997</v>
      </c>
      <c r="C313" s="7">
        <v>12.63</v>
      </c>
      <c r="D313" s="141">
        <v>42803</v>
      </c>
      <c r="E313" s="7">
        <v>39.229999999999997</v>
      </c>
      <c r="F313" s="141">
        <v>42803</v>
      </c>
      <c r="G313" s="7">
        <v>51.57</v>
      </c>
      <c r="H313" s="141">
        <v>42803</v>
      </c>
      <c r="I313" s="7">
        <v>59.259998000000003</v>
      </c>
      <c r="J313" s="141">
        <v>42803</v>
      </c>
      <c r="K313" s="7">
        <v>20.41</v>
      </c>
      <c r="L313" s="141">
        <v>42803</v>
      </c>
      <c r="M313" s="7">
        <v>100.050003</v>
      </c>
      <c r="N313" s="141">
        <v>42803</v>
      </c>
      <c r="O313" s="7">
        <v>57.07</v>
      </c>
      <c r="P313" s="141">
        <v>42803</v>
      </c>
      <c r="Q313" s="7">
        <v>175.19000199999999</v>
      </c>
    </row>
    <row r="314" spans="1:17" x14ac:dyDescent="0.2">
      <c r="A314" s="141">
        <v>42802</v>
      </c>
      <c r="B314" s="7">
        <v>47410.191405999998</v>
      </c>
      <c r="C314" s="7">
        <v>13.23</v>
      </c>
      <c r="D314" s="141">
        <v>42802</v>
      </c>
      <c r="E314" s="7">
        <v>39.18</v>
      </c>
      <c r="F314" s="141">
        <v>42802</v>
      </c>
      <c r="G314" s="7">
        <v>51.619999</v>
      </c>
      <c r="H314" s="141">
        <v>42802</v>
      </c>
      <c r="I314" s="7">
        <v>59.720001000000003</v>
      </c>
      <c r="J314" s="141">
        <v>42802</v>
      </c>
      <c r="K314" s="7">
        <v>20.610001</v>
      </c>
      <c r="L314" s="141">
        <v>42802</v>
      </c>
      <c r="M314" s="7">
        <v>100.779999</v>
      </c>
      <c r="N314" s="141">
        <v>42802</v>
      </c>
      <c r="O314" s="7">
        <v>56.529998999999997</v>
      </c>
      <c r="P314" s="141">
        <v>42802</v>
      </c>
      <c r="Q314" s="7">
        <v>175.63999899999999</v>
      </c>
    </row>
    <row r="315" spans="1:17" x14ac:dyDescent="0.2">
      <c r="A315" s="141">
        <v>42801</v>
      </c>
      <c r="B315" s="7">
        <v>47883.988280999998</v>
      </c>
      <c r="C315" s="7">
        <v>12.95</v>
      </c>
      <c r="D315" s="141">
        <v>42801</v>
      </c>
      <c r="E315" s="7">
        <v>38.880001</v>
      </c>
      <c r="F315" s="141">
        <v>42801</v>
      </c>
      <c r="G315" s="7">
        <v>51.119999</v>
      </c>
      <c r="H315" s="141">
        <v>42801</v>
      </c>
      <c r="I315" s="7">
        <v>60.740001999999997</v>
      </c>
      <c r="J315" s="141">
        <v>42801</v>
      </c>
      <c r="K315" s="7">
        <v>20.52</v>
      </c>
      <c r="L315" s="141">
        <v>42801</v>
      </c>
      <c r="M315" s="7">
        <v>100.610001</v>
      </c>
      <c r="N315" s="141">
        <v>42801</v>
      </c>
      <c r="O315" s="7">
        <v>56.740001999999997</v>
      </c>
      <c r="P315" s="141">
        <v>42801</v>
      </c>
      <c r="Q315" s="7">
        <v>177.19000199999999</v>
      </c>
    </row>
    <row r="316" spans="1:17" x14ac:dyDescent="0.2">
      <c r="A316" s="141">
        <v>42800</v>
      </c>
      <c r="B316" s="7">
        <v>47407.289062999997</v>
      </c>
      <c r="C316" s="7">
        <v>13.18</v>
      </c>
      <c r="D316" s="141">
        <v>42800</v>
      </c>
      <c r="E316" s="7">
        <v>39.689999</v>
      </c>
      <c r="F316" s="141">
        <v>42800</v>
      </c>
      <c r="G316" s="7">
        <v>52.18</v>
      </c>
      <c r="H316" s="141">
        <v>42800</v>
      </c>
      <c r="I316" s="7">
        <v>62.41</v>
      </c>
      <c r="J316" s="141">
        <v>42800</v>
      </c>
      <c r="K316" s="7">
        <v>20.290001</v>
      </c>
      <c r="L316" s="141">
        <v>42800</v>
      </c>
      <c r="M316" s="7">
        <v>100.019997</v>
      </c>
      <c r="N316" s="141">
        <v>42800</v>
      </c>
      <c r="O316" s="7">
        <v>57.52</v>
      </c>
      <c r="P316" s="141">
        <v>42800</v>
      </c>
      <c r="Q316" s="7">
        <v>177.63999899999999</v>
      </c>
    </row>
    <row r="317" spans="1:17" x14ac:dyDescent="0.2">
      <c r="A317" s="141">
        <v>42797</v>
      </c>
      <c r="B317" s="7">
        <v>47292.300780999998</v>
      </c>
      <c r="C317" s="7">
        <v>13.07</v>
      </c>
      <c r="D317" s="141">
        <v>42797</v>
      </c>
      <c r="E317" s="7">
        <v>39.020000000000003</v>
      </c>
      <c r="F317" s="141">
        <v>42797</v>
      </c>
      <c r="G317" s="7">
        <v>51.16</v>
      </c>
      <c r="H317" s="141">
        <v>42797</v>
      </c>
      <c r="I317" s="7">
        <v>62.900002000000001</v>
      </c>
      <c r="J317" s="141">
        <v>42797</v>
      </c>
      <c r="K317" s="7">
        <v>20.190000999999999</v>
      </c>
      <c r="L317" s="141">
        <v>42797</v>
      </c>
      <c r="M317" s="7">
        <v>99.830001999999993</v>
      </c>
      <c r="N317" s="141">
        <v>42797</v>
      </c>
      <c r="O317" s="7">
        <v>56.619999</v>
      </c>
      <c r="P317" s="141">
        <v>42797</v>
      </c>
      <c r="Q317" s="7">
        <v>174.36999499999999</v>
      </c>
    </row>
    <row r="318" spans="1:17" x14ac:dyDescent="0.2">
      <c r="A318" s="141">
        <v>42796</v>
      </c>
      <c r="B318" s="7">
        <v>47458.691405999998</v>
      </c>
      <c r="C318" s="7">
        <v>13.1</v>
      </c>
      <c r="D318" s="141">
        <v>42796</v>
      </c>
      <c r="E318" s="7">
        <v>38.860000999999997</v>
      </c>
      <c r="F318" s="141">
        <v>42796</v>
      </c>
      <c r="G318" s="7">
        <v>48.950001</v>
      </c>
      <c r="H318" s="141">
        <v>42796</v>
      </c>
      <c r="I318" s="7">
        <v>63.360000999999997</v>
      </c>
      <c r="J318" s="141">
        <v>42796</v>
      </c>
      <c r="K318" s="7">
        <v>21.030000999999999</v>
      </c>
      <c r="L318" s="141">
        <v>42796</v>
      </c>
      <c r="M318" s="7">
        <v>98.720000999999996</v>
      </c>
      <c r="N318" s="141">
        <v>42796</v>
      </c>
      <c r="O318" s="7">
        <v>56.349997999999999</v>
      </c>
      <c r="P318" s="141">
        <v>42796</v>
      </c>
      <c r="Q318" s="7">
        <v>174.729996</v>
      </c>
    </row>
    <row r="319" spans="1:17" x14ac:dyDescent="0.2">
      <c r="A319" s="141">
        <v>42795</v>
      </c>
      <c r="B319" s="7">
        <v>46853.671875</v>
      </c>
      <c r="C319" s="7">
        <v>12.88</v>
      </c>
      <c r="D319" s="141">
        <v>42795</v>
      </c>
      <c r="E319" s="7">
        <v>39.299999</v>
      </c>
      <c r="F319" s="141">
        <v>42795</v>
      </c>
      <c r="G319" s="7">
        <v>48.860000999999997</v>
      </c>
      <c r="H319" s="141">
        <v>42795</v>
      </c>
      <c r="I319" s="7">
        <v>61.889999000000003</v>
      </c>
      <c r="J319" s="141">
        <v>42795</v>
      </c>
      <c r="K319" s="7">
        <v>21.4</v>
      </c>
      <c r="L319" s="141">
        <v>42795</v>
      </c>
      <c r="M319" s="7">
        <v>99.709998999999996</v>
      </c>
      <c r="N319" s="141">
        <v>42795</v>
      </c>
      <c r="O319" s="7">
        <v>56.040000999999997</v>
      </c>
      <c r="P319" s="141">
        <v>42795</v>
      </c>
      <c r="Q319" s="7">
        <v>176.679993</v>
      </c>
    </row>
    <row r="320" spans="1:17" x14ac:dyDescent="0.2">
      <c r="A320" s="141">
        <v>42794</v>
      </c>
      <c r="B320" s="7">
        <v>47352.449219000002</v>
      </c>
      <c r="C320" s="7">
        <v>12.75</v>
      </c>
      <c r="D320" s="141">
        <v>42794</v>
      </c>
      <c r="E320" s="7">
        <v>38.950001</v>
      </c>
      <c r="F320" s="141">
        <v>42794</v>
      </c>
      <c r="G320" s="7">
        <v>47.369999</v>
      </c>
      <c r="H320" s="141">
        <v>42794</v>
      </c>
      <c r="I320" s="7">
        <v>60.939999</v>
      </c>
      <c r="J320" s="141">
        <v>42794</v>
      </c>
      <c r="K320" s="7">
        <v>21.32</v>
      </c>
      <c r="L320" s="141">
        <v>42794</v>
      </c>
      <c r="M320" s="7">
        <v>99.849997999999999</v>
      </c>
      <c r="N320" s="141">
        <v>42794</v>
      </c>
      <c r="O320" s="7">
        <v>56.650002000000001</v>
      </c>
      <c r="P320" s="141">
        <v>42794</v>
      </c>
      <c r="Q320" s="7">
        <v>173.820007</v>
      </c>
    </row>
    <row r="321" spans="1:17" x14ac:dyDescent="0.2">
      <c r="A321" s="141">
        <v>42793</v>
      </c>
      <c r="B321" s="7">
        <v>47040.949219000002</v>
      </c>
      <c r="C321" s="7">
        <v>12.85</v>
      </c>
      <c r="D321" s="141">
        <v>42793</v>
      </c>
      <c r="E321" s="7">
        <v>39.889999000000003</v>
      </c>
      <c r="F321" s="141">
        <v>42793</v>
      </c>
      <c r="G321" s="7">
        <v>47.709999000000003</v>
      </c>
      <c r="H321" s="141">
        <v>42793</v>
      </c>
      <c r="I321" s="7">
        <v>61.439999</v>
      </c>
      <c r="J321" s="141">
        <v>42793</v>
      </c>
      <c r="K321" s="7">
        <v>21.379999000000002</v>
      </c>
      <c r="L321" s="141">
        <v>42793</v>
      </c>
      <c r="M321" s="7">
        <v>99.209998999999996</v>
      </c>
      <c r="N321" s="141">
        <v>42793</v>
      </c>
      <c r="O321" s="7">
        <v>57.52</v>
      </c>
      <c r="P321" s="141">
        <v>42793</v>
      </c>
      <c r="Q321" s="7">
        <v>172.11999499999999</v>
      </c>
    </row>
    <row r="322" spans="1:17" x14ac:dyDescent="0.2">
      <c r="A322" s="141">
        <v>42790</v>
      </c>
      <c r="B322" s="7">
        <v>47215.558594000002</v>
      </c>
      <c r="C322" s="7">
        <v>12.57</v>
      </c>
      <c r="D322" s="141">
        <v>42790</v>
      </c>
      <c r="E322" s="7">
        <v>40.189999</v>
      </c>
      <c r="F322" s="141">
        <v>42790</v>
      </c>
      <c r="G322" s="7">
        <v>48.700001</v>
      </c>
      <c r="H322" s="141">
        <v>42790</v>
      </c>
      <c r="I322" s="7">
        <v>62.23</v>
      </c>
      <c r="J322" s="141">
        <v>42790</v>
      </c>
      <c r="K322" s="7">
        <v>20.809999000000001</v>
      </c>
      <c r="L322" s="141">
        <v>42790</v>
      </c>
      <c r="M322" s="7">
        <v>99.510002</v>
      </c>
      <c r="N322" s="141">
        <v>42790</v>
      </c>
      <c r="O322" s="7">
        <v>56.779998999999997</v>
      </c>
      <c r="P322" s="141">
        <v>42790</v>
      </c>
      <c r="Q322" s="7">
        <v>169.08000200000001</v>
      </c>
    </row>
    <row r="323" spans="1:17" x14ac:dyDescent="0.2">
      <c r="A323" s="141">
        <v>42789</v>
      </c>
      <c r="B323" s="7">
        <v>47197.191405999998</v>
      </c>
      <c r="C323" s="7">
        <v>12.65</v>
      </c>
      <c r="D323" s="141">
        <v>42789</v>
      </c>
      <c r="E323" s="7">
        <v>40.520000000000003</v>
      </c>
      <c r="F323" s="141">
        <v>42789</v>
      </c>
      <c r="G323" s="7">
        <v>48.709999000000003</v>
      </c>
      <c r="H323" s="141">
        <v>42789</v>
      </c>
      <c r="I323" s="7">
        <v>63.029998999999997</v>
      </c>
      <c r="J323" s="141">
        <v>42789</v>
      </c>
      <c r="K323" s="7">
        <v>21.35</v>
      </c>
      <c r="L323" s="141">
        <v>42789</v>
      </c>
      <c r="M323" s="7">
        <v>100.83000199999999</v>
      </c>
      <c r="N323" s="141">
        <v>42789</v>
      </c>
      <c r="O323" s="7">
        <v>57.52</v>
      </c>
      <c r="P323" s="141">
        <v>42789</v>
      </c>
      <c r="Q323" s="7">
        <v>170.44000199999999</v>
      </c>
    </row>
    <row r="324" spans="1:17" x14ac:dyDescent="0.2">
      <c r="A324" s="141">
        <v>42788</v>
      </c>
      <c r="B324" s="7">
        <v>47614.691405999998</v>
      </c>
      <c r="C324" s="7">
        <v>12.74</v>
      </c>
      <c r="D324" s="141">
        <v>42788</v>
      </c>
      <c r="E324" s="7">
        <v>40.549999</v>
      </c>
      <c r="F324" s="141">
        <v>42788</v>
      </c>
      <c r="G324" s="7">
        <v>49.66</v>
      </c>
      <c r="H324" s="141">
        <v>42788</v>
      </c>
      <c r="I324" s="7">
        <v>64.800003000000004</v>
      </c>
      <c r="J324" s="141">
        <v>42788</v>
      </c>
      <c r="K324" s="7">
        <v>21.57</v>
      </c>
      <c r="L324" s="141">
        <v>42788</v>
      </c>
      <c r="M324" s="7">
        <v>99.919998000000007</v>
      </c>
      <c r="N324" s="141">
        <v>42788</v>
      </c>
      <c r="O324" s="7">
        <v>57.790000999999997</v>
      </c>
      <c r="P324" s="141">
        <v>42788</v>
      </c>
      <c r="Q324" s="7">
        <v>173.10000600000001</v>
      </c>
    </row>
    <row r="325" spans="1:17" x14ac:dyDescent="0.2">
      <c r="A325" s="141">
        <v>42787</v>
      </c>
      <c r="B325" s="7">
        <v>47089.121094000002</v>
      </c>
      <c r="C325" s="7">
        <v>12.88</v>
      </c>
      <c r="D325" s="141">
        <v>42787</v>
      </c>
      <c r="E325" s="7">
        <v>40.119999</v>
      </c>
      <c r="F325" s="141">
        <v>42787</v>
      </c>
      <c r="G325" s="7">
        <v>50.57</v>
      </c>
      <c r="H325" s="141">
        <v>42787</v>
      </c>
      <c r="I325" s="7">
        <v>66.940002000000007</v>
      </c>
      <c r="J325" s="141">
        <v>42787</v>
      </c>
      <c r="K325" s="7">
        <v>21.690000999999999</v>
      </c>
      <c r="L325" s="141">
        <v>42787</v>
      </c>
      <c r="M325" s="7">
        <v>100.889999</v>
      </c>
      <c r="N325" s="141">
        <v>42787</v>
      </c>
      <c r="O325" s="7">
        <v>58.07</v>
      </c>
      <c r="P325" s="141">
        <v>42787</v>
      </c>
      <c r="Q325" s="7">
        <v>174.740005</v>
      </c>
    </row>
    <row r="326" spans="1:17" x14ac:dyDescent="0.2">
      <c r="A326" s="141">
        <v>42786</v>
      </c>
      <c r="B326" s="7">
        <v>47159.160155999998</v>
      </c>
      <c r="C326" s="7">
        <v>12.87</v>
      </c>
      <c r="D326" s="141">
        <v>42786</v>
      </c>
      <c r="E326" s="7">
        <v>39.889999000000003</v>
      </c>
      <c r="F326" s="141">
        <v>42786</v>
      </c>
      <c r="G326" s="7">
        <v>48.439999</v>
      </c>
      <c r="H326" s="141">
        <v>42786</v>
      </c>
      <c r="I326" s="7">
        <v>65.010002</v>
      </c>
      <c r="J326" s="141">
        <v>42786</v>
      </c>
      <c r="K326" s="7">
        <v>21.370000999999998</v>
      </c>
      <c r="L326" s="141">
        <v>42786</v>
      </c>
      <c r="M326" s="7">
        <v>100</v>
      </c>
      <c r="N326" s="141">
        <v>42786</v>
      </c>
      <c r="O326" s="7">
        <v>57.619999</v>
      </c>
      <c r="P326" s="141">
        <v>42786</v>
      </c>
      <c r="Q326" s="7">
        <v>173.699997</v>
      </c>
    </row>
    <row r="327" spans="1:17" x14ac:dyDescent="0.2">
      <c r="A327" s="141">
        <v>42783</v>
      </c>
      <c r="B327" s="7">
        <v>47303.050780999998</v>
      </c>
      <c r="C327" s="7">
        <v>12.97</v>
      </c>
      <c r="D327" s="141">
        <v>42783</v>
      </c>
      <c r="E327" s="7">
        <v>39.93</v>
      </c>
      <c r="F327" s="141">
        <v>42783</v>
      </c>
      <c r="G327" s="7">
        <v>48.529998999999997</v>
      </c>
      <c r="H327" s="141">
        <v>42783</v>
      </c>
      <c r="I327" s="7">
        <v>64.330001999999993</v>
      </c>
      <c r="J327" s="141">
        <v>42783</v>
      </c>
      <c r="K327" s="7">
        <v>21.24</v>
      </c>
      <c r="L327" s="141">
        <v>42783</v>
      </c>
      <c r="M327" s="7">
        <v>99.879997000000003</v>
      </c>
      <c r="N327" s="141">
        <v>42783</v>
      </c>
      <c r="O327" s="7">
        <v>58.16</v>
      </c>
      <c r="P327" s="141">
        <v>42783</v>
      </c>
      <c r="Q327" s="7">
        <v>175.83999600000001</v>
      </c>
    </row>
    <row r="328" spans="1:17" x14ac:dyDescent="0.2">
      <c r="A328" s="141">
        <v>42782</v>
      </c>
      <c r="B328" s="7">
        <v>47165.679687999997</v>
      </c>
      <c r="C328" s="7">
        <v>13.15</v>
      </c>
      <c r="D328" s="141">
        <v>42782</v>
      </c>
      <c r="E328" s="7">
        <v>39.880001</v>
      </c>
      <c r="F328" s="141">
        <v>42782</v>
      </c>
      <c r="G328" s="7">
        <v>49.5</v>
      </c>
      <c r="H328" s="141">
        <v>42782</v>
      </c>
      <c r="I328" s="7">
        <v>65.080001999999993</v>
      </c>
      <c r="J328" s="141">
        <v>42782</v>
      </c>
      <c r="K328" s="7">
        <v>21.92</v>
      </c>
      <c r="L328" s="141">
        <v>42782</v>
      </c>
      <c r="M328" s="7">
        <v>100.239998</v>
      </c>
      <c r="N328" s="141">
        <v>42782</v>
      </c>
      <c r="O328" s="7">
        <v>58.259998000000003</v>
      </c>
      <c r="P328" s="141">
        <v>42782</v>
      </c>
      <c r="Q328" s="7">
        <v>170.08999600000001</v>
      </c>
    </row>
    <row r="329" spans="1:17" x14ac:dyDescent="0.2">
      <c r="A329" s="141">
        <v>42781</v>
      </c>
      <c r="B329" s="7">
        <v>47392.441405999998</v>
      </c>
      <c r="C329" s="7">
        <v>13.21</v>
      </c>
      <c r="D329" s="141">
        <v>42781</v>
      </c>
      <c r="E329" s="7">
        <v>39.549999</v>
      </c>
      <c r="F329" s="141">
        <v>42781</v>
      </c>
      <c r="G329" s="7">
        <v>49.700001</v>
      </c>
      <c r="H329" s="141">
        <v>42781</v>
      </c>
      <c r="I329" s="7">
        <v>64.510002</v>
      </c>
      <c r="J329" s="141">
        <v>42781</v>
      </c>
      <c r="K329" s="7">
        <v>21.33</v>
      </c>
      <c r="L329" s="141">
        <v>42781</v>
      </c>
      <c r="M329" s="7">
        <v>98.639999000000003</v>
      </c>
      <c r="N329" s="141">
        <v>42781</v>
      </c>
      <c r="O329" s="7">
        <v>59.049999</v>
      </c>
      <c r="P329" s="141">
        <v>42781</v>
      </c>
      <c r="Q329" s="7">
        <v>170.85000600000001</v>
      </c>
    </row>
    <row r="330" spans="1:17" x14ac:dyDescent="0.2">
      <c r="A330" s="141">
        <v>42780</v>
      </c>
      <c r="B330" s="7">
        <v>47650.238280999998</v>
      </c>
      <c r="C330" s="7">
        <v>13.17</v>
      </c>
      <c r="D330" s="141">
        <v>42780</v>
      </c>
      <c r="E330" s="7">
        <v>39.599997999999999</v>
      </c>
      <c r="F330" s="141">
        <v>42780</v>
      </c>
      <c r="G330" s="7">
        <v>49.790000999999997</v>
      </c>
      <c r="H330" s="141">
        <v>42780</v>
      </c>
      <c r="I330" s="7">
        <v>66.279999000000004</v>
      </c>
      <c r="J330" s="141">
        <v>42780</v>
      </c>
      <c r="K330" s="7">
        <v>23.91</v>
      </c>
      <c r="L330" s="141">
        <v>42780</v>
      </c>
      <c r="M330" s="7">
        <v>98.540001000000004</v>
      </c>
      <c r="N330" s="141">
        <v>42780</v>
      </c>
      <c r="O330" s="7">
        <v>58.130001</v>
      </c>
      <c r="P330" s="141">
        <v>42780</v>
      </c>
      <c r="Q330" s="7">
        <v>169.83999600000001</v>
      </c>
    </row>
    <row r="331" spans="1:17" x14ac:dyDescent="0.2">
      <c r="A331" s="141">
        <v>42779</v>
      </c>
      <c r="B331" s="7">
        <v>47798.378905999998</v>
      </c>
      <c r="C331" s="7">
        <v>13.18</v>
      </c>
      <c r="D331" s="141">
        <v>42779</v>
      </c>
      <c r="E331" s="7">
        <v>39.389999000000003</v>
      </c>
      <c r="F331" s="141">
        <v>42779</v>
      </c>
      <c r="G331" s="7">
        <v>49.84</v>
      </c>
      <c r="H331" s="141">
        <v>42779</v>
      </c>
      <c r="I331" s="7">
        <v>66.199996999999996</v>
      </c>
      <c r="J331" s="141">
        <v>42779</v>
      </c>
      <c r="K331" s="7">
        <v>24.18</v>
      </c>
      <c r="L331" s="141">
        <v>42779</v>
      </c>
      <c r="M331" s="7">
        <v>100.120003</v>
      </c>
      <c r="N331" s="141">
        <v>42779</v>
      </c>
      <c r="O331" s="7">
        <v>57.959999000000003</v>
      </c>
      <c r="P331" s="141">
        <v>42779</v>
      </c>
      <c r="Q331" s="7">
        <v>171.36000100000001</v>
      </c>
    </row>
    <row r="332" spans="1:17" x14ac:dyDescent="0.2">
      <c r="A332" s="141">
        <v>42776</v>
      </c>
      <c r="B332" s="7">
        <v>47222.941405999998</v>
      </c>
      <c r="C332" s="7">
        <v>13.3</v>
      </c>
      <c r="D332" s="141">
        <v>42776</v>
      </c>
      <c r="E332" s="7">
        <v>38.549999</v>
      </c>
      <c r="F332" s="141">
        <v>42776</v>
      </c>
      <c r="G332" s="7">
        <v>50.189999</v>
      </c>
      <c r="H332" s="141">
        <v>42776</v>
      </c>
      <c r="I332" s="7">
        <v>64.860000999999997</v>
      </c>
      <c r="J332" s="141">
        <v>42776</v>
      </c>
      <c r="K332" s="7">
        <v>24.450001</v>
      </c>
      <c r="L332" s="141">
        <v>42776</v>
      </c>
      <c r="M332" s="7">
        <v>102.010002</v>
      </c>
      <c r="N332" s="141">
        <v>42776</v>
      </c>
      <c r="O332" s="7">
        <v>58.560001</v>
      </c>
      <c r="P332" s="141">
        <v>42776</v>
      </c>
      <c r="Q332" s="7">
        <v>172.61000100000001</v>
      </c>
    </row>
    <row r="333" spans="1:17" x14ac:dyDescent="0.2">
      <c r="A333" s="141">
        <v>42775</v>
      </c>
      <c r="B333" s="7">
        <v>46907.011719000002</v>
      </c>
      <c r="C333" s="7">
        <v>13.02</v>
      </c>
      <c r="D333" s="141">
        <v>42775</v>
      </c>
      <c r="E333" s="7">
        <v>38.340000000000003</v>
      </c>
      <c r="F333" s="141">
        <v>42775</v>
      </c>
      <c r="G333" s="7">
        <v>49.27</v>
      </c>
      <c r="H333" s="141">
        <v>42775</v>
      </c>
      <c r="I333" s="7">
        <v>63.130001</v>
      </c>
      <c r="J333" s="141">
        <v>42775</v>
      </c>
      <c r="K333" s="7">
        <v>24.629999000000002</v>
      </c>
      <c r="L333" s="141">
        <v>42775</v>
      </c>
      <c r="M333" s="7">
        <v>101.349998</v>
      </c>
      <c r="N333" s="141">
        <v>42775</v>
      </c>
      <c r="O333" s="7">
        <v>56.880001</v>
      </c>
      <c r="P333" s="141">
        <v>42775</v>
      </c>
      <c r="Q333" s="7">
        <v>171.36000100000001</v>
      </c>
    </row>
    <row r="334" spans="1:17" x14ac:dyDescent="0.2">
      <c r="A334" s="141">
        <v>42774</v>
      </c>
      <c r="B334" s="7">
        <v>46767.21875</v>
      </c>
      <c r="C334" s="7">
        <v>12.66</v>
      </c>
      <c r="D334" s="141">
        <v>42774</v>
      </c>
      <c r="E334" s="7">
        <v>37.93</v>
      </c>
      <c r="F334" s="141">
        <v>42774</v>
      </c>
      <c r="G334" s="7">
        <v>48.790000999999997</v>
      </c>
      <c r="H334" s="141">
        <v>42774</v>
      </c>
      <c r="I334" s="7">
        <v>64.440002000000007</v>
      </c>
      <c r="J334" s="141">
        <v>42774</v>
      </c>
      <c r="K334" s="7">
        <v>24.200001</v>
      </c>
      <c r="L334" s="141">
        <v>42774</v>
      </c>
      <c r="M334" s="7">
        <v>99.559997999999993</v>
      </c>
      <c r="N334" s="141">
        <v>42774</v>
      </c>
      <c r="O334" s="7">
        <v>57.119999</v>
      </c>
      <c r="P334" s="141">
        <v>42774</v>
      </c>
      <c r="Q334" s="7">
        <v>168.83000200000001</v>
      </c>
    </row>
    <row r="335" spans="1:17" x14ac:dyDescent="0.2">
      <c r="A335" s="141">
        <v>42773</v>
      </c>
      <c r="B335" s="7">
        <v>47228.039062999997</v>
      </c>
      <c r="C335" s="7">
        <v>12.56</v>
      </c>
      <c r="D335" s="141">
        <v>42773</v>
      </c>
      <c r="E335" s="7">
        <v>38.400002000000001</v>
      </c>
      <c r="F335" s="141">
        <v>42773</v>
      </c>
      <c r="G335" s="7">
        <v>49.009998000000003</v>
      </c>
      <c r="H335" s="141">
        <v>42773</v>
      </c>
      <c r="I335" s="7">
        <v>63.82</v>
      </c>
      <c r="J335" s="141">
        <v>42773</v>
      </c>
      <c r="K335" s="7">
        <v>24.15</v>
      </c>
      <c r="L335" s="141">
        <v>42773</v>
      </c>
      <c r="M335" s="7">
        <v>98.93</v>
      </c>
      <c r="N335" s="141">
        <v>42773</v>
      </c>
      <c r="O335" s="7">
        <v>57.060001</v>
      </c>
      <c r="P335" s="141">
        <v>42773</v>
      </c>
      <c r="Q335" s="7">
        <v>167.39999399999999</v>
      </c>
    </row>
    <row r="336" spans="1:17" x14ac:dyDescent="0.2">
      <c r="A336" s="141">
        <v>42769</v>
      </c>
      <c r="B336" s="7">
        <v>47097.511719000002</v>
      </c>
      <c r="C336" s="7">
        <v>12.86</v>
      </c>
      <c r="D336" s="141">
        <v>42769</v>
      </c>
      <c r="E336" s="7">
        <v>38.389999000000003</v>
      </c>
      <c r="F336" s="141">
        <v>42769</v>
      </c>
      <c r="G336" s="7">
        <v>49.98</v>
      </c>
      <c r="H336" s="141">
        <v>42769</v>
      </c>
      <c r="I336" s="7">
        <v>63.889999000000003</v>
      </c>
      <c r="J336" s="141">
        <v>42769</v>
      </c>
      <c r="K336" s="7">
        <v>24.65</v>
      </c>
      <c r="L336" s="141">
        <v>42769</v>
      </c>
      <c r="M336" s="7">
        <v>102.260002</v>
      </c>
      <c r="N336" s="141">
        <v>42769</v>
      </c>
      <c r="O336" s="7">
        <v>57.880001</v>
      </c>
      <c r="P336" s="141">
        <v>42769</v>
      </c>
      <c r="Q336" s="7">
        <v>163.320007</v>
      </c>
    </row>
    <row r="337" spans="1:17" x14ac:dyDescent="0.2">
      <c r="A337" s="141">
        <v>42768</v>
      </c>
      <c r="B337" s="7">
        <v>47019.851562999997</v>
      </c>
      <c r="C337" s="7">
        <v>13.22</v>
      </c>
      <c r="D337" s="141">
        <v>42768</v>
      </c>
      <c r="E337" s="7">
        <v>37.849997999999999</v>
      </c>
      <c r="F337" s="141">
        <v>42768</v>
      </c>
      <c r="G337" s="7">
        <v>49.709999000000003</v>
      </c>
      <c r="H337" s="141">
        <v>42768</v>
      </c>
      <c r="I337" s="7">
        <v>63.310001</v>
      </c>
      <c r="J337" s="141">
        <v>42768</v>
      </c>
      <c r="K337" s="7">
        <v>23.969999000000001</v>
      </c>
      <c r="L337" s="141">
        <v>42768</v>
      </c>
      <c r="M337" s="7">
        <v>99.970000999999996</v>
      </c>
      <c r="N337" s="141">
        <v>42768</v>
      </c>
      <c r="O337" s="7">
        <v>58.41</v>
      </c>
      <c r="P337" s="141">
        <v>42768</v>
      </c>
      <c r="Q337" s="7">
        <v>160.88000500000001</v>
      </c>
    </row>
    <row r="338" spans="1:17" x14ac:dyDescent="0.2">
      <c r="A338" s="141">
        <v>42767</v>
      </c>
      <c r="B338" s="7">
        <v>47001.96875</v>
      </c>
      <c r="C338" s="7">
        <v>13.01</v>
      </c>
      <c r="D338" s="141">
        <v>42767</v>
      </c>
      <c r="E338" s="7">
        <v>37.360000999999997</v>
      </c>
      <c r="F338" s="141">
        <v>42767</v>
      </c>
      <c r="G338" s="7">
        <v>49.720001000000003</v>
      </c>
      <c r="H338" s="141">
        <v>42767</v>
      </c>
      <c r="I338" s="7">
        <v>64.849997999999999</v>
      </c>
      <c r="J338" s="141">
        <v>42767</v>
      </c>
      <c r="K338" s="7">
        <v>23.360001</v>
      </c>
      <c r="L338" s="141">
        <v>42767</v>
      </c>
      <c r="M338" s="7">
        <v>98.620002999999997</v>
      </c>
      <c r="N338" s="141">
        <v>42767</v>
      </c>
      <c r="O338" s="7">
        <v>60.200001</v>
      </c>
      <c r="P338" s="141">
        <v>42767</v>
      </c>
      <c r="Q338" s="7">
        <v>162.949997</v>
      </c>
    </row>
    <row r="339" spans="1:17" x14ac:dyDescent="0.2">
      <c r="A339" s="141">
        <v>42766</v>
      </c>
      <c r="B339" s="7">
        <v>47131.230469000002</v>
      </c>
      <c r="C339" s="7">
        <v>13.14</v>
      </c>
      <c r="D339" s="141">
        <v>42766</v>
      </c>
      <c r="E339" s="7">
        <v>36.900002000000001</v>
      </c>
      <c r="F339" s="141">
        <v>42766</v>
      </c>
      <c r="G339" s="7">
        <v>49.419998</v>
      </c>
      <c r="H339" s="141">
        <v>42766</v>
      </c>
      <c r="I339" s="7">
        <v>62.540000999999997</v>
      </c>
      <c r="J339" s="141">
        <v>42766</v>
      </c>
      <c r="K339" s="7">
        <v>23.99</v>
      </c>
      <c r="L339" s="141">
        <v>42766</v>
      </c>
      <c r="M339" s="7">
        <v>99.949996999999996</v>
      </c>
      <c r="N339" s="141">
        <v>42766</v>
      </c>
      <c r="O339" s="7">
        <v>60.290000999999997</v>
      </c>
      <c r="P339" s="141">
        <v>42766</v>
      </c>
      <c r="Q339" s="7">
        <v>161.570007</v>
      </c>
    </row>
    <row r="340" spans="1:17" x14ac:dyDescent="0.2">
      <c r="A340" s="141">
        <v>42765</v>
      </c>
      <c r="B340" s="7">
        <v>47611.441405999998</v>
      </c>
      <c r="C340" s="7">
        <v>13.24</v>
      </c>
      <c r="D340" s="141">
        <v>42765</v>
      </c>
      <c r="E340" s="7">
        <v>36.25</v>
      </c>
      <c r="F340" s="141">
        <v>42765</v>
      </c>
      <c r="G340" s="7">
        <v>51.040000999999997</v>
      </c>
      <c r="H340" s="141">
        <v>42765</v>
      </c>
      <c r="I340" s="7">
        <v>60.91</v>
      </c>
      <c r="J340" s="141">
        <v>42765</v>
      </c>
      <c r="K340" s="7">
        <v>24</v>
      </c>
      <c r="L340" s="141">
        <v>42765</v>
      </c>
      <c r="M340" s="7">
        <v>101.099998</v>
      </c>
      <c r="N340" s="141">
        <v>42765</v>
      </c>
      <c r="O340" s="7">
        <v>59.52</v>
      </c>
      <c r="P340" s="141">
        <v>42765</v>
      </c>
      <c r="Q340" s="7">
        <v>164.88000500000001</v>
      </c>
    </row>
    <row r="341" spans="1:17" x14ac:dyDescent="0.2">
      <c r="A341" s="141">
        <v>42762</v>
      </c>
      <c r="B341" s="7">
        <v>47632.578125</v>
      </c>
      <c r="C341" s="7">
        <v>13.38</v>
      </c>
      <c r="D341" s="141">
        <v>42762</v>
      </c>
      <c r="E341" s="7">
        <v>35.869999</v>
      </c>
      <c r="F341" s="141">
        <v>42762</v>
      </c>
      <c r="G341" s="7">
        <v>51.16</v>
      </c>
      <c r="H341" s="141">
        <v>42762</v>
      </c>
      <c r="I341" s="7">
        <v>61.68</v>
      </c>
      <c r="J341" s="141">
        <v>42762</v>
      </c>
      <c r="K341" s="7">
        <v>24.59</v>
      </c>
      <c r="L341" s="141">
        <v>42762</v>
      </c>
      <c r="M341" s="7">
        <v>102.779999</v>
      </c>
      <c r="N341" s="141">
        <v>42762</v>
      </c>
      <c r="O341" s="7">
        <v>59.709999000000003</v>
      </c>
      <c r="P341" s="141">
        <v>42762</v>
      </c>
      <c r="Q341" s="7">
        <v>164.63999899999999</v>
      </c>
    </row>
    <row r="342" spans="1:17" x14ac:dyDescent="0.2">
      <c r="A342" s="141">
        <v>42761</v>
      </c>
      <c r="B342" s="7">
        <v>48280.46875</v>
      </c>
      <c r="C342" s="7">
        <v>13.4</v>
      </c>
      <c r="D342" s="141">
        <v>42761</v>
      </c>
      <c r="E342" s="7">
        <v>36.020000000000003</v>
      </c>
      <c r="F342" s="141">
        <v>42761</v>
      </c>
      <c r="G342" s="7">
        <v>50.41</v>
      </c>
      <c r="H342" s="141">
        <v>42761</v>
      </c>
      <c r="I342" s="7">
        <v>62.119999</v>
      </c>
      <c r="J342" s="141">
        <v>42761</v>
      </c>
      <c r="K342" s="7">
        <v>24.860001</v>
      </c>
      <c r="L342" s="141">
        <v>42761</v>
      </c>
      <c r="M342" s="7">
        <v>99.809997999999993</v>
      </c>
      <c r="N342" s="141">
        <v>42761</v>
      </c>
      <c r="O342" s="7">
        <v>58.380001</v>
      </c>
      <c r="P342" s="141">
        <v>42761</v>
      </c>
      <c r="Q342" s="7">
        <v>166.64999399999999</v>
      </c>
    </row>
    <row r="343" spans="1:17" x14ac:dyDescent="0.2">
      <c r="A343" s="141">
        <v>42760</v>
      </c>
      <c r="B343" s="7">
        <v>48152.628905999998</v>
      </c>
      <c r="C343" s="7">
        <v>13.63</v>
      </c>
      <c r="D343" s="141">
        <v>42760</v>
      </c>
      <c r="E343" s="7">
        <v>36.150002000000001</v>
      </c>
      <c r="F343" s="141">
        <v>42760</v>
      </c>
      <c r="G343" s="7">
        <v>51.5</v>
      </c>
      <c r="H343" s="141">
        <v>42760</v>
      </c>
      <c r="I343" s="7">
        <v>64.559997999999993</v>
      </c>
      <c r="J343" s="141">
        <v>42760</v>
      </c>
      <c r="K343" s="7">
        <v>25.32</v>
      </c>
      <c r="L343" s="141">
        <v>42760</v>
      </c>
      <c r="M343" s="7">
        <v>101.139999</v>
      </c>
      <c r="N343" s="141">
        <v>42760</v>
      </c>
      <c r="O343" s="7">
        <v>58.330002</v>
      </c>
      <c r="P343" s="141">
        <v>42760</v>
      </c>
      <c r="Q343" s="7">
        <v>168.429993</v>
      </c>
    </row>
    <row r="344" spans="1:17" x14ac:dyDescent="0.2">
      <c r="A344" s="141">
        <v>42759</v>
      </c>
      <c r="B344" s="7">
        <v>47121.179687999997</v>
      </c>
      <c r="C344" s="7">
        <v>13.73</v>
      </c>
      <c r="D344" s="141">
        <v>42759</v>
      </c>
      <c r="E344" s="7">
        <v>35.869999</v>
      </c>
      <c r="F344" s="141">
        <v>42759</v>
      </c>
      <c r="G344" s="7">
        <v>51.5</v>
      </c>
      <c r="H344" s="141">
        <v>42759</v>
      </c>
      <c r="I344" s="7">
        <v>65.660004000000001</v>
      </c>
      <c r="J344" s="141">
        <v>42759</v>
      </c>
      <c r="K344" s="7">
        <v>25.84</v>
      </c>
      <c r="L344" s="141">
        <v>42759</v>
      </c>
      <c r="M344" s="7">
        <v>102.629997</v>
      </c>
      <c r="N344" s="141">
        <v>42759</v>
      </c>
      <c r="O344" s="7">
        <v>56.93</v>
      </c>
      <c r="P344" s="141">
        <v>42759</v>
      </c>
      <c r="Q344" s="7">
        <v>171.63999899999999</v>
      </c>
    </row>
    <row r="345" spans="1:17" x14ac:dyDescent="0.2">
      <c r="A345" s="141">
        <v>42758</v>
      </c>
      <c r="B345" s="7">
        <v>46325.070312999997</v>
      </c>
      <c r="C345" s="7">
        <v>13.84</v>
      </c>
      <c r="D345" s="141">
        <v>42758</v>
      </c>
      <c r="E345" s="7">
        <v>34.889999000000003</v>
      </c>
      <c r="F345" s="141">
        <v>42758</v>
      </c>
      <c r="G345" s="7">
        <v>50.400002000000001</v>
      </c>
      <c r="H345" s="141">
        <v>42758</v>
      </c>
      <c r="I345" s="7">
        <v>62.860000999999997</v>
      </c>
      <c r="J345" s="141">
        <v>42758</v>
      </c>
      <c r="K345" s="7">
        <v>25.42</v>
      </c>
      <c r="L345" s="141">
        <v>42758</v>
      </c>
      <c r="M345" s="7">
        <v>100.389999</v>
      </c>
      <c r="N345" s="141">
        <v>42758</v>
      </c>
      <c r="O345" s="7">
        <v>52.889999000000003</v>
      </c>
      <c r="P345" s="141">
        <v>42758</v>
      </c>
      <c r="Q345" s="7">
        <v>169.63000500000001</v>
      </c>
    </row>
    <row r="346" spans="1:17" x14ac:dyDescent="0.2">
      <c r="A346" s="141">
        <v>42755</v>
      </c>
      <c r="B346" s="7">
        <v>46262.539062999997</v>
      </c>
      <c r="C346" s="7">
        <v>13.44</v>
      </c>
      <c r="D346" s="141">
        <v>42755</v>
      </c>
      <c r="E346" s="7">
        <v>35.07</v>
      </c>
      <c r="F346" s="141">
        <v>42755</v>
      </c>
      <c r="G346" s="7">
        <v>49.619999</v>
      </c>
      <c r="H346" s="141">
        <v>42755</v>
      </c>
      <c r="I346" s="7">
        <v>60.959999000000003</v>
      </c>
      <c r="J346" s="141">
        <v>42755</v>
      </c>
      <c r="K346" s="7">
        <v>24.98</v>
      </c>
      <c r="L346" s="141">
        <v>42755</v>
      </c>
      <c r="M346" s="7">
        <v>98.410004000000001</v>
      </c>
      <c r="N346" s="141">
        <v>42755</v>
      </c>
      <c r="O346" s="7">
        <v>51</v>
      </c>
      <c r="P346" s="141">
        <v>42755</v>
      </c>
      <c r="Q346" s="7">
        <v>162.13000500000001</v>
      </c>
    </row>
    <row r="347" spans="1:17" x14ac:dyDescent="0.2">
      <c r="A347" s="141">
        <v>42754</v>
      </c>
      <c r="B347" s="7">
        <v>46360.828125</v>
      </c>
      <c r="C347" s="7">
        <v>13.58</v>
      </c>
      <c r="D347" s="141">
        <v>42754</v>
      </c>
      <c r="E347" s="7">
        <v>35.389999000000003</v>
      </c>
      <c r="F347" s="141">
        <v>42754</v>
      </c>
      <c r="G347" s="7">
        <v>49.700001</v>
      </c>
      <c r="H347" s="141">
        <v>42754</v>
      </c>
      <c r="I347" s="7">
        <v>60.419998</v>
      </c>
      <c r="J347" s="141">
        <v>42754</v>
      </c>
      <c r="K347" s="7">
        <v>24.82</v>
      </c>
      <c r="L347" s="141">
        <v>42754</v>
      </c>
      <c r="M347" s="7">
        <v>98.709998999999996</v>
      </c>
      <c r="N347" s="141">
        <v>42754</v>
      </c>
      <c r="O347" s="7">
        <v>49.869999</v>
      </c>
      <c r="P347" s="141">
        <v>42754</v>
      </c>
      <c r="Q347" s="7">
        <v>160.11999499999999</v>
      </c>
    </row>
    <row r="348" spans="1:17" x14ac:dyDescent="0.2">
      <c r="A348" s="141">
        <v>42753</v>
      </c>
      <c r="B348" s="7">
        <v>46006.601562999997</v>
      </c>
      <c r="C348" s="7">
        <v>13.63</v>
      </c>
      <c r="D348" s="141">
        <v>42753</v>
      </c>
      <c r="E348" s="7">
        <v>35.830002</v>
      </c>
      <c r="F348" s="141">
        <v>42753</v>
      </c>
      <c r="G348" s="7">
        <v>50.16</v>
      </c>
      <c r="H348" s="141">
        <v>42753</v>
      </c>
      <c r="I348" s="7">
        <v>61.310001</v>
      </c>
      <c r="J348" s="141">
        <v>42753</v>
      </c>
      <c r="K348" s="7">
        <v>25.450001</v>
      </c>
      <c r="L348" s="141">
        <v>42753</v>
      </c>
      <c r="M348" s="7">
        <v>98.709998999999996</v>
      </c>
      <c r="N348" s="141">
        <v>42753</v>
      </c>
      <c r="O348" s="7">
        <v>51.68</v>
      </c>
      <c r="P348" s="141">
        <v>42753</v>
      </c>
      <c r="Q348" s="7">
        <v>159.86999499999999</v>
      </c>
    </row>
    <row r="349" spans="1:17" x14ac:dyDescent="0.2">
      <c r="A349" s="141">
        <v>42752</v>
      </c>
      <c r="B349" s="7">
        <v>45721</v>
      </c>
      <c r="C349" s="7">
        <v>13.39</v>
      </c>
      <c r="D349" s="141">
        <v>42752</v>
      </c>
      <c r="E349" s="7">
        <v>35.380001</v>
      </c>
      <c r="F349" s="141">
        <v>42752</v>
      </c>
      <c r="G349" s="7">
        <v>50.939999</v>
      </c>
      <c r="H349" s="141">
        <v>42752</v>
      </c>
      <c r="I349" s="7">
        <v>59.57</v>
      </c>
      <c r="J349" s="141">
        <v>42752</v>
      </c>
      <c r="K349" s="7">
        <v>26</v>
      </c>
      <c r="L349" s="141">
        <v>42752</v>
      </c>
      <c r="M349" s="7">
        <v>98.510002</v>
      </c>
      <c r="N349" s="141">
        <v>42752</v>
      </c>
      <c r="O349" s="7">
        <v>52.27</v>
      </c>
      <c r="P349" s="141">
        <v>42752</v>
      </c>
      <c r="Q349" s="7">
        <v>160.449997</v>
      </c>
    </row>
    <row r="350" spans="1:17" x14ac:dyDescent="0.2">
      <c r="A350" s="141">
        <v>42751</v>
      </c>
      <c r="B350" s="7">
        <v>46184.128905999998</v>
      </c>
      <c r="C350" s="7">
        <v>13.4</v>
      </c>
      <c r="D350" s="141">
        <v>42751</v>
      </c>
      <c r="E350" s="7">
        <v>35.700001</v>
      </c>
      <c r="F350" s="141">
        <v>42751</v>
      </c>
      <c r="G350" s="7">
        <v>50.209999000000003</v>
      </c>
      <c r="H350" s="141">
        <v>42751</v>
      </c>
      <c r="I350" s="7">
        <v>61.43</v>
      </c>
      <c r="J350" s="141">
        <v>42751</v>
      </c>
      <c r="K350" s="7">
        <v>26.139999</v>
      </c>
      <c r="L350" s="141">
        <v>42751</v>
      </c>
      <c r="M350" s="7">
        <v>97.080001999999993</v>
      </c>
      <c r="N350" s="141">
        <v>42751</v>
      </c>
      <c r="O350" s="7">
        <v>53.75</v>
      </c>
      <c r="P350" s="141">
        <v>42751</v>
      </c>
      <c r="Q350" s="7">
        <v>161.979996</v>
      </c>
    </row>
    <row r="351" spans="1:17" x14ac:dyDescent="0.2">
      <c r="A351" s="141">
        <v>42748</v>
      </c>
      <c r="B351" s="7">
        <v>46070.691405999998</v>
      </c>
      <c r="C351" s="7">
        <v>13.53</v>
      </c>
      <c r="D351" s="141">
        <v>42748</v>
      </c>
      <c r="E351" s="7">
        <v>36.099997999999999</v>
      </c>
      <c r="F351" s="141">
        <v>42748</v>
      </c>
      <c r="G351" s="7">
        <v>51.049999</v>
      </c>
      <c r="H351" s="141">
        <v>42748</v>
      </c>
      <c r="I351" s="7">
        <v>61.889999000000003</v>
      </c>
      <c r="J351" s="141">
        <v>42748</v>
      </c>
      <c r="K351" s="7">
        <v>26.690000999999999</v>
      </c>
      <c r="L351" s="141">
        <v>42748</v>
      </c>
      <c r="M351" s="7">
        <v>98.849997999999999</v>
      </c>
      <c r="N351" s="141">
        <v>42748</v>
      </c>
      <c r="O351" s="7">
        <v>54.349997999999999</v>
      </c>
      <c r="P351" s="141">
        <v>42748</v>
      </c>
      <c r="Q351" s="7">
        <v>163.009995</v>
      </c>
    </row>
    <row r="352" spans="1:17" x14ac:dyDescent="0.2">
      <c r="A352" s="141">
        <v>42747</v>
      </c>
      <c r="B352" s="7">
        <v>45935.550780999998</v>
      </c>
      <c r="C352" s="7">
        <v>13.62</v>
      </c>
      <c r="D352" s="141">
        <v>42747</v>
      </c>
      <c r="E352" s="7">
        <v>35.689999</v>
      </c>
      <c r="F352" s="141">
        <v>42747</v>
      </c>
      <c r="G352" s="7">
        <v>49.77</v>
      </c>
      <c r="H352" s="141">
        <v>42747</v>
      </c>
      <c r="I352" s="7">
        <v>61.830002</v>
      </c>
      <c r="J352" s="141">
        <v>42747</v>
      </c>
      <c r="K352" s="7">
        <v>25.84</v>
      </c>
      <c r="L352" s="141">
        <v>42747</v>
      </c>
      <c r="M352" s="7">
        <v>95.720000999999996</v>
      </c>
      <c r="N352" s="141">
        <v>42747</v>
      </c>
      <c r="O352" s="7">
        <v>54.439999</v>
      </c>
      <c r="P352" s="141">
        <v>42747</v>
      </c>
      <c r="Q352" s="7">
        <v>160.279999</v>
      </c>
    </row>
    <row r="353" spans="1:17" x14ac:dyDescent="0.2">
      <c r="A353" s="141">
        <v>42746</v>
      </c>
      <c r="B353" s="7">
        <v>45886.179687999997</v>
      </c>
      <c r="C353" s="7">
        <v>13.96</v>
      </c>
      <c r="D353" s="141">
        <v>42746</v>
      </c>
      <c r="E353" s="7">
        <v>35.509998000000003</v>
      </c>
      <c r="F353" s="141">
        <v>42746</v>
      </c>
      <c r="G353" s="7">
        <v>50.279998999999997</v>
      </c>
      <c r="H353" s="141">
        <v>42746</v>
      </c>
      <c r="I353" s="7">
        <v>59.98</v>
      </c>
      <c r="J353" s="141">
        <v>42746</v>
      </c>
      <c r="K353" s="7">
        <v>25.530000999999999</v>
      </c>
      <c r="L353" s="141">
        <v>42746</v>
      </c>
      <c r="M353" s="7">
        <v>94.230002999999996</v>
      </c>
      <c r="N353" s="141">
        <v>42746</v>
      </c>
      <c r="O353" s="7">
        <v>53.759998000000003</v>
      </c>
      <c r="P353" s="141">
        <v>42746</v>
      </c>
      <c r="Q353" s="7">
        <v>161.46000699999999</v>
      </c>
    </row>
    <row r="354" spans="1:17" x14ac:dyDescent="0.2">
      <c r="A354" s="141">
        <v>42745</v>
      </c>
      <c r="B354" s="7">
        <v>45585.488280999998</v>
      </c>
      <c r="C354" s="7">
        <v>13.84</v>
      </c>
      <c r="D354" s="141">
        <v>42745</v>
      </c>
      <c r="E354" s="7">
        <v>35.790000999999997</v>
      </c>
      <c r="F354" s="141">
        <v>42745</v>
      </c>
      <c r="G354" s="7">
        <v>50.029998999999997</v>
      </c>
      <c r="H354" s="141">
        <v>42745</v>
      </c>
      <c r="I354" s="7">
        <v>59.540000999999997</v>
      </c>
      <c r="J354" s="141">
        <v>42745</v>
      </c>
      <c r="K354" s="7">
        <v>25.299999</v>
      </c>
      <c r="L354" s="141">
        <v>42745</v>
      </c>
      <c r="M354" s="7">
        <v>95.5</v>
      </c>
      <c r="N354" s="141">
        <v>42745</v>
      </c>
      <c r="O354" s="7">
        <v>53.169998</v>
      </c>
      <c r="P354" s="141">
        <v>42745</v>
      </c>
      <c r="Q354" s="7">
        <v>164.490005</v>
      </c>
    </row>
    <row r="355" spans="1:17" x14ac:dyDescent="0.2">
      <c r="A355" s="141">
        <v>42744</v>
      </c>
      <c r="B355" s="7">
        <v>46072.378905999998</v>
      </c>
      <c r="C355" s="7">
        <v>13.53</v>
      </c>
      <c r="D355" s="141">
        <v>42744</v>
      </c>
      <c r="E355" s="7">
        <v>35.889999000000003</v>
      </c>
      <c r="F355" s="141">
        <v>42744</v>
      </c>
      <c r="G355" s="7">
        <v>49.599997999999999</v>
      </c>
      <c r="H355" s="141">
        <v>42744</v>
      </c>
      <c r="I355" s="7">
        <v>57.43</v>
      </c>
      <c r="J355" s="141">
        <v>42744</v>
      </c>
      <c r="K355" s="7">
        <v>25.1</v>
      </c>
      <c r="L355" s="141">
        <v>42744</v>
      </c>
      <c r="M355" s="7">
        <v>96.809997999999993</v>
      </c>
      <c r="N355" s="141">
        <v>42744</v>
      </c>
      <c r="O355" s="7">
        <v>54.34</v>
      </c>
      <c r="P355" s="141">
        <v>42744</v>
      </c>
      <c r="Q355" s="7">
        <v>161.979996</v>
      </c>
    </row>
    <row r="356" spans="1:17" x14ac:dyDescent="0.2">
      <c r="A356" s="141">
        <v>42741</v>
      </c>
      <c r="B356" s="7">
        <v>46721.699219000002</v>
      </c>
      <c r="C356" s="7">
        <v>13.46</v>
      </c>
      <c r="D356" s="141">
        <v>42741</v>
      </c>
      <c r="E356" s="7">
        <v>36.529998999999997</v>
      </c>
      <c r="F356" s="141">
        <v>42741</v>
      </c>
      <c r="G356" s="7">
        <v>50.48</v>
      </c>
      <c r="H356" s="141">
        <v>42741</v>
      </c>
      <c r="I356" s="7">
        <v>58.200001</v>
      </c>
      <c r="J356" s="141">
        <v>42741</v>
      </c>
      <c r="K356" s="7">
        <v>25.4</v>
      </c>
      <c r="L356" s="141">
        <v>42741</v>
      </c>
      <c r="M356" s="7">
        <v>97.389999000000003</v>
      </c>
      <c r="N356" s="141">
        <v>42741</v>
      </c>
      <c r="O356" s="7">
        <v>57.669998</v>
      </c>
      <c r="P356" s="141">
        <v>42741</v>
      </c>
      <c r="Q356" s="7">
        <v>166.05999800000001</v>
      </c>
    </row>
    <row r="357" spans="1:17" x14ac:dyDescent="0.2">
      <c r="A357" s="141">
        <v>42740</v>
      </c>
      <c r="B357" s="7">
        <v>46586.03125</v>
      </c>
      <c r="C357" s="7">
        <v>13.48</v>
      </c>
      <c r="D357" s="141">
        <v>42740</v>
      </c>
      <c r="E357" s="7">
        <v>37.409999999999997</v>
      </c>
      <c r="F357" s="141">
        <v>42740</v>
      </c>
      <c r="G357" s="7">
        <v>51.029998999999997</v>
      </c>
      <c r="H357" s="141">
        <v>42740</v>
      </c>
      <c r="I357" s="7">
        <v>59.490001999999997</v>
      </c>
      <c r="J357" s="141">
        <v>42740</v>
      </c>
      <c r="K357" s="7">
        <v>24.959999</v>
      </c>
      <c r="L357" s="141">
        <v>42740</v>
      </c>
      <c r="M357" s="7">
        <v>100.139999</v>
      </c>
      <c r="N357" s="141">
        <v>42740</v>
      </c>
      <c r="O357" s="7">
        <v>58.950001</v>
      </c>
      <c r="P357" s="141">
        <v>42740</v>
      </c>
      <c r="Q357" s="7">
        <v>170.88999899999999</v>
      </c>
    </row>
    <row r="358" spans="1:17" x14ac:dyDescent="0.2">
      <c r="A358" s="141">
        <v>42739</v>
      </c>
      <c r="B358" s="7">
        <v>46123.359375</v>
      </c>
      <c r="C358" s="7">
        <v>13.71</v>
      </c>
      <c r="D358" s="141">
        <v>42739</v>
      </c>
      <c r="E358" s="7">
        <v>37.75</v>
      </c>
      <c r="F358" s="141">
        <v>42739</v>
      </c>
      <c r="G358" s="7">
        <v>48.23</v>
      </c>
      <c r="H358" s="141">
        <v>42739</v>
      </c>
      <c r="I358" s="7">
        <v>57.959999000000003</v>
      </c>
      <c r="J358" s="141">
        <v>42739</v>
      </c>
      <c r="K358" s="7">
        <v>24.440000999999999</v>
      </c>
      <c r="L358" s="141">
        <v>42739</v>
      </c>
      <c r="M358" s="7">
        <v>99.949996999999996</v>
      </c>
      <c r="N358" s="141">
        <v>42739</v>
      </c>
      <c r="O358" s="7">
        <v>59.32</v>
      </c>
      <c r="P358" s="141">
        <v>42739</v>
      </c>
      <c r="Q358" s="7">
        <v>171.36000100000001</v>
      </c>
    </row>
    <row r="359" spans="1:17" x14ac:dyDescent="0.2">
      <c r="A359" s="141">
        <v>42738</v>
      </c>
      <c r="B359" s="7">
        <v>45698.929687999997</v>
      </c>
      <c r="C359" s="7">
        <v>13.51</v>
      </c>
      <c r="D359" s="141">
        <v>42738</v>
      </c>
      <c r="E359" s="7">
        <v>37.68</v>
      </c>
      <c r="F359" s="141">
        <v>42738</v>
      </c>
      <c r="G359" s="7">
        <v>46.700001</v>
      </c>
      <c r="H359" s="141">
        <v>42738</v>
      </c>
      <c r="I359" s="7">
        <v>57.43</v>
      </c>
      <c r="J359" s="141">
        <v>42738</v>
      </c>
      <c r="K359" s="7">
        <v>24.639999</v>
      </c>
      <c r="L359" s="141">
        <v>42738</v>
      </c>
      <c r="M359" s="7">
        <v>101.220001</v>
      </c>
      <c r="N359" s="141">
        <v>42738</v>
      </c>
      <c r="O359" s="7">
        <v>59.470001000000003</v>
      </c>
      <c r="P359" s="141">
        <v>42738</v>
      </c>
      <c r="Q359" s="7">
        <v>167.83999600000001</v>
      </c>
    </row>
    <row r="360" spans="1:17" x14ac:dyDescent="0.2">
      <c r="A360" s="141">
        <v>42737</v>
      </c>
      <c r="B360" s="7">
        <v>45642.800780999998</v>
      </c>
      <c r="C360" s="7">
        <v>13.03</v>
      </c>
      <c r="D360" s="141">
        <v>42737</v>
      </c>
      <c r="E360" s="7">
        <v>37.049999</v>
      </c>
      <c r="F360" s="141">
        <v>42737</v>
      </c>
      <c r="G360" s="7">
        <v>47.099997999999999</v>
      </c>
      <c r="H360" s="141">
        <v>42737</v>
      </c>
      <c r="I360" s="7">
        <v>56.43</v>
      </c>
      <c r="J360" s="141">
        <v>42737</v>
      </c>
      <c r="K360" s="7">
        <v>24.77</v>
      </c>
      <c r="L360" s="141">
        <v>42737</v>
      </c>
      <c r="M360" s="7">
        <v>102.300003</v>
      </c>
      <c r="N360" s="141">
        <v>42737</v>
      </c>
      <c r="O360" s="7">
        <v>59.330002</v>
      </c>
      <c r="P360" s="141">
        <v>42737</v>
      </c>
      <c r="Q360" s="7">
        <v>170.479996</v>
      </c>
    </row>
    <row r="361" spans="1:17" x14ac:dyDescent="0.2">
      <c r="A361" s="141">
        <v>42734</v>
      </c>
      <c r="B361" s="7">
        <v>45910.441405999998</v>
      </c>
      <c r="C361" s="7">
        <v>13.03</v>
      </c>
      <c r="D361" s="141">
        <v>42734</v>
      </c>
      <c r="E361" s="7">
        <v>37.049999</v>
      </c>
      <c r="F361" s="141">
        <v>42734</v>
      </c>
      <c r="G361" s="7">
        <v>47.099997999999999</v>
      </c>
      <c r="H361" s="141">
        <v>42734</v>
      </c>
      <c r="I361" s="7">
        <v>56.43</v>
      </c>
      <c r="J361" s="141">
        <v>42734</v>
      </c>
      <c r="K361" s="7">
        <v>24.77</v>
      </c>
      <c r="L361" s="141">
        <v>42734</v>
      </c>
      <c r="M361" s="7">
        <v>102.300003</v>
      </c>
      <c r="N361" s="141">
        <v>42734</v>
      </c>
      <c r="O361" s="7">
        <v>59.330002</v>
      </c>
      <c r="P361" s="141">
        <v>42734</v>
      </c>
      <c r="Q361" s="7">
        <v>170.479996</v>
      </c>
    </row>
    <row r="362" spans="1:17" x14ac:dyDescent="0.2">
      <c r="A362" s="141">
        <v>42733</v>
      </c>
      <c r="B362" s="7">
        <v>45564.519530999998</v>
      </c>
      <c r="C362" s="7">
        <v>13.13</v>
      </c>
      <c r="D362" s="141">
        <v>42733</v>
      </c>
      <c r="E362" s="7">
        <v>37.549999</v>
      </c>
      <c r="F362" s="141">
        <v>42733</v>
      </c>
      <c r="G362" s="7">
        <v>48.330002</v>
      </c>
      <c r="H362" s="141">
        <v>42733</v>
      </c>
      <c r="I362" s="7">
        <v>57.709999000000003</v>
      </c>
      <c r="J362" s="141">
        <v>42733</v>
      </c>
      <c r="K362" s="7">
        <v>24.879999000000002</v>
      </c>
      <c r="L362" s="141">
        <v>42733</v>
      </c>
      <c r="M362" s="7">
        <v>102.41999800000001</v>
      </c>
      <c r="N362" s="141">
        <v>42733</v>
      </c>
      <c r="O362" s="7">
        <v>60.240001999999997</v>
      </c>
      <c r="P362" s="141">
        <v>42733</v>
      </c>
      <c r="Q362" s="7">
        <v>169.60000600000001</v>
      </c>
    </row>
    <row r="363" spans="1:17" x14ac:dyDescent="0.2">
      <c r="A363" s="141">
        <v>42732</v>
      </c>
      <c r="B363" s="7">
        <v>45301.199219000002</v>
      </c>
      <c r="C363" s="7">
        <v>13</v>
      </c>
      <c r="D363" s="141">
        <v>42732</v>
      </c>
      <c r="E363" s="7">
        <v>37.360000999999997</v>
      </c>
      <c r="F363" s="141">
        <v>42732</v>
      </c>
      <c r="G363" s="7">
        <v>47.549999</v>
      </c>
      <c r="H363" s="141">
        <v>42732</v>
      </c>
      <c r="I363" s="7">
        <v>57.740001999999997</v>
      </c>
      <c r="J363" s="141">
        <v>42732</v>
      </c>
      <c r="K363" s="7">
        <v>23.99</v>
      </c>
      <c r="L363" s="141">
        <v>42732</v>
      </c>
      <c r="M363" s="7">
        <v>100.43</v>
      </c>
      <c r="N363" s="141">
        <v>42732</v>
      </c>
      <c r="O363" s="7">
        <v>58.66</v>
      </c>
      <c r="P363" s="141">
        <v>42732</v>
      </c>
      <c r="Q363" s="7">
        <v>167.66999799999999</v>
      </c>
    </row>
    <row r="364" spans="1:17" x14ac:dyDescent="0.2">
      <c r="A364" s="141">
        <v>42731</v>
      </c>
      <c r="B364" s="7">
        <v>44989.578125</v>
      </c>
      <c r="C364" s="7">
        <v>12.99</v>
      </c>
      <c r="D364" s="141">
        <v>42731</v>
      </c>
      <c r="E364" s="7">
        <v>37.110000999999997</v>
      </c>
      <c r="F364" s="141">
        <v>42731</v>
      </c>
      <c r="G364" s="7">
        <v>47.080002</v>
      </c>
      <c r="H364" s="141">
        <v>42731</v>
      </c>
      <c r="I364" s="7">
        <v>55.919998</v>
      </c>
      <c r="J364" s="141">
        <v>42731</v>
      </c>
      <c r="K364" s="7">
        <v>24.16</v>
      </c>
      <c r="L364" s="141">
        <v>42731</v>
      </c>
      <c r="M364" s="7">
        <v>99.419998000000007</v>
      </c>
      <c r="N364" s="141">
        <v>42731</v>
      </c>
      <c r="O364" s="7">
        <v>58.75</v>
      </c>
      <c r="P364" s="141">
        <v>42731</v>
      </c>
      <c r="Q364" s="7">
        <v>167.38000500000001</v>
      </c>
    </row>
    <row r="365" spans="1:17" x14ac:dyDescent="0.2">
      <c r="A365" s="141">
        <v>42730</v>
      </c>
      <c r="B365" s="7">
        <v>45219.351562999997</v>
      </c>
      <c r="C365" s="7">
        <v>12.95</v>
      </c>
      <c r="D365" s="141">
        <v>42730</v>
      </c>
      <c r="E365" s="7">
        <v>37.18</v>
      </c>
      <c r="F365" s="141">
        <v>42730</v>
      </c>
      <c r="G365" s="7">
        <v>47</v>
      </c>
      <c r="H365" s="141">
        <v>42730</v>
      </c>
      <c r="I365" s="7">
        <v>55.77</v>
      </c>
      <c r="J365" s="141">
        <v>42730</v>
      </c>
      <c r="K365" s="7">
        <v>24.389999</v>
      </c>
      <c r="L365" s="141">
        <v>42730</v>
      </c>
      <c r="M365" s="7">
        <v>99.709998999999996</v>
      </c>
      <c r="N365" s="141">
        <v>42730</v>
      </c>
      <c r="O365" s="7">
        <v>58.639999000000003</v>
      </c>
      <c r="P365" s="141">
        <v>42730</v>
      </c>
      <c r="Q365" s="7">
        <v>167.529999</v>
      </c>
    </row>
    <row r="366" spans="1:17" x14ac:dyDescent="0.2">
      <c r="A366" s="141">
        <v>42727</v>
      </c>
      <c r="B366" s="7">
        <v>45016.648437999997</v>
      </c>
      <c r="C366" s="7">
        <v>12.87</v>
      </c>
      <c r="D366" s="141">
        <v>42727</v>
      </c>
      <c r="E366" s="7">
        <v>37.529998999999997</v>
      </c>
      <c r="F366" s="141">
        <v>42727</v>
      </c>
      <c r="G366" s="7">
        <v>47.68</v>
      </c>
      <c r="H366" s="141">
        <v>42727</v>
      </c>
      <c r="I366" s="7">
        <v>56.540000999999997</v>
      </c>
      <c r="J366" s="141">
        <v>42727</v>
      </c>
      <c r="K366" s="7">
        <v>24.58</v>
      </c>
      <c r="L366" s="141">
        <v>42727</v>
      </c>
      <c r="M366" s="7">
        <v>99.910004000000001</v>
      </c>
      <c r="N366" s="141">
        <v>42727</v>
      </c>
      <c r="O366" s="7">
        <v>58.799999</v>
      </c>
      <c r="P366" s="141">
        <v>42727</v>
      </c>
      <c r="Q366" s="7">
        <v>167.08000200000001</v>
      </c>
    </row>
    <row r="367" spans="1:17" x14ac:dyDescent="0.2">
      <c r="A367" s="141">
        <v>42726</v>
      </c>
      <c r="B367" s="7">
        <v>44982.429687999997</v>
      </c>
      <c r="C367" s="7">
        <v>12.7</v>
      </c>
      <c r="D367" s="141">
        <v>42726</v>
      </c>
      <c r="E367" s="7">
        <v>37.18</v>
      </c>
      <c r="F367" s="141">
        <v>42726</v>
      </c>
      <c r="G367" s="7">
        <v>47.299999</v>
      </c>
      <c r="H367" s="141">
        <v>42726</v>
      </c>
      <c r="I367" s="7">
        <v>55.540000999999997</v>
      </c>
      <c r="J367" s="141">
        <v>42726</v>
      </c>
      <c r="K367" s="7">
        <v>23.92</v>
      </c>
      <c r="L367" s="141">
        <v>42726</v>
      </c>
      <c r="M367" s="7">
        <v>99.360000999999997</v>
      </c>
      <c r="N367" s="141">
        <v>42726</v>
      </c>
      <c r="O367" s="7">
        <v>58.810001</v>
      </c>
      <c r="P367" s="141">
        <v>42726</v>
      </c>
      <c r="Q367" s="7">
        <v>167.13999899999999</v>
      </c>
    </row>
    <row r="368" spans="1:17" x14ac:dyDescent="0.2">
      <c r="A368" s="141">
        <v>42725</v>
      </c>
      <c r="B368" s="7">
        <v>44936.789062999997</v>
      </c>
      <c r="C368" s="7">
        <v>12.79</v>
      </c>
      <c r="D368" s="141">
        <v>42725</v>
      </c>
      <c r="E368" s="7">
        <v>36.830002</v>
      </c>
      <c r="F368" s="141">
        <v>42725</v>
      </c>
      <c r="G368" s="7">
        <v>46.860000999999997</v>
      </c>
      <c r="H368" s="141">
        <v>42725</v>
      </c>
      <c r="I368" s="7">
        <v>55.18</v>
      </c>
      <c r="J368" s="141">
        <v>42725</v>
      </c>
      <c r="K368" s="7">
        <v>24.610001</v>
      </c>
      <c r="L368" s="141">
        <v>42725</v>
      </c>
      <c r="M368" s="7">
        <v>99.370002999999997</v>
      </c>
      <c r="N368" s="141">
        <v>42725</v>
      </c>
      <c r="O368" s="7">
        <v>59.09</v>
      </c>
      <c r="P368" s="141">
        <v>42725</v>
      </c>
      <c r="Q368" s="7">
        <v>167.85000600000001</v>
      </c>
    </row>
    <row r="369" spans="1:17" x14ac:dyDescent="0.2">
      <c r="A369" s="141">
        <v>42724</v>
      </c>
      <c r="B369" s="7">
        <v>44894.691405999998</v>
      </c>
      <c r="C369" s="7">
        <v>12.77</v>
      </c>
      <c r="D369" s="141">
        <v>42724</v>
      </c>
      <c r="E369" s="7">
        <v>36.590000000000003</v>
      </c>
      <c r="F369" s="141">
        <v>42724</v>
      </c>
      <c r="G369" s="7">
        <v>46.610000999999997</v>
      </c>
      <c r="H369" s="141">
        <v>42724</v>
      </c>
      <c r="I369" s="7">
        <v>55.240001999999997</v>
      </c>
      <c r="J369" s="141">
        <v>42724</v>
      </c>
      <c r="K369" s="7">
        <v>25.389999</v>
      </c>
      <c r="L369" s="141">
        <v>42724</v>
      </c>
      <c r="M369" s="7">
        <v>99.849997999999999</v>
      </c>
      <c r="N369" s="141">
        <v>42724</v>
      </c>
      <c r="O369" s="7">
        <v>59.419998</v>
      </c>
      <c r="P369" s="141">
        <v>42724</v>
      </c>
      <c r="Q369" s="7">
        <v>170.699997</v>
      </c>
    </row>
    <row r="370" spans="1:17" x14ac:dyDescent="0.2">
      <c r="A370" s="141">
        <v>42723</v>
      </c>
      <c r="B370" s="7">
        <v>45121.191405999998</v>
      </c>
      <c r="C370" s="7">
        <v>12.55</v>
      </c>
      <c r="D370" s="141">
        <v>42723</v>
      </c>
      <c r="E370" s="7">
        <v>37.150002000000001</v>
      </c>
      <c r="F370" s="141">
        <v>42723</v>
      </c>
      <c r="G370" s="7">
        <v>48.619999</v>
      </c>
      <c r="H370" s="141">
        <v>42723</v>
      </c>
      <c r="I370" s="7">
        <v>54.849997999999999</v>
      </c>
      <c r="J370" s="141">
        <v>42723</v>
      </c>
      <c r="K370" s="7">
        <v>26</v>
      </c>
      <c r="L370" s="141">
        <v>42723</v>
      </c>
      <c r="M370" s="7">
        <v>100.290001</v>
      </c>
      <c r="N370" s="141">
        <v>42723</v>
      </c>
      <c r="O370" s="7">
        <v>59.360000999999997</v>
      </c>
      <c r="P370" s="141">
        <v>42723</v>
      </c>
      <c r="Q370" s="7">
        <v>171.759995</v>
      </c>
    </row>
    <row r="371" spans="1:17" x14ac:dyDescent="0.2">
      <c r="A371" s="141">
        <v>42720</v>
      </c>
      <c r="B371" s="7">
        <v>45871.769530999998</v>
      </c>
      <c r="C371" s="7">
        <v>12.39</v>
      </c>
      <c r="D371" s="141">
        <v>42720</v>
      </c>
      <c r="E371" s="7">
        <v>37.450001</v>
      </c>
      <c r="F371" s="141">
        <v>42720</v>
      </c>
      <c r="G371" s="7">
        <v>48.34</v>
      </c>
      <c r="H371" s="141">
        <v>42720</v>
      </c>
      <c r="I371" s="7">
        <v>56.630001</v>
      </c>
      <c r="J371" s="141">
        <v>42720</v>
      </c>
      <c r="K371" s="7">
        <v>26.65</v>
      </c>
      <c r="L371" s="141">
        <v>42720</v>
      </c>
      <c r="M371" s="7">
        <v>100.75</v>
      </c>
      <c r="N371" s="141">
        <v>42720</v>
      </c>
      <c r="O371" s="7">
        <v>58.82</v>
      </c>
      <c r="P371" s="141">
        <v>42720</v>
      </c>
      <c r="Q371" s="7">
        <v>169.949997</v>
      </c>
    </row>
    <row r="372" spans="1:17" x14ac:dyDescent="0.2">
      <c r="A372" s="141">
        <v>42719</v>
      </c>
      <c r="B372" s="7">
        <v>46220.238280999998</v>
      </c>
      <c r="C372" s="7">
        <v>12.66</v>
      </c>
      <c r="D372" s="141">
        <v>42719</v>
      </c>
      <c r="E372" s="7">
        <v>37.779998999999997</v>
      </c>
      <c r="F372" s="141">
        <v>42719</v>
      </c>
      <c r="G372" s="7">
        <v>49.450001</v>
      </c>
      <c r="H372" s="141">
        <v>42719</v>
      </c>
      <c r="I372" s="7">
        <v>59.720001000000003</v>
      </c>
      <c r="J372" s="141">
        <v>42719</v>
      </c>
      <c r="K372" s="7">
        <v>26.540001</v>
      </c>
      <c r="L372" s="141">
        <v>42719</v>
      </c>
      <c r="M372" s="7">
        <v>101.529999</v>
      </c>
      <c r="N372" s="141">
        <v>42719</v>
      </c>
      <c r="O372" s="7">
        <v>59.209999000000003</v>
      </c>
      <c r="P372" s="141">
        <v>42719</v>
      </c>
      <c r="Q372" s="7">
        <v>175.5</v>
      </c>
    </row>
    <row r="373" spans="1:17" x14ac:dyDescent="0.2">
      <c r="A373" s="141">
        <v>42718</v>
      </c>
      <c r="B373" s="7">
        <v>46870.640625</v>
      </c>
      <c r="C373" s="7">
        <v>12.55</v>
      </c>
      <c r="D373" s="141">
        <v>42718</v>
      </c>
      <c r="E373" s="7">
        <v>38.639999000000003</v>
      </c>
      <c r="F373" s="141">
        <v>42718</v>
      </c>
      <c r="G373" s="7">
        <v>48.959999000000003</v>
      </c>
      <c r="H373" s="141">
        <v>42718</v>
      </c>
      <c r="I373" s="7">
        <v>61.02</v>
      </c>
      <c r="J373" s="141">
        <v>42718</v>
      </c>
      <c r="K373" s="7">
        <v>26.959999</v>
      </c>
      <c r="L373" s="141">
        <v>42718</v>
      </c>
      <c r="M373" s="7">
        <v>103.589996</v>
      </c>
      <c r="N373" s="141">
        <v>42718</v>
      </c>
      <c r="O373" s="7">
        <v>59.599997999999999</v>
      </c>
      <c r="P373" s="141">
        <v>42718</v>
      </c>
      <c r="Q373" s="7">
        <v>176.64999399999999</v>
      </c>
    </row>
    <row r="374" spans="1:17" x14ac:dyDescent="0.2">
      <c r="A374" s="141">
        <v>42717</v>
      </c>
      <c r="B374" s="7">
        <v>46916.191405999998</v>
      </c>
      <c r="C374" s="7">
        <v>12.95</v>
      </c>
      <c r="D374" s="141">
        <v>42717</v>
      </c>
      <c r="E374" s="7">
        <v>39.130001</v>
      </c>
      <c r="F374" s="141">
        <v>42717</v>
      </c>
      <c r="G374" s="7">
        <v>48.536597999999998</v>
      </c>
      <c r="H374" s="141">
        <v>42717</v>
      </c>
      <c r="I374" s="7">
        <v>60.77</v>
      </c>
      <c r="J374" s="141">
        <v>42717</v>
      </c>
      <c r="K374" s="7">
        <v>27.469999000000001</v>
      </c>
      <c r="L374" s="141">
        <v>42717</v>
      </c>
      <c r="M374" s="7">
        <v>103.790001</v>
      </c>
      <c r="N374" s="141">
        <v>42717</v>
      </c>
      <c r="O374" s="7">
        <v>59.189999</v>
      </c>
      <c r="P374" s="141">
        <v>42717</v>
      </c>
      <c r="Q374" s="7">
        <v>178.94000199999999</v>
      </c>
    </row>
    <row r="375" spans="1:17" x14ac:dyDescent="0.2">
      <c r="A375" s="141">
        <v>42713</v>
      </c>
      <c r="B375" s="7">
        <v>46359.121094000002</v>
      </c>
      <c r="C375" s="7">
        <v>13.19</v>
      </c>
      <c r="D375" s="141">
        <v>42713</v>
      </c>
      <c r="E375" s="7">
        <v>39.520000000000003</v>
      </c>
      <c r="F375" s="141">
        <v>42713</v>
      </c>
      <c r="G375" s="7">
        <v>49.209800999999999</v>
      </c>
      <c r="H375" s="141">
        <v>42713</v>
      </c>
      <c r="I375" s="7">
        <v>63.200001</v>
      </c>
      <c r="J375" s="141">
        <v>42713</v>
      </c>
      <c r="K375" s="7">
        <v>27.49</v>
      </c>
      <c r="L375" s="141">
        <v>42713</v>
      </c>
      <c r="M375" s="7">
        <v>100.339996</v>
      </c>
      <c r="N375" s="141">
        <v>42713</v>
      </c>
      <c r="O375" s="7">
        <v>58.07</v>
      </c>
      <c r="P375" s="141">
        <v>42713</v>
      </c>
      <c r="Q375" s="7">
        <v>176.88000500000001</v>
      </c>
    </row>
    <row r="376" spans="1:17" x14ac:dyDescent="0.2">
      <c r="A376" s="141">
        <v>42712</v>
      </c>
      <c r="B376" s="7">
        <v>45611.050780999998</v>
      </c>
      <c r="C376" s="7">
        <v>12.97</v>
      </c>
      <c r="D376" s="141">
        <v>42712</v>
      </c>
      <c r="E376" s="7">
        <v>38.580002</v>
      </c>
      <c r="F376" s="141">
        <v>42712</v>
      </c>
      <c r="G376" s="7">
        <v>48.702399999999997</v>
      </c>
      <c r="H376" s="141">
        <v>42712</v>
      </c>
      <c r="I376" s="7">
        <v>62.509998000000003</v>
      </c>
      <c r="J376" s="141">
        <v>42712</v>
      </c>
      <c r="K376" s="7">
        <v>27.379999000000002</v>
      </c>
      <c r="L376" s="141">
        <v>42712</v>
      </c>
      <c r="M376" s="7">
        <v>98.959998999999996</v>
      </c>
      <c r="N376" s="141">
        <v>42712</v>
      </c>
      <c r="O376" s="7">
        <v>58.099997999999999</v>
      </c>
      <c r="P376" s="141">
        <v>42712</v>
      </c>
      <c r="Q376" s="7">
        <v>174.16999799999999</v>
      </c>
    </row>
    <row r="377" spans="1:17" x14ac:dyDescent="0.2">
      <c r="A377" s="141">
        <v>42711</v>
      </c>
      <c r="B377" s="7">
        <v>45116.351562999997</v>
      </c>
      <c r="C377" s="7">
        <v>12.6</v>
      </c>
      <c r="D377" s="141">
        <v>42711</v>
      </c>
      <c r="E377" s="7">
        <v>37.970001000000003</v>
      </c>
      <c r="F377" s="141">
        <v>42711</v>
      </c>
      <c r="G377" s="7">
        <v>48.702399999999997</v>
      </c>
      <c r="H377" s="141">
        <v>42711</v>
      </c>
      <c r="I377" s="7">
        <v>61.080002</v>
      </c>
      <c r="J377" s="141">
        <v>42711</v>
      </c>
      <c r="K377" s="7">
        <v>27.719999000000001</v>
      </c>
      <c r="L377" s="141">
        <v>42711</v>
      </c>
      <c r="M377" s="7">
        <v>98.029999000000004</v>
      </c>
      <c r="N377" s="141">
        <v>42711</v>
      </c>
      <c r="O377" s="7">
        <v>58.619999</v>
      </c>
      <c r="P377" s="141">
        <v>42711</v>
      </c>
      <c r="Q377" s="7">
        <v>171.779999</v>
      </c>
    </row>
    <row r="378" spans="1:17" x14ac:dyDescent="0.2">
      <c r="A378" s="141">
        <v>42710</v>
      </c>
      <c r="B378" s="7">
        <v>44938.101562999997</v>
      </c>
      <c r="C378" s="7">
        <v>12.38</v>
      </c>
      <c r="D378" s="141">
        <v>42710</v>
      </c>
      <c r="E378" s="7">
        <v>37.369999</v>
      </c>
      <c r="F378" s="141">
        <v>42710</v>
      </c>
      <c r="G378" s="7">
        <v>46.731701000000001</v>
      </c>
      <c r="H378" s="141">
        <v>42710</v>
      </c>
      <c r="I378" s="7">
        <v>60.91</v>
      </c>
      <c r="J378" s="141">
        <v>42710</v>
      </c>
      <c r="K378" s="7">
        <v>27.52</v>
      </c>
      <c r="L378" s="141">
        <v>42710</v>
      </c>
      <c r="M378" s="7">
        <v>97.910004000000001</v>
      </c>
      <c r="N378" s="141">
        <v>42710</v>
      </c>
      <c r="O378" s="7">
        <v>57.970001000000003</v>
      </c>
      <c r="P378" s="141">
        <v>42710</v>
      </c>
      <c r="Q378" s="7">
        <v>170.60000600000001</v>
      </c>
    </row>
    <row r="379" spans="1:17" x14ac:dyDescent="0.2">
      <c r="A379" s="141">
        <v>42709</v>
      </c>
      <c r="B379" s="7">
        <v>44555.261719000002</v>
      </c>
      <c r="C379" s="7">
        <v>12.36</v>
      </c>
      <c r="D379" s="141">
        <v>42709</v>
      </c>
      <c r="E379" s="7">
        <v>37.610000999999997</v>
      </c>
      <c r="F379" s="141">
        <v>42709</v>
      </c>
      <c r="G379" s="7">
        <v>47.404899999999998</v>
      </c>
      <c r="H379" s="141">
        <v>42709</v>
      </c>
      <c r="I379" s="7">
        <v>61.279998999999997</v>
      </c>
      <c r="J379" s="141">
        <v>42709</v>
      </c>
      <c r="K379" s="7">
        <v>28</v>
      </c>
      <c r="L379" s="141">
        <v>42709</v>
      </c>
      <c r="M379" s="7">
        <v>96.120002999999997</v>
      </c>
      <c r="N379" s="141">
        <v>42709</v>
      </c>
      <c r="O379" s="7">
        <v>58.220001000000003</v>
      </c>
      <c r="P379" s="141">
        <v>42709</v>
      </c>
      <c r="Q379" s="7">
        <v>165.979996</v>
      </c>
    </row>
    <row r="380" spans="1:17" x14ac:dyDescent="0.2">
      <c r="A380" s="141">
        <v>42706</v>
      </c>
      <c r="B380" s="7">
        <v>44885.75</v>
      </c>
      <c r="C380" s="7">
        <v>12.18</v>
      </c>
      <c r="D380" s="141">
        <v>42706</v>
      </c>
      <c r="E380" s="7">
        <v>37.529998999999997</v>
      </c>
      <c r="F380" s="141">
        <v>42706</v>
      </c>
      <c r="G380" s="7">
        <v>46.878101000000001</v>
      </c>
      <c r="H380" s="141">
        <v>42706</v>
      </c>
      <c r="I380" s="7">
        <v>58.950001</v>
      </c>
      <c r="J380" s="141">
        <v>42706</v>
      </c>
      <c r="K380" s="7">
        <v>27.42</v>
      </c>
      <c r="L380" s="141">
        <v>42706</v>
      </c>
      <c r="M380" s="7">
        <v>95.889999000000003</v>
      </c>
      <c r="N380" s="141">
        <v>42706</v>
      </c>
      <c r="O380" s="7">
        <v>58.540000999999997</v>
      </c>
      <c r="P380" s="141">
        <v>42706</v>
      </c>
      <c r="Q380" s="7">
        <v>164.86999499999999</v>
      </c>
    </row>
    <row r="381" spans="1:17" x14ac:dyDescent="0.2">
      <c r="A381" s="141">
        <v>42705</v>
      </c>
      <c r="B381" s="7">
        <v>45314.039062999997</v>
      </c>
      <c r="C381" s="7">
        <v>12.32</v>
      </c>
      <c r="D381" s="141">
        <v>42705</v>
      </c>
      <c r="E381" s="7">
        <v>37.549999</v>
      </c>
      <c r="F381" s="141">
        <v>42705</v>
      </c>
      <c r="G381" s="7">
        <v>47.912201000000003</v>
      </c>
      <c r="H381" s="141">
        <v>42705</v>
      </c>
      <c r="I381" s="7">
        <v>57.5</v>
      </c>
      <c r="J381" s="141">
        <v>42705</v>
      </c>
      <c r="K381" s="7">
        <v>28.309999000000001</v>
      </c>
      <c r="L381" s="141">
        <v>42705</v>
      </c>
      <c r="M381" s="7">
        <v>97.919998000000007</v>
      </c>
      <c r="N381" s="141">
        <v>42705</v>
      </c>
      <c r="O381" s="7">
        <v>59.400002000000001</v>
      </c>
      <c r="P381" s="141">
        <v>42705</v>
      </c>
      <c r="Q381" s="7">
        <v>171.71000699999999</v>
      </c>
    </row>
    <row r="382" spans="1:17" x14ac:dyDescent="0.2">
      <c r="A382" s="141">
        <v>42704</v>
      </c>
      <c r="B382" s="7">
        <v>45373.53125</v>
      </c>
      <c r="C382" s="7">
        <v>12.52</v>
      </c>
      <c r="D382" s="141">
        <v>42704</v>
      </c>
      <c r="E382" s="7">
        <v>37.75</v>
      </c>
      <c r="F382" s="141">
        <v>42704</v>
      </c>
      <c r="G382" s="7">
        <v>47.863399999999999</v>
      </c>
      <c r="H382" s="141">
        <v>42704</v>
      </c>
      <c r="I382" s="7">
        <v>56.299999</v>
      </c>
      <c r="J382" s="141">
        <v>42704</v>
      </c>
      <c r="K382" s="7">
        <v>28.309999000000001</v>
      </c>
      <c r="L382" s="141">
        <v>42704</v>
      </c>
      <c r="M382" s="7">
        <v>98.620002999999997</v>
      </c>
      <c r="N382" s="141">
        <v>42704</v>
      </c>
      <c r="O382" s="7">
        <v>60.400002000000001</v>
      </c>
      <c r="P382" s="141">
        <v>42704</v>
      </c>
      <c r="Q382" s="7">
        <v>175.21000699999999</v>
      </c>
    </row>
    <row r="383" spans="1:17" x14ac:dyDescent="0.2">
      <c r="A383" s="141">
        <v>42703</v>
      </c>
      <c r="B383" s="7">
        <v>45480.96875</v>
      </c>
      <c r="C383" s="7">
        <v>12.33</v>
      </c>
      <c r="D383" s="141">
        <v>42703</v>
      </c>
      <c r="E383" s="7">
        <v>37.639999000000003</v>
      </c>
      <c r="F383" s="141">
        <v>42703</v>
      </c>
      <c r="G383" s="7">
        <v>47.424399999999999</v>
      </c>
      <c r="H383" s="141">
        <v>42703</v>
      </c>
      <c r="I383" s="7">
        <v>57.43</v>
      </c>
      <c r="J383" s="141">
        <v>42703</v>
      </c>
      <c r="K383" s="7">
        <v>27.35</v>
      </c>
      <c r="L383" s="141">
        <v>42703</v>
      </c>
      <c r="M383" s="7">
        <v>97.529999000000004</v>
      </c>
      <c r="N383" s="141">
        <v>42703</v>
      </c>
      <c r="O383" s="7">
        <v>60.099997999999999</v>
      </c>
      <c r="P383" s="141">
        <v>42703</v>
      </c>
      <c r="Q383" s="7">
        <v>177.78999300000001</v>
      </c>
    </row>
    <row r="384" spans="1:17" x14ac:dyDescent="0.2">
      <c r="A384" s="141">
        <v>42702</v>
      </c>
      <c r="B384" s="7">
        <v>45360.070312999997</v>
      </c>
      <c r="C384" s="7">
        <v>12.16</v>
      </c>
      <c r="D384" s="141">
        <v>42702</v>
      </c>
      <c r="E384" s="7">
        <v>37.840000000000003</v>
      </c>
      <c r="F384" s="141">
        <v>42702</v>
      </c>
      <c r="G384" s="7">
        <v>47.287799999999997</v>
      </c>
      <c r="H384" s="141">
        <v>42702</v>
      </c>
      <c r="I384" s="7">
        <v>58.139999000000003</v>
      </c>
      <c r="J384" s="141">
        <v>42702</v>
      </c>
      <c r="K384" s="7">
        <v>27.24</v>
      </c>
      <c r="L384" s="141">
        <v>42702</v>
      </c>
      <c r="M384" s="7">
        <v>97.239998</v>
      </c>
      <c r="N384" s="141">
        <v>42702</v>
      </c>
      <c r="O384" s="7">
        <v>59.66</v>
      </c>
      <c r="P384" s="141">
        <v>42702</v>
      </c>
      <c r="Q384" s="7">
        <v>177.33999600000001</v>
      </c>
    </row>
    <row r="385" spans="1:17" x14ac:dyDescent="0.2">
      <c r="A385" s="141">
        <v>42699</v>
      </c>
      <c r="B385" s="7">
        <v>45268.390625</v>
      </c>
      <c r="C385" s="7">
        <v>12.1</v>
      </c>
      <c r="D385" s="141">
        <v>42699</v>
      </c>
      <c r="E385" s="7">
        <v>37.599997999999999</v>
      </c>
      <c r="F385" s="141">
        <v>42699</v>
      </c>
      <c r="G385" s="7">
        <v>46.331699</v>
      </c>
      <c r="H385" s="141">
        <v>42699</v>
      </c>
      <c r="I385" s="7">
        <v>58.34</v>
      </c>
      <c r="J385" s="141">
        <v>42699</v>
      </c>
      <c r="K385" s="7">
        <v>27.620000999999998</v>
      </c>
      <c r="L385" s="141">
        <v>42699</v>
      </c>
      <c r="M385" s="7">
        <v>96.849997999999999</v>
      </c>
      <c r="N385" s="141">
        <v>42699</v>
      </c>
      <c r="O385" s="7">
        <v>60.02</v>
      </c>
      <c r="P385" s="141">
        <v>42699</v>
      </c>
      <c r="Q385" s="7">
        <v>181.050003</v>
      </c>
    </row>
    <row r="386" spans="1:17" x14ac:dyDescent="0.2">
      <c r="A386" s="141">
        <v>42698</v>
      </c>
      <c r="B386" s="7">
        <v>45250.398437999997</v>
      </c>
      <c r="C386" s="7">
        <v>12.08</v>
      </c>
      <c r="D386" s="141">
        <v>42698</v>
      </c>
      <c r="E386" s="7">
        <v>38.040000999999997</v>
      </c>
      <c r="F386" s="141">
        <v>42698</v>
      </c>
      <c r="G386" s="7">
        <v>43.804901000000001</v>
      </c>
      <c r="H386" s="141">
        <v>42698</v>
      </c>
      <c r="I386" s="7">
        <v>57.919998</v>
      </c>
      <c r="J386" s="141">
        <v>42698</v>
      </c>
      <c r="K386" s="7">
        <v>28.23</v>
      </c>
      <c r="L386" s="141">
        <v>42698</v>
      </c>
      <c r="M386" s="7">
        <v>96.739998</v>
      </c>
      <c r="N386" s="141">
        <v>42698</v>
      </c>
      <c r="O386" s="7">
        <v>59.880001</v>
      </c>
      <c r="P386" s="141">
        <v>42698</v>
      </c>
      <c r="Q386" s="7">
        <v>179.58000200000001</v>
      </c>
    </row>
    <row r="387" spans="1:17" x14ac:dyDescent="0.2">
      <c r="A387" s="141">
        <v>42697</v>
      </c>
      <c r="B387" s="7">
        <v>44874.488280999998</v>
      </c>
      <c r="C387" s="7">
        <v>12.11</v>
      </c>
      <c r="D387" s="141">
        <v>42697</v>
      </c>
      <c r="E387" s="7">
        <v>38.110000999999997</v>
      </c>
      <c r="F387" s="141">
        <v>42697</v>
      </c>
      <c r="G387" s="7">
        <v>43.824401999999999</v>
      </c>
      <c r="H387" s="141">
        <v>42697</v>
      </c>
      <c r="I387" s="7">
        <v>56.099997999999999</v>
      </c>
      <c r="J387" s="141">
        <v>42697</v>
      </c>
      <c r="K387" s="7">
        <v>27.969999000000001</v>
      </c>
      <c r="L387" s="141">
        <v>42697</v>
      </c>
      <c r="M387" s="7">
        <v>96.489998</v>
      </c>
      <c r="N387" s="141">
        <v>42697</v>
      </c>
      <c r="O387" s="7">
        <v>59.630001</v>
      </c>
      <c r="P387" s="141">
        <v>42697</v>
      </c>
      <c r="Q387" s="7">
        <v>178.179993</v>
      </c>
    </row>
    <row r="388" spans="1:17" x14ac:dyDescent="0.2">
      <c r="A388" s="141">
        <v>42696</v>
      </c>
      <c r="B388" s="7">
        <v>44367.050780999998</v>
      </c>
      <c r="C388" s="7">
        <v>11.95</v>
      </c>
      <c r="D388" s="141">
        <v>42696</v>
      </c>
      <c r="E388" s="7">
        <v>37.909999999999997</v>
      </c>
      <c r="F388" s="141">
        <v>42696</v>
      </c>
      <c r="G388" s="7">
        <v>43.053699000000002</v>
      </c>
      <c r="H388" s="141">
        <v>42696</v>
      </c>
      <c r="I388" s="7">
        <v>55.52</v>
      </c>
      <c r="J388" s="141">
        <v>42696</v>
      </c>
      <c r="K388" s="7">
        <v>27.18</v>
      </c>
      <c r="L388" s="141">
        <v>42696</v>
      </c>
      <c r="M388" s="7">
        <v>95.959998999999996</v>
      </c>
      <c r="N388" s="141">
        <v>42696</v>
      </c>
      <c r="O388" s="7">
        <v>59.950001</v>
      </c>
      <c r="P388" s="141">
        <v>42696</v>
      </c>
      <c r="Q388" s="7">
        <v>179.91000399999999</v>
      </c>
    </row>
    <row r="389" spans="1:17" x14ac:dyDescent="0.2">
      <c r="A389" s="141">
        <v>42692</v>
      </c>
      <c r="B389" s="7">
        <v>44921.039062999997</v>
      </c>
      <c r="C389" s="7">
        <v>11.61</v>
      </c>
      <c r="D389" s="141">
        <v>42692</v>
      </c>
      <c r="E389" s="7">
        <v>38.029998999999997</v>
      </c>
      <c r="F389" s="141">
        <v>42692</v>
      </c>
      <c r="G389" s="7">
        <v>43.102401999999998</v>
      </c>
      <c r="H389" s="141">
        <v>42692</v>
      </c>
      <c r="I389" s="7">
        <v>53</v>
      </c>
      <c r="J389" s="141">
        <v>42692</v>
      </c>
      <c r="K389" s="7">
        <v>25.790001</v>
      </c>
      <c r="L389" s="141">
        <v>42692</v>
      </c>
      <c r="M389" s="7">
        <v>91.510002</v>
      </c>
      <c r="N389" s="141">
        <v>42692</v>
      </c>
      <c r="O389" s="7">
        <v>59.82</v>
      </c>
      <c r="P389" s="141">
        <v>42692</v>
      </c>
      <c r="Q389" s="7">
        <v>175.36000100000001</v>
      </c>
    </row>
    <row r="390" spans="1:17" x14ac:dyDescent="0.2">
      <c r="A390" s="141">
        <v>42691</v>
      </c>
      <c r="B390" s="7">
        <v>44901.671875</v>
      </c>
      <c r="C390" s="7">
        <v>11.68</v>
      </c>
      <c r="D390" s="141">
        <v>42691</v>
      </c>
      <c r="E390" s="7">
        <v>37.729999999999997</v>
      </c>
      <c r="F390" s="141">
        <v>42691</v>
      </c>
      <c r="G390" s="7">
        <v>41.824401999999999</v>
      </c>
      <c r="H390" s="141">
        <v>42691</v>
      </c>
      <c r="I390" s="7">
        <v>54.25</v>
      </c>
      <c r="J390" s="141">
        <v>42691</v>
      </c>
      <c r="K390" s="7">
        <v>26.09</v>
      </c>
      <c r="L390" s="141">
        <v>42691</v>
      </c>
      <c r="M390" s="7">
        <v>94.790001000000004</v>
      </c>
      <c r="N390" s="141">
        <v>42691</v>
      </c>
      <c r="O390" s="7">
        <v>60.849997999999999</v>
      </c>
      <c r="P390" s="141">
        <v>42691</v>
      </c>
      <c r="Q390" s="7">
        <v>174.38000500000001</v>
      </c>
    </row>
    <row r="391" spans="1:17" x14ac:dyDescent="0.2">
      <c r="A391" s="141">
        <v>42690</v>
      </c>
      <c r="B391" s="7">
        <v>45039.078125</v>
      </c>
      <c r="C391" s="7">
        <v>11.95</v>
      </c>
      <c r="D391" s="141">
        <v>42690</v>
      </c>
      <c r="E391" s="7">
        <v>37.369999</v>
      </c>
      <c r="F391" s="141">
        <v>42690</v>
      </c>
      <c r="G391" s="7">
        <v>42.751201999999999</v>
      </c>
      <c r="H391" s="141">
        <v>42690</v>
      </c>
      <c r="I391" s="7">
        <v>53.91</v>
      </c>
      <c r="J391" s="141">
        <v>42690</v>
      </c>
      <c r="K391" s="7">
        <v>25.129999000000002</v>
      </c>
      <c r="L391" s="141">
        <v>42690</v>
      </c>
      <c r="M391" s="7">
        <v>95.830001999999993</v>
      </c>
      <c r="N391" s="141">
        <v>42690</v>
      </c>
      <c r="O391" s="7">
        <v>60.470001000000003</v>
      </c>
      <c r="P391" s="141">
        <v>42690</v>
      </c>
      <c r="Q391" s="7">
        <v>173.050003</v>
      </c>
    </row>
    <row r="392" spans="1:17" x14ac:dyDescent="0.2">
      <c r="A392" s="141">
        <v>42689</v>
      </c>
      <c r="B392" s="7">
        <v>45305.96875</v>
      </c>
      <c r="C392" s="7">
        <v>11.68</v>
      </c>
      <c r="D392" s="141">
        <v>42689</v>
      </c>
      <c r="E392" s="7">
        <v>37.840000000000003</v>
      </c>
      <c r="F392" s="141">
        <v>42689</v>
      </c>
      <c r="G392" s="7">
        <v>41.775599999999997</v>
      </c>
      <c r="H392" s="141">
        <v>42689</v>
      </c>
      <c r="I392" s="7">
        <v>54.889999000000003</v>
      </c>
      <c r="J392" s="141">
        <v>42689</v>
      </c>
      <c r="K392" s="7">
        <v>25.4</v>
      </c>
      <c r="L392" s="141">
        <v>42689</v>
      </c>
      <c r="M392" s="7">
        <v>95.809997999999993</v>
      </c>
      <c r="N392" s="141">
        <v>42689</v>
      </c>
      <c r="O392" s="7">
        <v>61.529998999999997</v>
      </c>
      <c r="P392" s="141">
        <v>42689</v>
      </c>
      <c r="Q392" s="7">
        <v>173.550003</v>
      </c>
    </row>
    <row r="393" spans="1:17" x14ac:dyDescent="0.2">
      <c r="A393" s="141">
        <v>42688</v>
      </c>
      <c r="B393" s="7">
        <v>44995.96875</v>
      </c>
      <c r="C393" s="7">
        <v>11.6</v>
      </c>
      <c r="D393" s="141">
        <v>42688</v>
      </c>
      <c r="E393" s="7">
        <v>37.82</v>
      </c>
      <c r="F393" s="141">
        <v>42688</v>
      </c>
      <c r="G393" s="7">
        <v>40.663398999999998</v>
      </c>
      <c r="H393" s="141">
        <v>42688</v>
      </c>
      <c r="I393" s="7">
        <v>57.330002</v>
      </c>
      <c r="J393" s="141">
        <v>42688</v>
      </c>
      <c r="K393" s="7">
        <v>25.540001</v>
      </c>
      <c r="L393" s="141">
        <v>42688</v>
      </c>
      <c r="M393" s="7">
        <v>95.660004000000001</v>
      </c>
      <c r="N393" s="141">
        <v>42688</v>
      </c>
      <c r="O393" s="7">
        <v>58.860000999999997</v>
      </c>
      <c r="P393" s="141">
        <v>42688</v>
      </c>
      <c r="Q393" s="7">
        <v>171.08999600000001</v>
      </c>
    </row>
    <row r="394" spans="1:17" x14ac:dyDescent="0.2">
      <c r="A394" s="141">
        <v>42685</v>
      </c>
      <c r="B394" s="7">
        <v>45229.179687999997</v>
      </c>
      <c r="C394" s="7">
        <v>11.57</v>
      </c>
      <c r="D394" s="141">
        <v>42685</v>
      </c>
      <c r="E394" s="7">
        <v>38.450001</v>
      </c>
      <c r="F394" s="141">
        <v>42685</v>
      </c>
      <c r="G394" s="7">
        <v>42.077998999999998</v>
      </c>
      <c r="H394" s="141">
        <v>42685</v>
      </c>
      <c r="I394" s="7">
        <v>55.689999</v>
      </c>
      <c r="J394" s="141">
        <v>42685</v>
      </c>
      <c r="K394" s="7">
        <v>25.66</v>
      </c>
      <c r="L394" s="141">
        <v>42685</v>
      </c>
      <c r="M394" s="7">
        <v>94.790001000000004</v>
      </c>
      <c r="N394" s="141">
        <v>42685</v>
      </c>
      <c r="O394" s="7">
        <v>58.049999</v>
      </c>
      <c r="P394" s="141">
        <v>42685</v>
      </c>
      <c r="Q394" s="7">
        <v>163.10000600000001</v>
      </c>
    </row>
    <row r="395" spans="1:17" x14ac:dyDescent="0.2">
      <c r="A395" s="141">
        <v>42684</v>
      </c>
      <c r="B395" s="7">
        <v>47389.75</v>
      </c>
      <c r="C395" s="7">
        <v>11.76</v>
      </c>
      <c r="D395" s="141">
        <v>42684</v>
      </c>
      <c r="E395" s="7">
        <v>37.32</v>
      </c>
      <c r="F395" s="141">
        <v>42684</v>
      </c>
      <c r="G395" s="7">
        <v>41.034100000000002</v>
      </c>
      <c r="H395" s="141">
        <v>42684</v>
      </c>
      <c r="I395" s="7">
        <v>52.209999000000003</v>
      </c>
      <c r="J395" s="141">
        <v>42684</v>
      </c>
      <c r="K395" s="7">
        <v>25.799999</v>
      </c>
      <c r="L395" s="141">
        <v>42684</v>
      </c>
      <c r="M395" s="7">
        <v>95.82</v>
      </c>
      <c r="N395" s="141">
        <v>42684</v>
      </c>
      <c r="O395" s="7">
        <v>59.82</v>
      </c>
      <c r="P395" s="141">
        <v>42684</v>
      </c>
      <c r="Q395" s="7">
        <v>168.61000100000001</v>
      </c>
    </row>
    <row r="396" spans="1:17" x14ac:dyDescent="0.2">
      <c r="A396" s="141">
        <v>42683</v>
      </c>
      <c r="B396" s="7">
        <v>48450.378905999998</v>
      </c>
      <c r="C396" s="7">
        <v>11.98</v>
      </c>
      <c r="D396" s="141">
        <v>42683</v>
      </c>
      <c r="E396" s="7">
        <v>40.400002000000001</v>
      </c>
      <c r="F396" s="141">
        <v>42683</v>
      </c>
      <c r="G396" s="7">
        <v>42.253700000000002</v>
      </c>
      <c r="H396" s="141">
        <v>42683</v>
      </c>
      <c r="I396" s="7">
        <v>50.849997999999999</v>
      </c>
      <c r="J396" s="141">
        <v>42683</v>
      </c>
      <c r="K396" s="7">
        <v>26.74</v>
      </c>
      <c r="L396" s="141">
        <v>42683</v>
      </c>
      <c r="M396" s="7">
        <v>105.18</v>
      </c>
      <c r="N396" s="141">
        <v>42683</v>
      </c>
      <c r="O396" s="7">
        <v>67.709998999999996</v>
      </c>
      <c r="P396" s="141">
        <v>42683</v>
      </c>
      <c r="Q396" s="7">
        <v>179.44000199999999</v>
      </c>
    </row>
    <row r="397" spans="1:17" x14ac:dyDescent="0.2">
      <c r="A397" s="141">
        <v>42682</v>
      </c>
      <c r="B397" s="7">
        <v>48049.75</v>
      </c>
      <c r="C397" s="7">
        <v>12.41</v>
      </c>
      <c r="D397" s="141">
        <v>42682</v>
      </c>
      <c r="E397" s="7">
        <v>41.240001999999997</v>
      </c>
      <c r="F397" s="141">
        <v>42682</v>
      </c>
      <c r="G397" s="7">
        <v>43.951199000000003</v>
      </c>
      <c r="H397" s="141">
        <v>42682</v>
      </c>
      <c r="I397" s="7">
        <v>48.799999</v>
      </c>
      <c r="J397" s="141">
        <v>42682</v>
      </c>
      <c r="K397" s="7">
        <v>27.27</v>
      </c>
      <c r="L397" s="141">
        <v>42682</v>
      </c>
      <c r="M397" s="7">
        <v>113.639999</v>
      </c>
      <c r="N397" s="141">
        <v>42682</v>
      </c>
      <c r="O397" s="7">
        <v>69.930000000000007</v>
      </c>
      <c r="P397" s="141">
        <v>42682</v>
      </c>
      <c r="Q397" s="7">
        <v>182.05999800000001</v>
      </c>
    </row>
    <row r="398" spans="1:17" x14ac:dyDescent="0.2">
      <c r="A398" s="141">
        <v>42681</v>
      </c>
      <c r="B398" s="7">
        <v>46695.011719000002</v>
      </c>
      <c r="C398" s="7">
        <v>12.13</v>
      </c>
      <c r="D398" s="141">
        <v>42681</v>
      </c>
      <c r="E398" s="7">
        <v>40.330002</v>
      </c>
      <c r="F398" s="141">
        <v>42681</v>
      </c>
      <c r="G398" s="7">
        <v>43.258499</v>
      </c>
      <c r="H398" s="141">
        <v>42681</v>
      </c>
      <c r="I398" s="7">
        <v>48.509998000000003</v>
      </c>
      <c r="J398" s="141">
        <v>42681</v>
      </c>
      <c r="K398" s="7">
        <v>27.43</v>
      </c>
      <c r="L398" s="141">
        <v>42681</v>
      </c>
      <c r="M398" s="7">
        <v>111.57</v>
      </c>
      <c r="N398" s="141">
        <v>42681</v>
      </c>
      <c r="O398" s="7">
        <v>68.930000000000007</v>
      </c>
      <c r="P398" s="141">
        <v>42681</v>
      </c>
      <c r="Q398" s="7">
        <v>183.61999499999999</v>
      </c>
    </row>
    <row r="399" spans="1:17" x14ac:dyDescent="0.2">
      <c r="A399" s="141">
        <v>42678</v>
      </c>
      <c r="B399" s="7">
        <v>46684.398437999997</v>
      </c>
      <c r="C399" s="7">
        <v>11.88</v>
      </c>
      <c r="D399" s="141">
        <v>42678</v>
      </c>
      <c r="E399" s="7">
        <v>39.959999000000003</v>
      </c>
      <c r="F399" s="141">
        <v>42678</v>
      </c>
      <c r="G399" s="7">
        <v>42.556099000000003</v>
      </c>
      <c r="H399" s="141">
        <v>42678</v>
      </c>
      <c r="I399" s="7">
        <v>47.27</v>
      </c>
      <c r="J399" s="141">
        <v>42678</v>
      </c>
      <c r="K399" s="7">
        <v>27.01</v>
      </c>
      <c r="L399" s="141">
        <v>42678</v>
      </c>
      <c r="M399" s="7">
        <v>109.360001</v>
      </c>
      <c r="N399" s="141">
        <v>42678</v>
      </c>
      <c r="O399" s="7">
        <v>68.580001999999993</v>
      </c>
      <c r="P399" s="141">
        <v>42678</v>
      </c>
      <c r="Q399" s="7">
        <v>176.88999899999999</v>
      </c>
    </row>
    <row r="400" spans="1:17" x14ac:dyDescent="0.2">
      <c r="A400" s="141">
        <v>42677</v>
      </c>
      <c r="B400" s="7">
        <v>47286.160155999998</v>
      </c>
      <c r="C400" s="7">
        <v>12.19</v>
      </c>
      <c r="D400" s="141">
        <v>42677</v>
      </c>
      <c r="E400" s="7">
        <v>40.130001</v>
      </c>
      <c r="F400" s="141">
        <v>42677</v>
      </c>
      <c r="G400" s="7">
        <v>43.258499</v>
      </c>
      <c r="H400" s="141">
        <v>42677</v>
      </c>
      <c r="I400" s="7">
        <v>45</v>
      </c>
      <c r="J400" s="141">
        <v>42677</v>
      </c>
      <c r="K400" s="7">
        <v>27</v>
      </c>
      <c r="L400" s="141">
        <v>42677</v>
      </c>
      <c r="M400" s="7">
        <v>107.709999</v>
      </c>
      <c r="N400" s="141">
        <v>42677</v>
      </c>
      <c r="O400" s="7">
        <v>67.489998</v>
      </c>
      <c r="P400" s="141">
        <v>42677</v>
      </c>
      <c r="Q400" s="7">
        <v>178.39999399999999</v>
      </c>
    </row>
    <row r="401" spans="1:17" x14ac:dyDescent="0.2">
      <c r="A401" s="141">
        <v>42675</v>
      </c>
      <c r="B401" s="7">
        <v>48021.289062999997</v>
      </c>
      <c r="C401" s="7">
        <v>12.54</v>
      </c>
      <c r="D401" s="141">
        <v>42675</v>
      </c>
      <c r="E401" s="7">
        <v>39.810001</v>
      </c>
      <c r="F401" s="141">
        <v>42675</v>
      </c>
      <c r="G401" s="7">
        <v>42.946300999999998</v>
      </c>
      <c r="H401" s="141">
        <v>42675</v>
      </c>
      <c r="I401" s="7">
        <v>45.689999</v>
      </c>
      <c r="J401" s="141">
        <v>42675</v>
      </c>
      <c r="K401" s="7">
        <v>27.99</v>
      </c>
      <c r="L401" s="141">
        <v>42675</v>
      </c>
      <c r="M401" s="7">
        <v>109.010002</v>
      </c>
      <c r="N401" s="141">
        <v>42675</v>
      </c>
      <c r="O401" s="7">
        <v>67.839995999999999</v>
      </c>
      <c r="P401" s="141">
        <v>42675</v>
      </c>
      <c r="Q401" s="7">
        <v>178.699997</v>
      </c>
    </row>
    <row r="402" spans="1:17" x14ac:dyDescent="0.2">
      <c r="A402" s="141">
        <v>42674</v>
      </c>
      <c r="B402" s="7">
        <v>48002.210937999997</v>
      </c>
      <c r="C402" s="7">
        <v>12.52</v>
      </c>
      <c r="D402" s="141">
        <v>42674</v>
      </c>
      <c r="E402" s="7">
        <v>39.990001999999997</v>
      </c>
      <c r="F402" s="141">
        <v>42674</v>
      </c>
      <c r="G402" s="7">
        <v>44.097599000000002</v>
      </c>
      <c r="H402" s="141">
        <v>42674</v>
      </c>
      <c r="I402" s="7">
        <v>46.57</v>
      </c>
      <c r="J402" s="141">
        <v>42674</v>
      </c>
      <c r="K402" s="7">
        <v>28.139999</v>
      </c>
      <c r="L402" s="141">
        <v>42674</v>
      </c>
      <c r="M402" s="7">
        <v>111.30999799999999</v>
      </c>
      <c r="N402" s="141">
        <v>42674</v>
      </c>
      <c r="O402" s="7">
        <v>70.540001000000004</v>
      </c>
      <c r="P402" s="141">
        <v>42674</v>
      </c>
      <c r="Q402" s="7">
        <v>182.69000199999999</v>
      </c>
    </row>
    <row r="403" spans="1:17" x14ac:dyDescent="0.2">
      <c r="A403" s="141">
        <v>42671</v>
      </c>
      <c r="B403" s="7">
        <v>48113.871094000002</v>
      </c>
      <c r="C403" s="7">
        <v>12.46</v>
      </c>
      <c r="D403" s="141">
        <v>42671</v>
      </c>
      <c r="E403" s="7">
        <v>39.709999000000003</v>
      </c>
      <c r="F403" s="141">
        <v>42671</v>
      </c>
      <c r="G403" s="7">
        <v>44.702399999999997</v>
      </c>
      <c r="H403" s="141">
        <v>42671</v>
      </c>
      <c r="I403" s="7">
        <v>46.360000999999997</v>
      </c>
      <c r="J403" s="141">
        <v>42671</v>
      </c>
      <c r="K403" s="7">
        <v>28.73</v>
      </c>
      <c r="L403" s="141">
        <v>42671</v>
      </c>
      <c r="M403" s="7">
        <v>111.550003</v>
      </c>
      <c r="N403" s="141">
        <v>42671</v>
      </c>
      <c r="O403" s="7">
        <v>70.430000000000007</v>
      </c>
      <c r="P403" s="141">
        <v>42671</v>
      </c>
      <c r="Q403" s="7">
        <v>183.229996</v>
      </c>
    </row>
    <row r="404" spans="1:17" x14ac:dyDescent="0.2">
      <c r="A404" s="141">
        <v>42670</v>
      </c>
      <c r="B404" s="7">
        <v>47804.628905999998</v>
      </c>
      <c r="C404" s="7">
        <v>11.17</v>
      </c>
      <c r="D404" s="141">
        <v>42670</v>
      </c>
      <c r="E404" s="7">
        <v>40.450001</v>
      </c>
      <c r="F404" s="141">
        <v>42670</v>
      </c>
      <c r="G404" s="7">
        <v>44.409801000000002</v>
      </c>
      <c r="H404" s="141">
        <v>42670</v>
      </c>
      <c r="I404" s="7">
        <v>47.990001999999997</v>
      </c>
      <c r="J404" s="141">
        <v>42670</v>
      </c>
      <c r="K404" s="7">
        <v>29.01</v>
      </c>
      <c r="L404" s="141">
        <v>42670</v>
      </c>
      <c r="M404" s="7">
        <v>113</v>
      </c>
      <c r="N404" s="141">
        <v>42670</v>
      </c>
      <c r="O404" s="7">
        <v>70.239998</v>
      </c>
      <c r="P404" s="141">
        <v>42670</v>
      </c>
      <c r="Q404" s="7">
        <v>187.55999800000001</v>
      </c>
    </row>
    <row r="405" spans="1:17" x14ac:dyDescent="0.2">
      <c r="A405" s="141">
        <v>42669</v>
      </c>
      <c r="B405" s="7">
        <v>48095.058594000002</v>
      </c>
      <c r="C405" s="7">
        <v>11.1</v>
      </c>
      <c r="D405" s="141">
        <v>42669</v>
      </c>
      <c r="E405" s="7">
        <v>40.869999</v>
      </c>
      <c r="F405" s="141">
        <v>42669</v>
      </c>
      <c r="G405" s="7">
        <v>44.175598000000001</v>
      </c>
      <c r="H405" s="141">
        <v>42669</v>
      </c>
      <c r="I405" s="7">
        <v>47.41</v>
      </c>
      <c r="J405" s="141">
        <v>42669</v>
      </c>
      <c r="K405" s="7">
        <v>28.719999000000001</v>
      </c>
      <c r="L405" s="141">
        <v>42669</v>
      </c>
      <c r="M405" s="7">
        <v>111.779999</v>
      </c>
      <c r="N405" s="141">
        <v>42669</v>
      </c>
      <c r="O405" s="7">
        <v>70.019997000000004</v>
      </c>
      <c r="P405" s="141">
        <v>42669</v>
      </c>
      <c r="Q405" s="7">
        <v>189.16000399999999</v>
      </c>
    </row>
    <row r="406" spans="1:17" x14ac:dyDescent="0.2">
      <c r="A406" s="141">
        <v>42668</v>
      </c>
      <c r="B406" s="7">
        <v>48423.070312999997</v>
      </c>
      <c r="C406" s="7">
        <v>11.2</v>
      </c>
      <c r="D406" s="141">
        <v>42668</v>
      </c>
      <c r="E406" s="7">
        <v>41.34</v>
      </c>
      <c r="F406" s="141">
        <v>42668</v>
      </c>
      <c r="G406" s="7">
        <v>44.107300000000002</v>
      </c>
      <c r="H406" s="141">
        <v>42668</v>
      </c>
      <c r="I406" s="7">
        <v>48.029998999999997</v>
      </c>
      <c r="J406" s="141">
        <v>42668</v>
      </c>
      <c r="K406" s="7">
        <v>29.01</v>
      </c>
      <c r="L406" s="141">
        <v>42668</v>
      </c>
      <c r="M406" s="7">
        <v>113.589996</v>
      </c>
      <c r="N406" s="141">
        <v>42668</v>
      </c>
      <c r="O406" s="7">
        <v>70.239998</v>
      </c>
      <c r="P406" s="141">
        <v>42668</v>
      </c>
      <c r="Q406" s="7">
        <v>189.449997</v>
      </c>
    </row>
    <row r="407" spans="1:17" x14ac:dyDescent="0.2">
      <c r="A407" s="141">
        <v>42667</v>
      </c>
      <c r="B407" s="7">
        <v>48423.199219000002</v>
      </c>
      <c r="C407" s="7">
        <v>11.23</v>
      </c>
      <c r="D407" s="141">
        <v>42667</v>
      </c>
      <c r="E407" s="7">
        <v>41.509998000000003</v>
      </c>
      <c r="F407" s="141">
        <v>42667</v>
      </c>
      <c r="G407" s="7">
        <v>44.341498999999999</v>
      </c>
      <c r="H407" s="141">
        <v>42667</v>
      </c>
      <c r="I407" s="7">
        <v>47.830002</v>
      </c>
      <c r="J407" s="141">
        <v>42667</v>
      </c>
      <c r="K407" s="7">
        <v>29.91</v>
      </c>
      <c r="L407" s="141">
        <v>42667</v>
      </c>
      <c r="M407" s="7">
        <v>113.849998</v>
      </c>
      <c r="N407" s="141">
        <v>42667</v>
      </c>
      <c r="O407" s="7">
        <v>70.099997999999999</v>
      </c>
      <c r="P407" s="141">
        <v>42667</v>
      </c>
      <c r="Q407" s="7">
        <v>194.470001</v>
      </c>
    </row>
    <row r="408" spans="1:17" x14ac:dyDescent="0.2">
      <c r="A408" s="141">
        <v>42664</v>
      </c>
      <c r="B408" s="7">
        <v>48273.851562999997</v>
      </c>
      <c r="C408" s="7">
        <v>11.19</v>
      </c>
      <c r="D408" s="141">
        <v>42664</v>
      </c>
      <c r="E408" s="7">
        <v>41.549999</v>
      </c>
      <c r="F408" s="141">
        <v>42664</v>
      </c>
      <c r="G408" s="7">
        <v>44.068297999999999</v>
      </c>
      <c r="H408" s="141">
        <v>42664</v>
      </c>
      <c r="I408" s="7">
        <v>47.799999</v>
      </c>
      <c r="J408" s="141">
        <v>42664</v>
      </c>
      <c r="K408" s="7">
        <v>30.389999</v>
      </c>
      <c r="L408" s="141">
        <v>42664</v>
      </c>
      <c r="M408" s="7">
        <v>112.730003</v>
      </c>
      <c r="N408" s="141">
        <v>42664</v>
      </c>
      <c r="O408" s="7">
        <v>69.589995999999999</v>
      </c>
      <c r="P408" s="141">
        <v>42664</v>
      </c>
      <c r="Q408" s="7">
        <v>194.229996</v>
      </c>
    </row>
    <row r="409" spans="1:17" x14ac:dyDescent="0.2">
      <c r="A409" s="141">
        <v>42663</v>
      </c>
      <c r="B409" s="7">
        <v>48479.660155999998</v>
      </c>
      <c r="C409" s="7">
        <v>11.12</v>
      </c>
      <c r="D409" s="141">
        <v>42663</v>
      </c>
      <c r="E409" s="7">
        <v>41.25</v>
      </c>
      <c r="F409" s="141">
        <v>42663</v>
      </c>
      <c r="G409" s="7">
        <v>44.273201</v>
      </c>
      <c r="H409" s="141">
        <v>42663</v>
      </c>
      <c r="I409" s="7">
        <v>47.869999</v>
      </c>
      <c r="J409" s="141">
        <v>42663</v>
      </c>
      <c r="K409" s="7">
        <v>30.18</v>
      </c>
      <c r="L409" s="141">
        <v>42663</v>
      </c>
      <c r="M409" s="7">
        <v>111.459999</v>
      </c>
      <c r="N409" s="141">
        <v>42663</v>
      </c>
      <c r="O409" s="7">
        <v>70.589995999999999</v>
      </c>
      <c r="P409" s="141">
        <v>42663</v>
      </c>
      <c r="Q409" s="7">
        <v>191.229996</v>
      </c>
    </row>
    <row r="410" spans="1:17" x14ac:dyDescent="0.2">
      <c r="A410" s="141">
        <v>42662</v>
      </c>
      <c r="B410" s="7">
        <v>48107.660155999998</v>
      </c>
      <c r="C410" s="7">
        <v>11.2</v>
      </c>
      <c r="D410" s="141">
        <v>42662</v>
      </c>
      <c r="E410" s="7">
        <v>41.779998999999997</v>
      </c>
      <c r="F410" s="141">
        <v>42662</v>
      </c>
      <c r="G410" s="7">
        <v>44.712200000000003</v>
      </c>
      <c r="H410" s="141">
        <v>42662</v>
      </c>
      <c r="I410" s="7">
        <v>48</v>
      </c>
      <c r="J410" s="141">
        <v>42662</v>
      </c>
      <c r="K410" s="7">
        <v>29.49</v>
      </c>
      <c r="L410" s="141">
        <v>42662</v>
      </c>
      <c r="M410" s="7">
        <v>111.339996</v>
      </c>
      <c r="N410" s="141">
        <v>42662</v>
      </c>
      <c r="O410" s="7">
        <v>70.25</v>
      </c>
      <c r="P410" s="141">
        <v>42662</v>
      </c>
      <c r="Q410" s="7">
        <v>191.070007</v>
      </c>
    </row>
    <row r="411" spans="1:17" x14ac:dyDescent="0.2">
      <c r="A411" s="141">
        <v>42661</v>
      </c>
      <c r="B411" s="7">
        <v>47661.46875</v>
      </c>
      <c r="C411" s="7">
        <v>11.08</v>
      </c>
      <c r="D411" s="141">
        <v>42661</v>
      </c>
      <c r="E411" s="7">
        <v>41.93</v>
      </c>
      <c r="F411" s="141">
        <v>42661</v>
      </c>
      <c r="G411" s="7">
        <v>43.853698999999999</v>
      </c>
      <c r="H411" s="141">
        <v>42661</v>
      </c>
      <c r="I411" s="7">
        <v>47.799999</v>
      </c>
      <c r="J411" s="141">
        <v>42661</v>
      </c>
      <c r="K411" s="7">
        <v>30.219999000000001</v>
      </c>
      <c r="L411" s="141">
        <v>42661</v>
      </c>
      <c r="M411" s="7">
        <v>109.91999800000001</v>
      </c>
      <c r="N411" s="141">
        <v>42661</v>
      </c>
      <c r="O411" s="7">
        <v>69.029999000000004</v>
      </c>
      <c r="P411" s="141">
        <v>42661</v>
      </c>
      <c r="Q411" s="7">
        <v>190.479996</v>
      </c>
    </row>
    <row r="412" spans="1:17" x14ac:dyDescent="0.2">
      <c r="A412" s="141">
        <v>42660</v>
      </c>
      <c r="B412" s="7">
        <v>47699.75</v>
      </c>
      <c r="C412" s="7">
        <v>10.93</v>
      </c>
      <c r="D412" s="141">
        <v>42660</v>
      </c>
      <c r="E412" s="7">
        <v>41.380001</v>
      </c>
      <c r="F412" s="141">
        <v>42660</v>
      </c>
      <c r="G412" s="7">
        <v>42.956099999999999</v>
      </c>
      <c r="H412" s="141">
        <v>42660</v>
      </c>
      <c r="I412" s="7">
        <v>47.560001</v>
      </c>
      <c r="J412" s="141">
        <v>42660</v>
      </c>
      <c r="K412" s="7">
        <v>31.959999</v>
      </c>
      <c r="L412" s="141">
        <v>42660</v>
      </c>
      <c r="M412" s="7">
        <v>107.82</v>
      </c>
      <c r="N412" s="141">
        <v>42660</v>
      </c>
      <c r="O412" s="7">
        <v>68.639999000000003</v>
      </c>
      <c r="P412" s="141">
        <v>42660</v>
      </c>
      <c r="Q412" s="7">
        <v>187.220001</v>
      </c>
    </row>
    <row r="413" spans="1:17" x14ac:dyDescent="0.2">
      <c r="A413" s="141">
        <v>42657</v>
      </c>
      <c r="B413" s="7">
        <v>47746.339844000002</v>
      </c>
      <c r="C413" s="7">
        <v>11.01</v>
      </c>
      <c r="D413" s="141">
        <v>42657</v>
      </c>
      <c r="E413" s="7">
        <v>41.310001</v>
      </c>
      <c r="F413" s="141">
        <v>42657</v>
      </c>
      <c r="G413" s="7">
        <v>43.287799999999997</v>
      </c>
      <c r="H413" s="141">
        <v>42657</v>
      </c>
      <c r="I413" s="7">
        <v>47.52</v>
      </c>
      <c r="J413" s="141">
        <v>42657</v>
      </c>
      <c r="K413" s="7">
        <v>32.770000000000003</v>
      </c>
      <c r="L413" s="141">
        <v>42657</v>
      </c>
      <c r="M413" s="7">
        <v>107.07</v>
      </c>
      <c r="N413" s="141">
        <v>42657</v>
      </c>
      <c r="O413" s="7">
        <v>68.610000999999997</v>
      </c>
      <c r="P413" s="141">
        <v>42657</v>
      </c>
      <c r="Q413" s="7">
        <v>187.729996</v>
      </c>
    </row>
    <row r="414" spans="1:17" x14ac:dyDescent="0.2">
      <c r="A414" s="141">
        <v>42656</v>
      </c>
      <c r="B414" s="7">
        <v>47913.769530999998</v>
      </c>
      <c r="C414" s="7">
        <v>11.17</v>
      </c>
      <c r="D414" s="141">
        <v>42656</v>
      </c>
      <c r="E414" s="7">
        <v>41.459999000000003</v>
      </c>
      <c r="F414" s="141">
        <v>42656</v>
      </c>
      <c r="G414" s="7">
        <v>43.375599000000001</v>
      </c>
      <c r="H414" s="141">
        <v>42656</v>
      </c>
      <c r="I414" s="7">
        <v>47.889999000000003</v>
      </c>
      <c r="J414" s="141">
        <v>42656</v>
      </c>
      <c r="K414" s="7">
        <v>32.919998</v>
      </c>
      <c r="L414" s="141">
        <v>42656</v>
      </c>
      <c r="M414" s="7">
        <v>106.43</v>
      </c>
      <c r="N414" s="141">
        <v>42656</v>
      </c>
      <c r="O414" s="7">
        <v>67.989998</v>
      </c>
      <c r="P414" s="141">
        <v>42656</v>
      </c>
      <c r="Q414" s="7">
        <v>187.740005</v>
      </c>
    </row>
    <row r="415" spans="1:17" x14ac:dyDescent="0.2">
      <c r="A415" s="141">
        <v>42655</v>
      </c>
      <c r="B415" s="7">
        <v>48015.070312999997</v>
      </c>
      <c r="C415" s="7">
        <v>11.31</v>
      </c>
      <c r="D415" s="141">
        <v>42655</v>
      </c>
      <c r="E415" s="7">
        <v>41.610000999999997</v>
      </c>
      <c r="F415" s="141">
        <v>42655</v>
      </c>
      <c r="G415" s="7">
        <v>43.619498999999998</v>
      </c>
      <c r="H415" s="141">
        <v>42655</v>
      </c>
      <c r="I415" s="7">
        <v>47.5</v>
      </c>
      <c r="J415" s="141">
        <v>42655</v>
      </c>
      <c r="K415" s="7">
        <v>32.979999999999997</v>
      </c>
      <c r="L415" s="141">
        <v>42655</v>
      </c>
      <c r="M415" s="7">
        <v>107.66999800000001</v>
      </c>
      <c r="N415" s="141">
        <v>42655</v>
      </c>
      <c r="O415" s="7">
        <v>67.400002000000001</v>
      </c>
      <c r="P415" s="141">
        <v>42655</v>
      </c>
      <c r="Q415" s="7">
        <v>187.38000500000001</v>
      </c>
    </row>
    <row r="416" spans="1:17" x14ac:dyDescent="0.2">
      <c r="A416" s="141">
        <v>42654</v>
      </c>
      <c r="B416" s="7">
        <v>48265.558594000002</v>
      </c>
      <c r="C416" s="7">
        <v>11.34</v>
      </c>
      <c r="D416" s="141">
        <v>42654</v>
      </c>
      <c r="E416" s="7">
        <v>41.66</v>
      </c>
      <c r="F416" s="141">
        <v>42654</v>
      </c>
      <c r="G416" s="7">
        <v>43.892699999999998</v>
      </c>
      <c r="H416" s="141">
        <v>42654</v>
      </c>
      <c r="I416" s="7">
        <v>47.709999000000003</v>
      </c>
      <c r="J416" s="141">
        <v>42654</v>
      </c>
      <c r="K416" s="7">
        <v>33.080002</v>
      </c>
      <c r="L416" s="141">
        <v>42654</v>
      </c>
      <c r="M416" s="7">
        <v>108.349998</v>
      </c>
      <c r="N416" s="141">
        <v>42654</v>
      </c>
      <c r="O416" s="7">
        <v>68.080001999999993</v>
      </c>
      <c r="P416" s="141">
        <v>42654</v>
      </c>
      <c r="Q416" s="7">
        <v>188.179993</v>
      </c>
    </row>
    <row r="417" spans="1:17" x14ac:dyDescent="0.2">
      <c r="A417" s="141">
        <v>42653</v>
      </c>
      <c r="B417" s="7">
        <v>47597.910155999998</v>
      </c>
      <c r="C417" s="7">
        <v>11.35</v>
      </c>
      <c r="D417" s="141">
        <v>42653</v>
      </c>
      <c r="E417" s="7">
        <v>42.060001</v>
      </c>
      <c r="F417" s="141">
        <v>42653</v>
      </c>
      <c r="G417" s="7">
        <v>44.165900999999998</v>
      </c>
      <c r="H417" s="141">
        <v>42653</v>
      </c>
      <c r="I417" s="7">
        <v>47.459999000000003</v>
      </c>
      <c r="J417" s="141">
        <v>42653</v>
      </c>
      <c r="K417" s="7">
        <v>33.290000999999997</v>
      </c>
      <c r="L417" s="141">
        <v>42653</v>
      </c>
      <c r="M417" s="7">
        <v>109.279999</v>
      </c>
      <c r="N417" s="141">
        <v>42653</v>
      </c>
      <c r="O417" s="7">
        <v>67.690002000000007</v>
      </c>
      <c r="P417" s="141">
        <v>42653</v>
      </c>
      <c r="Q417" s="7">
        <v>186.33000200000001</v>
      </c>
    </row>
    <row r="418" spans="1:17" x14ac:dyDescent="0.2">
      <c r="A418" s="141">
        <v>42650</v>
      </c>
      <c r="B418" s="7">
        <v>47946.300780999998</v>
      </c>
      <c r="C418" s="7">
        <v>11.24</v>
      </c>
      <c r="D418" s="141">
        <v>42650</v>
      </c>
      <c r="E418" s="7">
        <v>41.639999000000003</v>
      </c>
      <c r="F418" s="141">
        <v>42650</v>
      </c>
      <c r="G418" s="7">
        <v>43.209800999999999</v>
      </c>
      <c r="H418" s="141">
        <v>42650</v>
      </c>
      <c r="I418" s="7">
        <v>47.240001999999997</v>
      </c>
      <c r="J418" s="141">
        <v>42650</v>
      </c>
      <c r="K418" s="7">
        <v>32.889999000000003</v>
      </c>
      <c r="L418" s="141">
        <v>42650</v>
      </c>
      <c r="M418" s="7">
        <v>106.30999799999999</v>
      </c>
      <c r="N418" s="141">
        <v>42650</v>
      </c>
      <c r="O418" s="7">
        <v>67</v>
      </c>
      <c r="P418" s="141">
        <v>42650</v>
      </c>
      <c r="Q418" s="7">
        <v>187.21000699999999</v>
      </c>
    </row>
    <row r="419" spans="1:17" x14ac:dyDescent="0.2">
      <c r="A419" s="141">
        <v>42649</v>
      </c>
      <c r="B419" s="7">
        <v>48124.28125</v>
      </c>
      <c r="C419" s="7">
        <v>11.07</v>
      </c>
      <c r="D419" s="141">
        <v>42649</v>
      </c>
      <c r="E419" s="7">
        <v>42.560001</v>
      </c>
      <c r="F419" s="141">
        <v>42649</v>
      </c>
      <c r="G419" s="7">
        <v>43.551200999999999</v>
      </c>
      <c r="H419" s="141">
        <v>42649</v>
      </c>
      <c r="I419" s="7">
        <v>47.73</v>
      </c>
      <c r="J419" s="141">
        <v>42649</v>
      </c>
      <c r="K419" s="7">
        <v>33.470001000000003</v>
      </c>
      <c r="L419" s="141">
        <v>42649</v>
      </c>
      <c r="M419" s="7">
        <v>106.349998</v>
      </c>
      <c r="N419" s="141">
        <v>42649</v>
      </c>
      <c r="O419" s="7">
        <v>67.260002</v>
      </c>
      <c r="P419" s="141">
        <v>42649</v>
      </c>
      <c r="Q419" s="7">
        <v>187.490005</v>
      </c>
    </row>
    <row r="420" spans="1:17" x14ac:dyDescent="0.2">
      <c r="A420" s="141">
        <v>42648</v>
      </c>
      <c r="B420" s="7">
        <v>47909.171875</v>
      </c>
      <c r="C420" s="7">
        <v>11.21</v>
      </c>
      <c r="D420" s="141">
        <v>42648</v>
      </c>
      <c r="E420" s="7">
        <v>43.16</v>
      </c>
      <c r="F420" s="141">
        <v>42648</v>
      </c>
      <c r="G420" s="7">
        <v>43.853698999999999</v>
      </c>
      <c r="H420" s="141">
        <v>42648</v>
      </c>
      <c r="I420" s="7">
        <v>47.970001000000003</v>
      </c>
      <c r="J420" s="141">
        <v>42648</v>
      </c>
      <c r="K420" s="7">
        <v>33.049999</v>
      </c>
      <c r="L420" s="141">
        <v>42648</v>
      </c>
      <c r="M420" s="7">
        <v>105.970001</v>
      </c>
      <c r="N420" s="141">
        <v>42648</v>
      </c>
      <c r="O420" s="7">
        <v>67.080001999999993</v>
      </c>
      <c r="P420" s="141">
        <v>42648</v>
      </c>
      <c r="Q420" s="7">
        <v>189.46000699999999</v>
      </c>
    </row>
    <row r="421" spans="1:17" x14ac:dyDescent="0.2">
      <c r="A421" s="141">
        <v>42647</v>
      </c>
      <c r="B421" s="7">
        <v>47602.289062999997</v>
      </c>
      <c r="C421" s="7">
        <v>11.06</v>
      </c>
      <c r="D421" s="141">
        <v>42647</v>
      </c>
      <c r="E421" s="7">
        <v>43.490001999999997</v>
      </c>
      <c r="F421" s="141">
        <v>42647</v>
      </c>
      <c r="G421" s="7">
        <v>43.814602000000001</v>
      </c>
      <c r="H421" s="141">
        <v>42647</v>
      </c>
      <c r="I421" s="7">
        <v>47.740001999999997</v>
      </c>
      <c r="J421" s="141">
        <v>42647</v>
      </c>
      <c r="K421" s="7">
        <v>32.950001</v>
      </c>
      <c r="L421" s="141">
        <v>42647</v>
      </c>
      <c r="M421" s="7">
        <v>106.860001</v>
      </c>
      <c r="N421" s="141">
        <v>42647</v>
      </c>
      <c r="O421" s="7">
        <v>67.180000000000007</v>
      </c>
      <c r="P421" s="141">
        <v>42647</v>
      </c>
      <c r="Q421" s="7">
        <v>187.86999499999999</v>
      </c>
    </row>
    <row r="422" spans="1:17" x14ac:dyDescent="0.2">
      <c r="A422" s="141">
        <v>42646</v>
      </c>
      <c r="B422" s="7">
        <v>47250.550780999998</v>
      </c>
      <c r="C422" s="7">
        <v>11.16</v>
      </c>
      <c r="D422" s="141">
        <v>42646</v>
      </c>
      <c r="E422" s="7">
        <v>42.790000999999997</v>
      </c>
      <c r="F422" s="141">
        <v>42646</v>
      </c>
      <c r="G422" s="7">
        <v>42.321899000000002</v>
      </c>
      <c r="H422" s="141">
        <v>42646</v>
      </c>
      <c r="I422" s="7">
        <v>47.110000999999997</v>
      </c>
      <c r="J422" s="141">
        <v>42646</v>
      </c>
      <c r="K422" s="7">
        <v>32.790000999999997</v>
      </c>
      <c r="L422" s="141">
        <v>42646</v>
      </c>
      <c r="M422" s="7">
        <v>105.470001</v>
      </c>
      <c r="N422" s="141">
        <v>42646</v>
      </c>
      <c r="O422" s="7">
        <v>66.910004000000001</v>
      </c>
      <c r="P422" s="141">
        <v>42646</v>
      </c>
      <c r="Q422" s="7">
        <v>182.470001</v>
      </c>
    </row>
    <row r="423" spans="1:17" x14ac:dyDescent="0.2">
      <c r="A423" s="141">
        <v>42643</v>
      </c>
      <c r="B423" s="7">
        <v>47673.601562999997</v>
      </c>
      <c r="C423" s="7">
        <v>11.07</v>
      </c>
      <c r="D423" s="141">
        <v>42643</v>
      </c>
      <c r="E423" s="7">
        <v>42.580002</v>
      </c>
      <c r="F423" s="141">
        <v>42643</v>
      </c>
      <c r="G423" s="7">
        <v>42.341498999999999</v>
      </c>
      <c r="H423" s="141">
        <v>42643</v>
      </c>
      <c r="I423" s="7">
        <v>47.380001</v>
      </c>
      <c r="J423" s="141">
        <v>42643</v>
      </c>
      <c r="K423" s="7">
        <v>32.919998</v>
      </c>
      <c r="L423" s="141">
        <v>42643</v>
      </c>
      <c r="M423" s="7">
        <v>101.68</v>
      </c>
      <c r="N423" s="141">
        <v>42643</v>
      </c>
      <c r="O423" s="7">
        <v>65.779999000000004</v>
      </c>
      <c r="P423" s="141">
        <v>42643</v>
      </c>
      <c r="Q423" s="7">
        <v>184.11000100000001</v>
      </c>
    </row>
    <row r="424" spans="1:17" x14ac:dyDescent="0.2">
      <c r="A424" s="141">
        <v>42642</v>
      </c>
      <c r="B424" s="7">
        <v>48045.210937999997</v>
      </c>
      <c r="C424" s="7">
        <v>11.15</v>
      </c>
      <c r="D424" s="141">
        <v>42642</v>
      </c>
      <c r="E424" s="7">
        <v>43.669998</v>
      </c>
      <c r="F424" s="141">
        <v>42642</v>
      </c>
      <c r="G424" s="7">
        <v>43.082901</v>
      </c>
      <c r="H424" s="141">
        <v>42642</v>
      </c>
      <c r="I424" s="7">
        <v>46.93</v>
      </c>
      <c r="J424" s="141">
        <v>42642</v>
      </c>
      <c r="K424" s="7">
        <v>33.32</v>
      </c>
      <c r="L424" s="141">
        <v>42642</v>
      </c>
      <c r="M424" s="7">
        <v>102.55999799999999</v>
      </c>
      <c r="N424" s="141">
        <v>42642</v>
      </c>
      <c r="O424" s="7">
        <v>66.139999000000003</v>
      </c>
      <c r="P424" s="141">
        <v>42642</v>
      </c>
      <c r="Q424" s="7">
        <v>181.63000500000001</v>
      </c>
    </row>
    <row r="425" spans="1:17" x14ac:dyDescent="0.2">
      <c r="A425" s="141">
        <v>42641</v>
      </c>
      <c r="B425" s="7">
        <v>47734.289062999997</v>
      </c>
      <c r="C425" s="7">
        <v>11.26</v>
      </c>
      <c r="D425" s="141">
        <v>42641</v>
      </c>
      <c r="E425" s="7">
        <v>43.919998</v>
      </c>
      <c r="F425" s="141">
        <v>42641</v>
      </c>
      <c r="G425" s="7">
        <v>44.243899999999996</v>
      </c>
      <c r="H425" s="141">
        <v>42641</v>
      </c>
      <c r="I425" s="7">
        <v>47.950001</v>
      </c>
      <c r="J425" s="141">
        <v>42641</v>
      </c>
      <c r="K425" s="7">
        <v>34.099997999999999</v>
      </c>
      <c r="L425" s="141">
        <v>42641</v>
      </c>
      <c r="M425" s="7">
        <v>104.089996</v>
      </c>
      <c r="N425" s="141">
        <v>42641</v>
      </c>
      <c r="O425" s="7">
        <v>66.569999999999993</v>
      </c>
      <c r="P425" s="141">
        <v>42641</v>
      </c>
      <c r="Q425" s="7">
        <v>182.88000500000001</v>
      </c>
    </row>
    <row r="426" spans="1:17" x14ac:dyDescent="0.2">
      <c r="A426" s="141">
        <v>42640</v>
      </c>
      <c r="B426" s="7">
        <v>47257.300780999998</v>
      </c>
      <c r="C426" s="7">
        <v>11.05</v>
      </c>
      <c r="D426" s="141">
        <v>42640</v>
      </c>
      <c r="E426" s="7">
        <v>43.18</v>
      </c>
      <c r="F426" s="141">
        <v>42640</v>
      </c>
      <c r="G426" s="7">
        <v>43.960999000000001</v>
      </c>
      <c r="H426" s="141">
        <v>42640</v>
      </c>
      <c r="I426" s="7">
        <v>47.049999</v>
      </c>
      <c r="J426" s="141">
        <v>42640</v>
      </c>
      <c r="K426" s="7">
        <v>33.299999</v>
      </c>
      <c r="L426" s="141">
        <v>42640</v>
      </c>
      <c r="M426" s="7">
        <v>104.68</v>
      </c>
      <c r="N426" s="141">
        <v>42640</v>
      </c>
      <c r="O426" s="7">
        <v>66.669998000000007</v>
      </c>
      <c r="P426" s="141">
        <v>42640</v>
      </c>
      <c r="Q426" s="7">
        <v>179.570007</v>
      </c>
    </row>
    <row r="427" spans="1:17" x14ac:dyDescent="0.2">
      <c r="A427" s="141">
        <v>42639</v>
      </c>
      <c r="B427" s="7">
        <v>47776.941405999998</v>
      </c>
      <c r="C427" s="7">
        <v>11.19</v>
      </c>
      <c r="D427" s="141">
        <v>42639</v>
      </c>
      <c r="E427" s="7">
        <v>43.049999</v>
      </c>
      <c r="F427" s="141">
        <v>42639</v>
      </c>
      <c r="G427" s="7">
        <v>42.790199000000001</v>
      </c>
      <c r="H427" s="141">
        <v>42639</v>
      </c>
      <c r="I427" s="7">
        <v>46.41</v>
      </c>
      <c r="J427" s="141">
        <v>42639</v>
      </c>
      <c r="K427" s="7">
        <v>32.610000999999997</v>
      </c>
      <c r="L427" s="141">
        <v>42639</v>
      </c>
      <c r="M427" s="7">
        <v>101.150002</v>
      </c>
      <c r="N427" s="141">
        <v>42639</v>
      </c>
      <c r="O427" s="7">
        <v>66.319999999999993</v>
      </c>
      <c r="P427" s="141">
        <v>42639</v>
      </c>
      <c r="Q427" s="7">
        <v>177.71000699999999</v>
      </c>
    </row>
    <row r="428" spans="1:17" x14ac:dyDescent="0.2">
      <c r="A428" s="141">
        <v>42636</v>
      </c>
      <c r="B428" s="7">
        <v>47967.171875</v>
      </c>
      <c r="C428" s="7">
        <v>11.44</v>
      </c>
      <c r="D428" s="141">
        <v>42636</v>
      </c>
      <c r="E428" s="7">
        <v>43.200001</v>
      </c>
      <c r="F428" s="141">
        <v>42636</v>
      </c>
      <c r="G428" s="7">
        <v>43.287799999999997</v>
      </c>
      <c r="H428" s="141">
        <v>42636</v>
      </c>
      <c r="I428" s="7">
        <v>46.360000999999997</v>
      </c>
      <c r="J428" s="141">
        <v>42636</v>
      </c>
      <c r="K428" s="7">
        <v>32.619999</v>
      </c>
      <c r="L428" s="141">
        <v>42636</v>
      </c>
      <c r="M428" s="7">
        <v>103.110001</v>
      </c>
      <c r="N428" s="141">
        <v>42636</v>
      </c>
      <c r="O428" s="7">
        <v>67.040001000000004</v>
      </c>
      <c r="P428" s="141">
        <v>42636</v>
      </c>
      <c r="Q428" s="7">
        <v>179.63000500000001</v>
      </c>
    </row>
    <row r="429" spans="1:17" x14ac:dyDescent="0.2">
      <c r="A429" s="141">
        <v>42635</v>
      </c>
      <c r="B429" s="7">
        <v>46930.339844000002</v>
      </c>
      <c r="C429" s="7">
        <v>11.48</v>
      </c>
      <c r="D429" s="141">
        <v>42635</v>
      </c>
      <c r="E429" s="7">
        <v>43.5</v>
      </c>
      <c r="F429" s="141">
        <v>42635</v>
      </c>
      <c r="G429" s="7">
        <v>43.229301</v>
      </c>
      <c r="H429" s="141">
        <v>42635</v>
      </c>
      <c r="I429" s="7">
        <v>46.73</v>
      </c>
      <c r="J429" s="141">
        <v>42635</v>
      </c>
      <c r="K429" s="7">
        <v>32.270000000000003</v>
      </c>
      <c r="L429" s="141">
        <v>42635</v>
      </c>
      <c r="M429" s="7">
        <v>106.949997</v>
      </c>
      <c r="N429" s="141">
        <v>42635</v>
      </c>
      <c r="O429" s="7">
        <v>68.370002999999997</v>
      </c>
      <c r="P429" s="141">
        <v>42635</v>
      </c>
      <c r="Q429" s="7">
        <v>179.13000500000001</v>
      </c>
    </row>
    <row r="430" spans="1:17" x14ac:dyDescent="0.2">
      <c r="A430" s="141">
        <v>42634</v>
      </c>
      <c r="B430" s="7">
        <v>46345.378905999998</v>
      </c>
      <c r="C430" s="7">
        <v>11.21</v>
      </c>
      <c r="D430" s="141">
        <v>42634</v>
      </c>
      <c r="E430" s="7">
        <v>42.98</v>
      </c>
      <c r="F430" s="141">
        <v>42634</v>
      </c>
      <c r="G430" s="7">
        <v>42.653702000000003</v>
      </c>
      <c r="H430" s="141">
        <v>42634</v>
      </c>
      <c r="I430" s="7">
        <v>44.970001000000003</v>
      </c>
      <c r="J430" s="141">
        <v>42634</v>
      </c>
      <c r="K430" s="7">
        <v>31.85</v>
      </c>
      <c r="L430" s="141">
        <v>42634</v>
      </c>
      <c r="M430" s="7">
        <v>102.57</v>
      </c>
      <c r="N430" s="141">
        <v>42634</v>
      </c>
      <c r="O430" s="7">
        <v>67.949996999999996</v>
      </c>
      <c r="P430" s="141">
        <v>42634</v>
      </c>
      <c r="Q430" s="7">
        <v>175.979996</v>
      </c>
    </row>
    <row r="431" spans="1:17" x14ac:dyDescent="0.2">
      <c r="A431" s="141">
        <v>42633</v>
      </c>
      <c r="B431" s="7">
        <v>45869.691405999998</v>
      </c>
      <c r="C431" s="7">
        <v>11.02</v>
      </c>
      <c r="D431" s="141">
        <v>42633</v>
      </c>
      <c r="E431" s="7">
        <v>42.110000999999997</v>
      </c>
      <c r="F431" s="141">
        <v>42633</v>
      </c>
      <c r="G431" s="7">
        <v>42.887797999999997</v>
      </c>
      <c r="H431" s="141">
        <v>42633</v>
      </c>
      <c r="I431" s="7">
        <v>43.970001000000003</v>
      </c>
      <c r="J431" s="141">
        <v>42633</v>
      </c>
      <c r="K431" s="7">
        <v>31.629999000000002</v>
      </c>
      <c r="L431" s="141">
        <v>42633</v>
      </c>
      <c r="M431" s="7">
        <v>101.58000199999999</v>
      </c>
      <c r="N431" s="141">
        <v>42633</v>
      </c>
      <c r="O431" s="7">
        <v>67.489998</v>
      </c>
      <c r="P431" s="141">
        <v>42633</v>
      </c>
      <c r="Q431" s="7">
        <v>173.88999899999999</v>
      </c>
    </row>
    <row r="432" spans="1:17" x14ac:dyDescent="0.2">
      <c r="A432" s="141">
        <v>42632</v>
      </c>
      <c r="B432" s="7">
        <v>45927.488280999998</v>
      </c>
      <c r="C432" s="7">
        <v>10.95</v>
      </c>
      <c r="D432" s="141">
        <v>42632</v>
      </c>
      <c r="E432" s="7">
        <v>41.59</v>
      </c>
      <c r="F432" s="141">
        <v>42632</v>
      </c>
      <c r="G432" s="7">
        <v>42.887797999999997</v>
      </c>
      <c r="H432" s="141">
        <v>42632</v>
      </c>
      <c r="I432" s="7">
        <v>43.799999</v>
      </c>
      <c r="J432" s="141">
        <v>42632</v>
      </c>
      <c r="K432" s="7">
        <v>31.709999</v>
      </c>
      <c r="L432" s="141">
        <v>42632</v>
      </c>
      <c r="M432" s="7">
        <v>100.410004</v>
      </c>
      <c r="N432" s="141">
        <v>42632</v>
      </c>
      <c r="O432" s="7">
        <v>66.919998000000007</v>
      </c>
      <c r="P432" s="141">
        <v>42632</v>
      </c>
      <c r="Q432" s="7">
        <v>173.75</v>
      </c>
    </row>
    <row r="433" spans="1:17" x14ac:dyDescent="0.2">
      <c r="A433" s="141">
        <v>42628</v>
      </c>
      <c r="B433" s="7">
        <v>45767.371094000002</v>
      </c>
      <c r="C433" s="7">
        <v>11.17</v>
      </c>
      <c r="D433" s="141">
        <v>42628</v>
      </c>
      <c r="E433" s="7">
        <v>42.169998</v>
      </c>
      <c r="F433" s="141">
        <v>42628</v>
      </c>
      <c r="G433" s="7">
        <v>42.868301000000002</v>
      </c>
      <c r="H433" s="141">
        <v>42628</v>
      </c>
      <c r="I433" s="7">
        <v>42.919998</v>
      </c>
      <c r="J433" s="141">
        <v>42628</v>
      </c>
      <c r="K433" s="7">
        <v>32.090000000000003</v>
      </c>
      <c r="L433" s="141">
        <v>42628</v>
      </c>
      <c r="M433" s="7">
        <v>100.489998</v>
      </c>
      <c r="N433" s="141">
        <v>42628</v>
      </c>
      <c r="O433" s="7">
        <v>66.019997000000004</v>
      </c>
      <c r="P433" s="141">
        <v>42628</v>
      </c>
      <c r="Q433" s="7">
        <v>174.66999799999999</v>
      </c>
    </row>
    <row r="434" spans="1:17" x14ac:dyDescent="0.2">
      <c r="A434" s="141">
        <v>42627</v>
      </c>
      <c r="B434" s="7">
        <v>46137.738280999998</v>
      </c>
      <c r="C434" s="7">
        <v>11.12</v>
      </c>
      <c r="D434" s="141">
        <v>42627</v>
      </c>
      <c r="E434" s="7">
        <v>40.689999</v>
      </c>
      <c r="F434" s="141">
        <v>42627</v>
      </c>
      <c r="G434" s="7">
        <v>43.034100000000002</v>
      </c>
      <c r="H434" s="141">
        <v>42627</v>
      </c>
      <c r="I434" s="7">
        <v>43.759998000000003</v>
      </c>
      <c r="J434" s="141">
        <v>42627</v>
      </c>
      <c r="K434" s="7">
        <v>31.969999000000001</v>
      </c>
      <c r="L434" s="141">
        <v>42627</v>
      </c>
      <c r="M434" s="7">
        <v>100.93</v>
      </c>
      <c r="N434" s="141">
        <v>42627</v>
      </c>
      <c r="O434" s="7">
        <v>66.080001999999993</v>
      </c>
      <c r="P434" s="141">
        <v>42627</v>
      </c>
      <c r="Q434" s="7">
        <v>174.11000100000001</v>
      </c>
    </row>
    <row r="435" spans="1:17" x14ac:dyDescent="0.2">
      <c r="A435" s="141">
        <v>42626</v>
      </c>
      <c r="B435" s="7">
        <v>46719.230469000002</v>
      </c>
      <c r="C435" s="7">
        <v>11.16</v>
      </c>
      <c r="D435" s="141">
        <v>42626</v>
      </c>
      <c r="E435" s="7">
        <v>41.330002</v>
      </c>
      <c r="F435" s="141">
        <v>42626</v>
      </c>
      <c r="G435" s="7">
        <v>43.063400000000001</v>
      </c>
      <c r="H435" s="141">
        <v>42626</v>
      </c>
      <c r="I435" s="7">
        <v>43.759998000000003</v>
      </c>
      <c r="J435" s="141">
        <v>42626</v>
      </c>
      <c r="K435" s="7">
        <v>32.25</v>
      </c>
      <c r="L435" s="141">
        <v>42626</v>
      </c>
      <c r="M435" s="7">
        <v>103.41999800000001</v>
      </c>
      <c r="N435" s="141">
        <v>42626</v>
      </c>
      <c r="O435" s="7">
        <v>66.379997000000003</v>
      </c>
      <c r="P435" s="141">
        <v>42626</v>
      </c>
      <c r="Q435" s="7">
        <v>176.86000100000001</v>
      </c>
    </row>
    <row r="436" spans="1:17" x14ac:dyDescent="0.2">
      <c r="A436" s="141">
        <v>42625</v>
      </c>
      <c r="B436" s="7">
        <v>46456.878905999998</v>
      </c>
      <c r="C436" s="7">
        <v>11.09</v>
      </c>
      <c r="D436" s="141">
        <v>42625</v>
      </c>
      <c r="E436" s="7">
        <v>42.060001</v>
      </c>
      <c r="F436" s="141">
        <v>42625</v>
      </c>
      <c r="G436" s="7">
        <v>43.707298000000002</v>
      </c>
      <c r="H436" s="141">
        <v>42625</v>
      </c>
      <c r="I436" s="7">
        <v>44.540000999999997</v>
      </c>
      <c r="J436" s="141">
        <v>42625</v>
      </c>
      <c r="K436" s="7">
        <v>32.770000000000003</v>
      </c>
      <c r="L436" s="141">
        <v>42625</v>
      </c>
      <c r="M436" s="7">
        <v>105.839996</v>
      </c>
      <c r="N436" s="141">
        <v>42625</v>
      </c>
      <c r="O436" s="7">
        <v>66.080001999999993</v>
      </c>
      <c r="P436" s="141">
        <v>42625</v>
      </c>
      <c r="Q436" s="7">
        <v>180.229996</v>
      </c>
    </row>
    <row r="437" spans="1:17" x14ac:dyDescent="0.2">
      <c r="A437" s="141">
        <v>42622</v>
      </c>
      <c r="B437" s="7">
        <v>47419.691405999998</v>
      </c>
      <c r="C437" s="7">
        <v>10.91</v>
      </c>
      <c r="D437" s="141">
        <v>42622</v>
      </c>
      <c r="E437" s="7">
        <v>41.369999</v>
      </c>
      <c r="F437" s="141">
        <v>42622</v>
      </c>
      <c r="G437" s="7">
        <v>43.765900000000002</v>
      </c>
      <c r="H437" s="141">
        <v>42622</v>
      </c>
      <c r="I437" s="7">
        <v>44.880001</v>
      </c>
      <c r="J437" s="141">
        <v>42622</v>
      </c>
      <c r="K437" s="7">
        <v>33.009998000000003</v>
      </c>
      <c r="L437" s="141">
        <v>42622</v>
      </c>
      <c r="M437" s="7">
        <v>103.989998</v>
      </c>
      <c r="N437" s="141">
        <v>42622</v>
      </c>
      <c r="O437" s="7">
        <v>66.720000999999996</v>
      </c>
      <c r="P437" s="141">
        <v>42622</v>
      </c>
      <c r="Q437" s="7">
        <v>181.88000500000001</v>
      </c>
    </row>
    <row r="438" spans="1:17" x14ac:dyDescent="0.2">
      <c r="A438" s="141">
        <v>42621</v>
      </c>
      <c r="B438" s="7">
        <v>47397.890625</v>
      </c>
      <c r="C438" s="7">
        <v>11.01</v>
      </c>
      <c r="D438" s="141">
        <v>42621</v>
      </c>
      <c r="E438" s="7">
        <v>41.939999</v>
      </c>
      <c r="F438" s="141">
        <v>42621</v>
      </c>
      <c r="G438" s="7">
        <v>44.517100999999997</v>
      </c>
      <c r="H438" s="141">
        <v>42621</v>
      </c>
      <c r="I438" s="7">
        <v>46.779998999999997</v>
      </c>
      <c r="J438" s="141">
        <v>42621</v>
      </c>
      <c r="K438" s="7">
        <v>33.900002000000001</v>
      </c>
      <c r="L438" s="141">
        <v>42621</v>
      </c>
      <c r="M438" s="7">
        <v>106.68</v>
      </c>
      <c r="N438" s="141">
        <v>42621</v>
      </c>
      <c r="O438" s="7">
        <v>67.400002000000001</v>
      </c>
      <c r="P438" s="141">
        <v>42621</v>
      </c>
      <c r="Q438" s="7">
        <v>186.10000600000001</v>
      </c>
    </row>
    <row r="439" spans="1:17" x14ac:dyDescent="0.2">
      <c r="A439" s="141">
        <v>42620</v>
      </c>
      <c r="B439" s="7">
        <v>47623.230469000002</v>
      </c>
      <c r="C439" s="7">
        <v>10.85</v>
      </c>
      <c r="D439" s="141">
        <v>42620</v>
      </c>
      <c r="E439" s="7">
        <v>42.349997999999999</v>
      </c>
      <c r="F439" s="141">
        <v>42620</v>
      </c>
      <c r="G439" s="7">
        <v>44.478099999999998</v>
      </c>
      <c r="H439" s="141">
        <v>42620</v>
      </c>
      <c r="I439" s="7">
        <v>46.98</v>
      </c>
      <c r="J439" s="141">
        <v>42620</v>
      </c>
      <c r="K439" s="7">
        <v>33.43</v>
      </c>
      <c r="L439" s="141">
        <v>42620</v>
      </c>
      <c r="M439" s="7">
        <v>107.290001</v>
      </c>
      <c r="N439" s="141">
        <v>42620</v>
      </c>
      <c r="O439" s="7">
        <v>67.300003000000004</v>
      </c>
      <c r="P439" s="141">
        <v>42620</v>
      </c>
      <c r="Q439" s="7">
        <v>188.10000600000001</v>
      </c>
    </row>
    <row r="440" spans="1:17" x14ac:dyDescent="0.2">
      <c r="A440" s="141">
        <v>42619</v>
      </c>
      <c r="B440" s="7">
        <v>47839.898437999997</v>
      </c>
      <c r="C440" s="7">
        <v>10.89</v>
      </c>
      <c r="D440" s="141">
        <v>42619</v>
      </c>
      <c r="E440" s="7">
        <v>43.139999000000003</v>
      </c>
      <c r="F440" s="141">
        <v>42619</v>
      </c>
      <c r="G440" s="7">
        <v>44.165900999999998</v>
      </c>
      <c r="H440" s="141">
        <v>42619</v>
      </c>
      <c r="I440" s="7">
        <v>47.139999000000003</v>
      </c>
      <c r="J440" s="141">
        <v>42619</v>
      </c>
      <c r="K440" s="7">
        <v>33.709999000000003</v>
      </c>
      <c r="L440" s="141">
        <v>42619</v>
      </c>
      <c r="M440" s="7">
        <v>106.099998</v>
      </c>
      <c r="N440" s="141">
        <v>42619</v>
      </c>
      <c r="O440" s="7">
        <v>67.580001999999993</v>
      </c>
      <c r="P440" s="141">
        <v>42619</v>
      </c>
      <c r="Q440" s="7">
        <v>187.86000100000001</v>
      </c>
    </row>
    <row r="441" spans="1:17" x14ac:dyDescent="0.2">
      <c r="A441" s="141">
        <v>42618</v>
      </c>
      <c r="B441" s="7">
        <v>47786.980469000002</v>
      </c>
      <c r="C441" s="7">
        <v>10.95</v>
      </c>
      <c r="D441" s="141">
        <v>42618</v>
      </c>
      <c r="E441" s="7">
        <v>43.130001</v>
      </c>
      <c r="F441" s="141">
        <v>42618</v>
      </c>
      <c r="G441" s="7">
        <v>43.502398999999997</v>
      </c>
      <c r="H441" s="141">
        <v>42618</v>
      </c>
      <c r="I441" s="7">
        <v>46.330002</v>
      </c>
      <c r="J441" s="141">
        <v>42618</v>
      </c>
      <c r="K441" s="7">
        <v>33.709999000000003</v>
      </c>
      <c r="L441" s="141">
        <v>42618</v>
      </c>
      <c r="M441" s="7">
        <v>105.279999</v>
      </c>
      <c r="N441" s="141">
        <v>42618</v>
      </c>
      <c r="O441" s="7">
        <v>67.660004000000001</v>
      </c>
      <c r="P441" s="141">
        <v>42618</v>
      </c>
      <c r="Q441" s="7">
        <v>188.63999899999999</v>
      </c>
    </row>
    <row r="442" spans="1:17" x14ac:dyDescent="0.2">
      <c r="A442" s="141">
        <v>42615</v>
      </c>
      <c r="B442" s="7">
        <v>47551.109375</v>
      </c>
      <c r="C442" s="7">
        <v>10.93</v>
      </c>
      <c r="D442" s="141">
        <v>42615</v>
      </c>
      <c r="E442" s="7">
        <v>43.119999</v>
      </c>
      <c r="F442" s="141">
        <v>42615</v>
      </c>
      <c r="G442" s="7">
        <v>43.521900000000002</v>
      </c>
      <c r="H442" s="141">
        <v>42615</v>
      </c>
      <c r="I442" s="7">
        <v>46.599997999999999</v>
      </c>
      <c r="J442" s="141">
        <v>42615</v>
      </c>
      <c r="K442" s="7">
        <v>33.82</v>
      </c>
      <c r="L442" s="141">
        <v>42615</v>
      </c>
      <c r="M442" s="7">
        <v>105.910004</v>
      </c>
      <c r="N442" s="141">
        <v>42615</v>
      </c>
      <c r="O442" s="7">
        <v>67.940002000000007</v>
      </c>
      <c r="P442" s="141">
        <v>42615</v>
      </c>
      <c r="Q442" s="7">
        <v>187.800003</v>
      </c>
    </row>
    <row r="443" spans="1:17" x14ac:dyDescent="0.2">
      <c r="A443" s="141">
        <v>42614</v>
      </c>
      <c r="B443" s="7">
        <v>47544.039062999997</v>
      </c>
      <c r="C443" s="7">
        <v>11.03</v>
      </c>
      <c r="D443" s="141">
        <v>42614</v>
      </c>
      <c r="E443" s="7">
        <v>42.919998</v>
      </c>
      <c r="F443" s="141">
        <v>42614</v>
      </c>
      <c r="G443" s="7">
        <v>42.975600999999997</v>
      </c>
      <c r="H443" s="141">
        <v>42614</v>
      </c>
      <c r="I443" s="7">
        <v>45.939999</v>
      </c>
      <c r="J443" s="141">
        <v>42614</v>
      </c>
      <c r="K443" s="7">
        <v>32.939999</v>
      </c>
      <c r="L443" s="141">
        <v>42614</v>
      </c>
      <c r="M443" s="7">
        <v>104.900002</v>
      </c>
      <c r="N443" s="141">
        <v>42614</v>
      </c>
      <c r="O443" s="7">
        <v>67.529999000000004</v>
      </c>
      <c r="P443" s="141">
        <v>42614</v>
      </c>
      <c r="Q443" s="7">
        <v>186.13000500000001</v>
      </c>
    </row>
    <row r="444" spans="1:17" x14ac:dyDescent="0.2">
      <c r="A444" s="141">
        <v>42613</v>
      </c>
      <c r="B444" s="7">
        <v>47649.691405999998</v>
      </c>
      <c r="C444" s="7">
        <v>11.26</v>
      </c>
      <c r="D444" s="141">
        <v>42613</v>
      </c>
      <c r="E444" s="7">
        <v>42.919998</v>
      </c>
      <c r="F444" s="141">
        <v>42613</v>
      </c>
      <c r="G444" s="7">
        <v>42.243899999999996</v>
      </c>
      <c r="H444" s="141">
        <v>42613</v>
      </c>
      <c r="I444" s="7">
        <v>47.060001</v>
      </c>
      <c r="J444" s="141">
        <v>42613</v>
      </c>
      <c r="K444" s="7">
        <v>32.479999999999997</v>
      </c>
      <c r="L444" s="141">
        <v>42613</v>
      </c>
      <c r="M444" s="7">
        <v>101.209999</v>
      </c>
      <c r="N444" s="141">
        <v>42613</v>
      </c>
      <c r="O444" s="7">
        <v>67.660004000000001</v>
      </c>
      <c r="P444" s="141">
        <v>42613</v>
      </c>
      <c r="Q444" s="7">
        <v>186.75</v>
      </c>
    </row>
    <row r="445" spans="1:17" x14ac:dyDescent="0.2">
      <c r="A445" s="141">
        <v>42612</v>
      </c>
      <c r="B445" s="7">
        <v>47610.058594000002</v>
      </c>
      <c r="C445" s="7">
        <v>11.16</v>
      </c>
      <c r="D445" s="141">
        <v>42612</v>
      </c>
      <c r="E445" s="7">
        <v>43.110000999999997</v>
      </c>
      <c r="F445" s="141">
        <v>42612</v>
      </c>
      <c r="G445" s="7">
        <v>42.507300999999998</v>
      </c>
      <c r="H445" s="141">
        <v>42612</v>
      </c>
      <c r="I445" s="7">
        <v>46.959999000000003</v>
      </c>
      <c r="J445" s="141">
        <v>42612</v>
      </c>
      <c r="K445" s="7">
        <v>32.240001999999997</v>
      </c>
      <c r="L445" s="141">
        <v>42612</v>
      </c>
      <c r="M445" s="7">
        <v>102.900002</v>
      </c>
      <c r="N445" s="141">
        <v>42612</v>
      </c>
      <c r="O445" s="7">
        <v>67.470000999999996</v>
      </c>
      <c r="P445" s="141">
        <v>42612</v>
      </c>
      <c r="Q445" s="7">
        <v>187.69000199999999</v>
      </c>
    </row>
    <row r="446" spans="1:17" x14ac:dyDescent="0.2">
      <c r="A446" s="141">
        <v>42611</v>
      </c>
      <c r="B446" s="7">
        <v>47357.789062999997</v>
      </c>
      <c r="C446" s="7">
        <v>11.11</v>
      </c>
      <c r="D446" s="141">
        <v>42611</v>
      </c>
      <c r="E446" s="7">
        <v>43.389999000000003</v>
      </c>
      <c r="F446" s="141">
        <v>42611</v>
      </c>
      <c r="G446" s="7">
        <v>41.882899999999999</v>
      </c>
      <c r="H446" s="141">
        <v>42611</v>
      </c>
      <c r="I446" s="7">
        <v>46.43</v>
      </c>
      <c r="J446" s="141">
        <v>42611</v>
      </c>
      <c r="K446" s="7">
        <v>32.310001</v>
      </c>
      <c r="L446" s="141">
        <v>42611</v>
      </c>
      <c r="M446" s="7">
        <v>103.199997</v>
      </c>
      <c r="N446" s="141">
        <v>42611</v>
      </c>
      <c r="O446" s="7">
        <v>67.819999999999993</v>
      </c>
      <c r="P446" s="141">
        <v>42611</v>
      </c>
      <c r="Q446" s="7">
        <v>186.050003</v>
      </c>
    </row>
    <row r="447" spans="1:17" x14ac:dyDescent="0.2">
      <c r="A447" s="141">
        <v>42608</v>
      </c>
      <c r="B447" s="7">
        <v>47729.558594000002</v>
      </c>
      <c r="C447" s="7">
        <v>10.97</v>
      </c>
      <c r="D447" s="141">
        <v>42608</v>
      </c>
      <c r="E447" s="7">
        <v>42.959999000000003</v>
      </c>
      <c r="F447" s="141">
        <v>42608</v>
      </c>
      <c r="G447" s="7">
        <v>42.107300000000002</v>
      </c>
      <c r="H447" s="141">
        <v>42608</v>
      </c>
      <c r="I447" s="7">
        <v>46.34</v>
      </c>
      <c r="J447" s="141">
        <v>42608</v>
      </c>
      <c r="K447" s="7">
        <v>32.229999999999997</v>
      </c>
      <c r="L447" s="141">
        <v>42608</v>
      </c>
      <c r="M447" s="7">
        <v>103.029999</v>
      </c>
      <c r="N447" s="141">
        <v>42608</v>
      </c>
      <c r="O447" s="7">
        <v>67.309997999999993</v>
      </c>
      <c r="P447" s="141">
        <v>42608</v>
      </c>
      <c r="Q447" s="7">
        <v>186.66999799999999</v>
      </c>
    </row>
    <row r="448" spans="1:17" x14ac:dyDescent="0.2">
      <c r="A448" s="141">
        <v>42607</v>
      </c>
      <c r="B448" s="7">
        <v>47741.550780999998</v>
      </c>
      <c r="C448" s="7">
        <v>11.06</v>
      </c>
      <c r="D448" s="141">
        <v>42607</v>
      </c>
      <c r="E448" s="7">
        <v>43.950001</v>
      </c>
      <c r="F448" s="141">
        <v>42607</v>
      </c>
      <c r="G448" s="7">
        <v>42.965899999999998</v>
      </c>
      <c r="H448" s="141">
        <v>42607</v>
      </c>
      <c r="I448" s="7">
        <v>46.93</v>
      </c>
      <c r="J448" s="141">
        <v>42607</v>
      </c>
      <c r="K448" s="7">
        <v>32.520000000000003</v>
      </c>
      <c r="L448" s="141">
        <v>42607</v>
      </c>
      <c r="M448" s="7">
        <v>104.040001</v>
      </c>
      <c r="N448" s="141">
        <v>42607</v>
      </c>
      <c r="O448" s="7">
        <v>68.160004000000001</v>
      </c>
      <c r="P448" s="141">
        <v>42607</v>
      </c>
      <c r="Q448" s="7">
        <v>189.69000199999999</v>
      </c>
    </row>
    <row r="449" spans="1:17" x14ac:dyDescent="0.2">
      <c r="A449" s="141">
        <v>42606</v>
      </c>
      <c r="B449" s="7">
        <v>47660.980469000002</v>
      </c>
      <c r="C449" s="7">
        <v>10.85</v>
      </c>
      <c r="D449" s="141">
        <v>42606</v>
      </c>
      <c r="E449" s="7">
        <v>43.75</v>
      </c>
      <c r="F449" s="141">
        <v>42606</v>
      </c>
      <c r="G449" s="7">
        <v>42.917099</v>
      </c>
      <c r="H449" s="141">
        <v>42606</v>
      </c>
      <c r="I449" s="7">
        <v>46.540000999999997</v>
      </c>
      <c r="J449" s="141">
        <v>42606</v>
      </c>
      <c r="K449" s="7">
        <v>33.32</v>
      </c>
      <c r="L449" s="141">
        <v>42606</v>
      </c>
      <c r="M449" s="7">
        <v>104</v>
      </c>
      <c r="N449" s="141">
        <v>42606</v>
      </c>
      <c r="O449" s="7">
        <v>67.910004000000001</v>
      </c>
      <c r="P449" s="141">
        <v>42606</v>
      </c>
      <c r="Q449" s="7">
        <v>188.320007</v>
      </c>
    </row>
    <row r="450" spans="1:17" x14ac:dyDescent="0.2">
      <c r="A450" s="141">
        <v>42605</v>
      </c>
      <c r="B450" s="7">
        <v>48290.089844000002</v>
      </c>
      <c r="C450" s="7">
        <v>10.91</v>
      </c>
      <c r="D450" s="141">
        <v>42605</v>
      </c>
      <c r="E450" s="7">
        <v>43.16</v>
      </c>
      <c r="F450" s="141">
        <v>42605</v>
      </c>
      <c r="G450" s="7">
        <v>42.039000999999999</v>
      </c>
      <c r="H450" s="141">
        <v>42605</v>
      </c>
      <c r="I450" s="7">
        <v>47.110000999999997</v>
      </c>
      <c r="J450" s="141">
        <v>42605</v>
      </c>
      <c r="K450" s="7">
        <v>33.07</v>
      </c>
      <c r="L450" s="141">
        <v>42605</v>
      </c>
      <c r="M450" s="7">
        <v>103.08000199999999</v>
      </c>
      <c r="N450" s="141">
        <v>42605</v>
      </c>
      <c r="O450" s="7">
        <v>66.940002000000007</v>
      </c>
      <c r="P450" s="141">
        <v>42605</v>
      </c>
      <c r="Q450" s="7">
        <v>186.66999799999999</v>
      </c>
    </row>
    <row r="451" spans="1:17" x14ac:dyDescent="0.2">
      <c r="A451" s="141">
        <v>42604</v>
      </c>
      <c r="B451" s="7">
        <v>48289.300780999998</v>
      </c>
      <c r="C451" s="7">
        <v>10.98</v>
      </c>
      <c r="D451" s="141">
        <v>42604</v>
      </c>
      <c r="E451" s="7">
        <v>43.5</v>
      </c>
      <c r="F451" s="141">
        <v>42604</v>
      </c>
      <c r="G451" s="7">
        <v>42.556099000000003</v>
      </c>
      <c r="H451" s="141">
        <v>42604</v>
      </c>
      <c r="I451" s="7">
        <v>48.470001000000003</v>
      </c>
      <c r="J451" s="141">
        <v>42604</v>
      </c>
      <c r="K451" s="7">
        <v>33.490001999999997</v>
      </c>
      <c r="L451" s="141">
        <v>42604</v>
      </c>
      <c r="M451" s="7">
        <v>105.889999</v>
      </c>
      <c r="N451" s="141">
        <v>42604</v>
      </c>
      <c r="O451" s="7">
        <v>67.959998999999996</v>
      </c>
      <c r="P451" s="141">
        <v>42604</v>
      </c>
      <c r="Q451" s="7">
        <v>192.13000500000001</v>
      </c>
    </row>
    <row r="452" spans="1:17" x14ac:dyDescent="0.2">
      <c r="A452" s="141">
        <v>42601</v>
      </c>
      <c r="B452" s="7">
        <v>48432.050780999998</v>
      </c>
      <c r="C452" s="7">
        <v>11.04</v>
      </c>
      <c r="D452" s="141">
        <v>42601</v>
      </c>
      <c r="E452" s="7">
        <v>43.630001</v>
      </c>
      <c r="F452" s="141">
        <v>42601</v>
      </c>
      <c r="G452" s="7">
        <v>42.673198999999997</v>
      </c>
      <c r="H452" s="141">
        <v>42601</v>
      </c>
      <c r="I452" s="7">
        <v>48.279998999999997</v>
      </c>
      <c r="J452" s="141">
        <v>42601</v>
      </c>
      <c r="K452" s="7">
        <v>33.400002000000001</v>
      </c>
      <c r="L452" s="141">
        <v>42601</v>
      </c>
      <c r="M452" s="7">
        <v>105.029999</v>
      </c>
      <c r="N452" s="141">
        <v>42601</v>
      </c>
      <c r="O452" s="7">
        <v>67.629997000000003</v>
      </c>
      <c r="P452" s="141">
        <v>42601</v>
      </c>
      <c r="Q452" s="7">
        <v>195.070007</v>
      </c>
    </row>
    <row r="453" spans="1:17" x14ac:dyDescent="0.2">
      <c r="A453" s="141">
        <v>42600</v>
      </c>
      <c r="B453" s="7">
        <v>48253.039062999997</v>
      </c>
      <c r="C453" s="7">
        <v>11.04</v>
      </c>
      <c r="D453" s="141">
        <v>42600</v>
      </c>
      <c r="E453" s="7">
        <v>43.970001000000003</v>
      </c>
      <c r="F453" s="141">
        <v>42600</v>
      </c>
      <c r="G453" s="7">
        <v>42.887797999999997</v>
      </c>
      <c r="H453" s="141">
        <v>42600</v>
      </c>
      <c r="I453" s="7">
        <v>47.98</v>
      </c>
      <c r="J453" s="141">
        <v>42600</v>
      </c>
      <c r="K453" s="7">
        <v>33.700001</v>
      </c>
      <c r="L453" s="141">
        <v>42600</v>
      </c>
      <c r="M453" s="7">
        <v>105.889999</v>
      </c>
      <c r="N453" s="141">
        <v>42600</v>
      </c>
      <c r="O453" s="7">
        <v>67.639999000000003</v>
      </c>
      <c r="P453" s="141">
        <v>42600</v>
      </c>
      <c r="Q453" s="7">
        <v>196</v>
      </c>
    </row>
    <row r="454" spans="1:17" x14ac:dyDescent="0.2">
      <c r="A454" s="141">
        <v>42599</v>
      </c>
      <c r="B454" s="7">
        <v>48351.160155999998</v>
      </c>
      <c r="C454" s="7">
        <v>11.13</v>
      </c>
      <c r="D454" s="141">
        <v>42599</v>
      </c>
      <c r="E454" s="7">
        <v>43.68</v>
      </c>
      <c r="F454" s="141">
        <v>42599</v>
      </c>
      <c r="G454" s="7">
        <v>41.863399999999999</v>
      </c>
      <c r="H454" s="141">
        <v>42599</v>
      </c>
      <c r="I454" s="7">
        <v>49</v>
      </c>
      <c r="J454" s="141">
        <v>42599</v>
      </c>
      <c r="K454" s="7">
        <v>33.560001</v>
      </c>
      <c r="L454" s="141">
        <v>42599</v>
      </c>
      <c r="M454" s="7">
        <v>104.44000200000001</v>
      </c>
      <c r="N454" s="141">
        <v>42599</v>
      </c>
      <c r="O454" s="7">
        <v>67.290001000000004</v>
      </c>
      <c r="P454" s="141">
        <v>42599</v>
      </c>
      <c r="Q454" s="7">
        <v>192.36999499999999</v>
      </c>
    </row>
    <row r="455" spans="1:17" x14ac:dyDescent="0.2">
      <c r="A455" s="141">
        <v>42598</v>
      </c>
      <c r="B455" s="7">
        <v>48699.171875</v>
      </c>
      <c r="C455" s="7">
        <v>11.04</v>
      </c>
      <c r="D455" s="141">
        <v>42598</v>
      </c>
      <c r="E455" s="7">
        <v>43.91</v>
      </c>
      <c r="F455" s="141">
        <v>42598</v>
      </c>
      <c r="G455" s="7">
        <v>42.702399999999997</v>
      </c>
      <c r="H455" s="141">
        <v>42598</v>
      </c>
      <c r="I455" s="7">
        <v>50.240001999999997</v>
      </c>
      <c r="J455" s="141">
        <v>42598</v>
      </c>
      <c r="K455" s="7">
        <v>33.770000000000003</v>
      </c>
      <c r="L455" s="141">
        <v>42598</v>
      </c>
      <c r="M455" s="7">
        <v>106.80999799999999</v>
      </c>
      <c r="N455" s="141">
        <v>42598</v>
      </c>
      <c r="O455" s="7">
        <v>66.680000000000007</v>
      </c>
      <c r="P455" s="141">
        <v>42598</v>
      </c>
      <c r="Q455" s="7">
        <v>187.570007</v>
      </c>
    </row>
    <row r="456" spans="1:17" x14ac:dyDescent="0.2">
      <c r="A456" s="141">
        <v>42597</v>
      </c>
      <c r="B456" s="7">
        <v>48366.890625</v>
      </c>
      <c r="C456" s="7">
        <v>11.05</v>
      </c>
      <c r="D456" s="141">
        <v>42597</v>
      </c>
      <c r="E456" s="7">
        <v>44.549999</v>
      </c>
      <c r="F456" s="141">
        <v>42597</v>
      </c>
      <c r="G456" s="7">
        <v>42.487800999999997</v>
      </c>
      <c r="H456" s="141">
        <v>42597</v>
      </c>
      <c r="I456" s="7">
        <v>49.630001</v>
      </c>
      <c r="J456" s="141">
        <v>42597</v>
      </c>
      <c r="K456" s="7">
        <v>34.389999000000003</v>
      </c>
      <c r="L456" s="141">
        <v>42597</v>
      </c>
      <c r="M456" s="7">
        <v>108.650002</v>
      </c>
      <c r="N456" s="141">
        <v>42597</v>
      </c>
      <c r="O456" s="7">
        <v>66.559997999999993</v>
      </c>
      <c r="P456" s="141">
        <v>42597</v>
      </c>
      <c r="Q456" s="7">
        <v>188.89999399999999</v>
      </c>
    </row>
    <row r="457" spans="1:17" x14ac:dyDescent="0.2">
      <c r="A457" s="141">
        <v>42594</v>
      </c>
      <c r="B457" s="7">
        <v>48348.269530999998</v>
      </c>
      <c r="C457" s="7">
        <v>11</v>
      </c>
      <c r="D457" s="141">
        <v>42594</v>
      </c>
      <c r="E457" s="7">
        <v>44.439999</v>
      </c>
      <c r="F457" s="141">
        <v>42594</v>
      </c>
      <c r="G457" s="7">
        <v>41.756100000000004</v>
      </c>
      <c r="H457" s="141">
        <v>42594</v>
      </c>
      <c r="I457" s="7">
        <v>49.040000999999997</v>
      </c>
      <c r="J457" s="141">
        <v>42594</v>
      </c>
      <c r="K457" s="7">
        <v>33.900002000000001</v>
      </c>
      <c r="L457" s="141">
        <v>42594</v>
      </c>
      <c r="M457" s="7">
        <v>108.400002</v>
      </c>
      <c r="N457" s="141">
        <v>42594</v>
      </c>
      <c r="O457" s="7">
        <v>66.529999000000004</v>
      </c>
      <c r="P457" s="141">
        <v>42594</v>
      </c>
      <c r="Q457" s="7">
        <v>188.479996</v>
      </c>
    </row>
    <row r="458" spans="1:17" x14ac:dyDescent="0.2">
      <c r="A458" s="141">
        <v>42593</v>
      </c>
      <c r="B458" s="7">
        <v>47833.878905999998</v>
      </c>
      <c r="C458" s="7">
        <v>11.23</v>
      </c>
      <c r="D458" s="141">
        <v>42593</v>
      </c>
      <c r="E458" s="7">
        <v>44.540000999999997</v>
      </c>
      <c r="F458" s="141">
        <v>42593</v>
      </c>
      <c r="G458" s="7">
        <v>41.102401999999998</v>
      </c>
      <c r="H458" s="141">
        <v>42593</v>
      </c>
      <c r="I458" s="7">
        <v>48.02</v>
      </c>
      <c r="J458" s="141">
        <v>42593</v>
      </c>
      <c r="K458" s="7">
        <v>33.990001999999997</v>
      </c>
      <c r="L458" s="141">
        <v>42593</v>
      </c>
      <c r="M458" s="7">
        <v>108.029999</v>
      </c>
      <c r="N458" s="141">
        <v>42593</v>
      </c>
      <c r="O458" s="7">
        <v>66.639999000000003</v>
      </c>
      <c r="P458" s="141">
        <v>42593</v>
      </c>
      <c r="Q458" s="7">
        <v>188.490005</v>
      </c>
    </row>
    <row r="459" spans="1:17" x14ac:dyDescent="0.2">
      <c r="A459" s="141">
        <v>42592</v>
      </c>
      <c r="B459" s="7">
        <v>47635.441405999998</v>
      </c>
      <c r="C459" s="7">
        <v>11.13</v>
      </c>
      <c r="D459" s="141">
        <v>42592</v>
      </c>
      <c r="E459" s="7">
        <v>43.52</v>
      </c>
      <c r="F459" s="141">
        <v>42592</v>
      </c>
      <c r="G459" s="7">
        <v>40.643901999999997</v>
      </c>
      <c r="H459" s="141">
        <v>42592</v>
      </c>
      <c r="I459" s="7">
        <v>47.470001000000003</v>
      </c>
      <c r="J459" s="141">
        <v>42592</v>
      </c>
      <c r="K459" s="7">
        <v>34.32</v>
      </c>
      <c r="L459" s="141">
        <v>42592</v>
      </c>
      <c r="M459" s="7">
        <v>104.389999</v>
      </c>
      <c r="N459" s="141">
        <v>42592</v>
      </c>
      <c r="O459" s="7">
        <v>66.870002999999997</v>
      </c>
      <c r="P459" s="141">
        <v>42592</v>
      </c>
      <c r="Q459" s="7">
        <v>188.729996</v>
      </c>
    </row>
    <row r="460" spans="1:17" x14ac:dyDescent="0.2">
      <c r="A460" s="141">
        <v>42591</v>
      </c>
      <c r="B460" s="7">
        <v>47375.589844000002</v>
      </c>
      <c r="C460" s="7">
        <v>11.1</v>
      </c>
      <c r="D460" s="141">
        <v>42591</v>
      </c>
      <c r="E460" s="7">
        <v>44.060001</v>
      </c>
      <c r="F460" s="141">
        <v>42591</v>
      </c>
      <c r="G460" s="7">
        <v>41.082901</v>
      </c>
      <c r="H460" s="141">
        <v>42591</v>
      </c>
      <c r="I460" s="7">
        <v>47.009998000000003</v>
      </c>
      <c r="J460" s="141">
        <v>42591</v>
      </c>
      <c r="K460" s="7">
        <v>34.729999999999997</v>
      </c>
      <c r="L460" s="141">
        <v>42591</v>
      </c>
      <c r="M460" s="7">
        <v>105</v>
      </c>
      <c r="N460" s="141">
        <v>42591</v>
      </c>
      <c r="O460" s="7">
        <v>67.430000000000007</v>
      </c>
      <c r="P460" s="141">
        <v>42591</v>
      </c>
      <c r="Q460" s="7">
        <v>186.550003</v>
      </c>
    </row>
    <row r="461" spans="1:17" x14ac:dyDescent="0.2">
      <c r="A461" s="141">
        <v>42590</v>
      </c>
      <c r="B461" s="7">
        <v>47207.75</v>
      </c>
      <c r="C461" s="7">
        <v>10.86</v>
      </c>
      <c r="D461" s="141">
        <v>42590</v>
      </c>
      <c r="E461" s="7">
        <v>44.16</v>
      </c>
      <c r="F461" s="141">
        <v>42590</v>
      </c>
      <c r="G461" s="7">
        <v>41.0732</v>
      </c>
      <c r="H461" s="141">
        <v>42590</v>
      </c>
      <c r="I461" s="7">
        <v>47.630001</v>
      </c>
      <c r="J461" s="141">
        <v>42590</v>
      </c>
      <c r="K461" s="7">
        <v>35.080002</v>
      </c>
      <c r="L461" s="141">
        <v>42590</v>
      </c>
      <c r="M461" s="7">
        <v>105.620003</v>
      </c>
      <c r="N461" s="141">
        <v>42590</v>
      </c>
      <c r="O461" s="7">
        <v>66.879997000000003</v>
      </c>
      <c r="P461" s="141">
        <v>42590</v>
      </c>
      <c r="Q461" s="7">
        <v>185.970001</v>
      </c>
    </row>
    <row r="462" spans="1:17" x14ac:dyDescent="0.2">
      <c r="A462" s="141">
        <v>42587</v>
      </c>
      <c r="B462" s="7">
        <v>46940.230469000002</v>
      </c>
      <c r="C462" s="7">
        <v>10.8</v>
      </c>
      <c r="D462" s="141">
        <v>42587</v>
      </c>
      <c r="E462" s="7">
        <v>43.700001</v>
      </c>
      <c r="F462" s="141">
        <v>42587</v>
      </c>
      <c r="G462" s="7">
        <v>40.448799000000001</v>
      </c>
      <c r="H462" s="141">
        <v>42587</v>
      </c>
      <c r="I462" s="7">
        <v>47.369999</v>
      </c>
      <c r="J462" s="141">
        <v>42587</v>
      </c>
      <c r="K462" s="7">
        <v>34.75</v>
      </c>
      <c r="L462" s="141">
        <v>42587</v>
      </c>
      <c r="M462" s="7">
        <v>104.220001</v>
      </c>
      <c r="N462" s="141">
        <v>42587</v>
      </c>
      <c r="O462" s="7">
        <v>67.970000999999996</v>
      </c>
      <c r="P462" s="141">
        <v>42587</v>
      </c>
      <c r="Q462" s="7">
        <v>184.91000399999999</v>
      </c>
    </row>
    <row r="463" spans="1:17" x14ac:dyDescent="0.2">
      <c r="A463" s="141">
        <v>42586</v>
      </c>
      <c r="B463" s="7">
        <v>46839.191405999998</v>
      </c>
      <c r="C463" s="7">
        <v>10.75</v>
      </c>
      <c r="D463" s="141">
        <v>42586</v>
      </c>
      <c r="E463" s="7">
        <v>43.650002000000001</v>
      </c>
      <c r="F463" s="141">
        <v>42586</v>
      </c>
      <c r="G463" s="7">
        <v>39.365799000000003</v>
      </c>
      <c r="H463" s="141">
        <v>42586</v>
      </c>
      <c r="I463" s="7">
        <v>47.5</v>
      </c>
      <c r="J463" s="141">
        <v>42586</v>
      </c>
      <c r="K463" s="7">
        <v>34.779998999999997</v>
      </c>
      <c r="L463" s="141">
        <v>42586</v>
      </c>
      <c r="M463" s="7">
        <v>103.730003</v>
      </c>
      <c r="N463" s="141">
        <v>42586</v>
      </c>
      <c r="O463" s="7">
        <v>67.680000000000007</v>
      </c>
      <c r="P463" s="141">
        <v>42586</v>
      </c>
      <c r="Q463" s="7">
        <v>185</v>
      </c>
    </row>
    <row r="464" spans="1:17" x14ac:dyDescent="0.2">
      <c r="A464" s="141">
        <v>42585</v>
      </c>
      <c r="B464" s="7">
        <v>46556.21875</v>
      </c>
      <c r="C464" s="7">
        <v>10.82</v>
      </c>
      <c r="D464" s="141">
        <v>42585</v>
      </c>
      <c r="E464" s="7">
        <v>43.240001999999997</v>
      </c>
      <c r="F464" s="141">
        <v>42585</v>
      </c>
      <c r="G464" s="7">
        <v>39.892699999999998</v>
      </c>
      <c r="H464" s="141">
        <v>42585</v>
      </c>
      <c r="I464" s="7">
        <v>47.43</v>
      </c>
      <c r="J464" s="141">
        <v>42585</v>
      </c>
      <c r="K464" s="7">
        <v>35.099997999999999</v>
      </c>
      <c r="L464" s="141">
        <v>42585</v>
      </c>
      <c r="M464" s="7">
        <v>103.66999800000001</v>
      </c>
      <c r="N464" s="141">
        <v>42585</v>
      </c>
      <c r="O464" s="7">
        <v>67.300003000000004</v>
      </c>
      <c r="P464" s="141">
        <v>42585</v>
      </c>
      <c r="Q464" s="7">
        <v>185.03999300000001</v>
      </c>
    </row>
    <row r="465" spans="1:17" x14ac:dyDescent="0.2">
      <c r="A465" s="141">
        <v>42584</v>
      </c>
      <c r="B465" s="7">
        <v>46806.078125</v>
      </c>
      <c r="C465" s="7">
        <v>10.93</v>
      </c>
      <c r="D465" s="141">
        <v>42584</v>
      </c>
      <c r="E465" s="7">
        <v>42.57</v>
      </c>
      <c r="F465" s="141">
        <v>42584</v>
      </c>
      <c r="G465" s="7">
        <v>40.029300999999997</v>
      </c>
      <c r="H465" s="141">
        <v>42584</v>
      </c>
      <c r="I465" s="7">
        <v>46.27</v>
      </c>
      <c r="J465" s="141">
        <v>42584</v>
      </c>
      <c r="K465" s="7">
        <v>34.099997999999999</v>
      </c>
      <c r="L465" s="141">
        <v>42584</v>
      </c>
      <c r="M465" s="7">
        <v>102.839996</v>
      </c>
      <c r="N465" s="141">
        <v>42584</v>
      </c>
      <c r="O465" s="7">
        <v>66.650002000000001</v>
      </c>
      <c r="P465" s="141">
        <v>42584</v>
      </c>
      <c r="Q465" s="7">
        <v>184.66000399999999</v>
      </c>
    </row>
    <row r="466" spans="1:17" x14ac:dyDescent="0.2">
      <c r="A466" s="141">
        <v>42583</v>
      </c>
      <c r="B466" s="7">
        <v>46654.5</v>
      </c>
      <c r="C466" s="7">
        <v>10.93</v>
      </c>
      <c r="D466" s="141">
        <v>42583</v>
      </c>
      <c r="E466" s="7">
        <v>42.700001</v>
      </c>
      <c r="F466" s="141">
        <v>42583</v>
      </c>
      <c r="G466" s="7">
        <v>40.634200999999997</v>
      </c>
      <c r="H466" s="141">
        <v>42583</v>
      </c>
      <c r="I466" s="7">
        <v>45.77</v>
      </c>
      <c r="J466" s="141">
        <v>42583</v>
      </c>
      <c r="K466" s="7">
        <v>33.400002000000001</v>
      </c>
      <c r="L466" s="141">
        <v>42583</v>
      </c>
      <c r="M466" s="7">
        <v>104.400002</v>
      </c>
      <c r="N466" s="141">
        <v>42583</v>
      </c>
      <c r="O466" s="7">
        <v>66.830001999999993</v>
      </c>
      <c r="P466" s="141">
        <v>42583</v>
      </c>
      <c r="Q466" s="7">
        <v>184.929993</v>
      </c>
    </row>
    <row r="467" spans="1:17" x14ac:dyDescent="0.2">
      <c r="A467" s="141">
        <v>42580</v>
      </c>
      <c r="B467" s="7">
        <v>46820.179687999997</v>
      </c>
      <c r="C467" s="7">
        <v>10.78</v>
      </c>
      <c r="D467" s="141">
        <v>42580</v>
      </c>
      <c r="E467" s="7">
        <v>42.849997999999999</v>
      </c>
      <c r="F467" s="141">
        <v>42580</v>
      </c>
      <c r="G467" s="7">
        <v>39.863399999999999</v>
      </c>
      <c r="H467" s="141">
        <v>42580</v>
      </c>
      <c r="I467" s="7">
        <v>45.25</v>
      </c>
      <c r="J467" s="141">
        <v>42580</v>
      </c>
      <c r="K467" s="7">
        <v>33.240001999999997</v>
      </c>
      <c r="L467" s="141">
        <v>42580</v>
      </c>
      <c r="M467" s="7">
        <v>102.69000200000001</v>
      </c>
      <c r="N467" s="141">
        <v>42580</v>
      </c>
      <c r="O467" s="7">
        <v>66.870002999999997</v>
      </c>
      <c r="P467" s="141">
        <v>42580</v>
      </c>
      <c r="Q467" s="7">
        <v>184.470001</v>
      </c>
    </row>
    <row r="468" spans="1:17" x14ac:dyDescent="0.2">
      <c r="A468" s="141">
        <v>42579</v>
      </c>
      <c r="B468" s="7">
        <v>46818.859375</v>
      </c>
      <c r="C468" s="7">
        <v>11.05</v>
      </c>
      <c r="D468" s="141">
        <v>42579</v>
      </c>
      <c r="E468" s="7">
        <v>42.98</v>
      </c>
      <c r="F468" s="141">
        <v>42579</v>
      </c>
      <c r="G468" s="7">
        <v>39.619498999999998</v>
      </c>
      <c r="H468" s="141">
        <v>42579</v>
      </c>
      <c r="I468" s="7">
        <v>45.900002000000001</v>
      </c>
      <c r="J468" s="141">
        <v>42579</v>
      </c>
      <c r="K468" s="7">
        <v>33.009998000000003</v>
      </c>
      <c r="L468" s="141">
        <v>42579</v>
      </c>
      <c r="M468" s="7">
        <v>101.83000199999999</v>
      </c>
      <c r="N468" s="141">
        <v>42579</v>
      </c>
      <c r="O468" s="7">
        <v>67.209998999999996</v>
      </c>
      <c r="P468" s="141">
        <v>42579</v>
      </c>
      <c r="Q468" s="7">
        <v>188.520004</v>
      </c>
    </row>
    <row r="469" spans="1:17" x14ac:dyDescent="0.2">
      <c r="A469" s="141">
        <v>42578</v>
      </c>
      <c r="B469" s="7">
        <v>46933.761719000002</v>
      </c>
      <c r="C469" s="7">
        <v>11.35</v>
      </c>
      <c r="D469" s="141">
        <v>42578</v>
      </c>
      <c r="E469" s="7">
        <v>43.66</v>
      </c>
      <c r="F469" s="141">
        <v>42578</v>
      </c>
      <c r="G469" s="7">
        <v>38.224400000000003</v>
      </c>
      <c r="H469" s="141">
        <v>42578</v>
      </c>
      <c r="I469" s="7">
        <v>45.009998000000003</v>
      </c>
      <c r="J469" s="141">
        <v>42578</v>
      </c>
      <c r="K469" s="7">
        <v>33.959999000000003</v>
      </c>
      <c r="L469" s="141">
        <v>42578</v>
      </c>
      <c r="M469" s="7">
        <v>100.389999</v>
      </c>
      <c r="N469" s="141">
        <v>42578</v>
      </c>
      <c r="O469" s="7">
        <v>67.680000000000007</v>
      </c>
      <c r="P469" s="141">
        <v>42578</v>
      </c>
      <c r="Q469" s="7">
        <v>189.96000699999999</v>
      </c>
    </row>
    <row r="470" spans="1:17" x14ac:dyDescent="0.2">
      <c r="A470" s="141">
        <v>42577</v>
      </c>
      <c r="B470" s="7">
        <v>47129.480469000002</v>
      </c>
      <c r="C470" s="7">
        <v>11.53</v>
      </c>
      <c r="D470" s="141">
        <v>42577</v>
      </c>
      <c r="E470" s="7">
        <v>44.52</v>
      </c>
      <c r="F470" s="141">
        <v>42577</v>
      </c>
      <c r="G470" s="7">
        <v>37.521900000000002</v>
      </c>
      <c r="H470" s="141">
        <v>42577</v>
      </c>
      <c r="I470" s="7">
        <v>44.02</v>
      </c>
      <c r="J470" s="141">
        <v>42577</v>
      </c>
      <c r="K470" s="7">
        <v>34.099997999999999</v>
      </c>
      <c r="L470" s="141">
        <v>42577</v>
      </c>
      <c r="M470" s="7">
        <v>98.760002</v>
      </c>
      <c r="N470" s="141">
        <v>42577</v>
      </c>
      <c r="O470" s="7">
        <v>67.910004000000001</v>
      </c>
      <c r="P470" s="141">
        <v>42577</v>
      </c>
      <c r="Q470" s="7">
        <v>190.75</v>
      </c>
    </row>
    <row r="471" spans="1:17" x14ac:dyDescent="0.2">
      <c r="A471" s="141">
        <v>42576</v>
      </c>
      <c r="B471" s="7">
        <v>47524.390625</v>
      </c>
      <c r="C471" s="7">
        <v>11.58</v>
      </c>
      <c r="D471" s="141">
        <v>42576</v>
      </c>
      <c r="E471" s="7">
        <v>45.709999000000003</v>
      </c>
      <c r="F471" s="141">
        <v>42576</v>
      </c>
      <c r="G471" s="7">
        <v>38.390202000000002</v>
      </c>
      <c r="H471" s="141">
        <v>42576</v>
      </c>
      <c r="I471" s="7">
        <v>42.549999</v>
      </c>
      <c r="J471" s="141">
        <v>42576</v>
      </c>
      <c r="K471" s="7">
        <v>33.669998</v>
      </c>
      <c r="L471" s="141">
        <v>42576</v>
      </c>
      <c r="M471" s="7">
        <v>99.360000999999997</v>
      </c>
      <c r="N471" s="141">
        <v>42576</v>
      </c>
      <c r="O471" s="7">
        <v>68.599997999999999</v>
      </c>
      <c r="P471" s="141">
        <v>42576</v>
      </c>
      <c r="Q471" s="7">
        <v>191.259995</v>
      </c>
    </row>
    <row r="472" spans="1:17" x14ac:dyDescent="0.2">
      <c r="A472" s="141">
        <v>42573</v>
      </c>
      <c r="B472" s="7">
        <v>47363.078125</v>
      </c>
      <c r="C472" s="7">
        <v>11.6</v>
      </c>
      <c r="D472" s="141">
        <v>42573</v>
      </c>
      <c r="E472" s="7">
        <v>45.889999000000003</v>
      </c>
      <c r="F472" s="141">
        <v>42573</v>
      </c>
      <c r="G472" s="7">
        <v>38.751201999999999</v>
      </c>
      <c r="H472" s="141">
        <v>42573</v>
      </c>
      <c r="I472" s="7">
        <v>43.959999000000003</v>
      </c>
      <c r="J472" s="141">
        <v>42573</v>
      </c>
      <c r="K472" s="7">
        <v>32.979999999999997</v>
      </c>
      <c r="L472" s="141">
        <v>42573</v>
      </c>
      <c r="M472" s="7">
        <v>101.93</v>
      </c>
      <c r="N472" s="141">
        <v>42573</v>
      </c>
      <c r="O472" s="7">
        <v>69.529999000000004</v>
      </c>
      <c r="P472" s="141">
        <v>42573</v>
      </c>
      <c r="Q472" s="7">
        <v>196.220001</v>
      </c>
    </row>
    <row r="473" spans="1:17" x14ac:dyDescent="0.2">
      <c r="A473" s="141">
        <v>42572</v>
      </c>
      <c r="B473" s="7">
        <v>47503.601562999997</v>
      </c>
      <c r="C473" s="7">
        <v>11.86</v>
      </c>
      <c r="D473" s="141">
        <v>42572</v>
      </c>
      <c r="E473" s="7">
        <v>45.060001</v>
      </c>
      <c r="F473" s="141">
        <v>42572</v>
      </c>
      <c r="G473" s="7">
        <v>38.761001999999998</v>
      </c>
      <c r="H473" s="141">
        <v>42572</v>
      </c>
      <c r="I473" s="7">
        <v>44</v>
      </c>
      <c r="J473" s="141">
        <v>42572</v>
      </c>
      <c r="K473" s="7">
        <v>32.400002000000001</v>
      </c>
      <c r="L473" s="141">
        <v>42572</v>
      </c>
      <c r="M473" s="7">
        <v>102.82</v>
      </c>
      <c r="N473" s="141">
        <v>42572</v>
      </c>
      <c r="O473" s="7">
        <v>69.209998999999996</v>
      </c>
      <c r="P473" s="141">
        <v>42572</v>
      </c>
      <c r="Q473" s="7">
        <v>197.949997</v>
      </c>
    </row>
    <row r="474" spans="1:17" x14ac:dyDescent="0.2">
      <c r="A474" s="141">
        <v>42571</v>
      </c>
      <c r="B474" s="7">
        <v>47054.671875</v>
      </c>
      <c r="C474" s="7">
        <v>11.88</v>
      </c>
      <c r="D474" s="141">
        <v>42571</v>
      </c>
      <c r="E474" s="7">
        <v>44.75</v>
      </c>
      <c r="F474" s="141">
        <v>42571</v>
      </c>
      <c r="G474" s="7">
        <v>38.829300000000003</v>
      </c>
      <c r="H474" s="141">
        <v>42571</v>
      </c>
      <c r="I474" s="7">
        <v>43.880001</v>
      </c>
      <c r="J474" s="141">
        <v>42571</v>
      </c>
      <c r="K474" s="7">
        <v>32.290000999999997</v>
      </c>
      <c r="L474" s="141">
        <v>42571</v>
      </c>
      <c r="M474" s="7">
        <v>103.66999800000001</v>
      </c>
      <c r="N474" s="141">
        <v>42571</v>
      </c>
      <c r="O474" s="7">
        <v>68.510002</v>
      </c>
      <c r="P474" s="141">
        <v>42571</v>
      </c>
      <c r="Q474" s="7">
        <v>195.83000200000001</v>
      </c>
    </row>
    <row r="475" spans="1:17" x14ac:dyDescent="0.2">
      <c r="A475" s="141">
        <v>42570</v>
      </c>
      <c r="B475" s="7">
        <v>46966.609375</v>
      </c>
      <c r="C475" s="7">
        <v>11.65</v>
      </c>
      <c r="D475" s="141">
        <v>42570</v>
      </c>
      <c r="E475" s="7">
        <v>44.720001000000003</v>
      </c>
      <c r="F475" s="141">
        <v>42570</v>
      </c>
      <c r="G475" s="7">
        <v>38.331699</v>
      </c>
      <c r="H475" s="141">
        <v>42570</v>
      </c>
      <c r="I475" s="7">
        <v>44.130001</v>
      </c>
      <c r="J475" s="141">
        <v>42570</v>
      </c>
      <c r="K475" s="7">
        <v>31.83</v>
      </c>
      <c r="L475" s="141">
        <v>42570</v>
      </c>
      <c r="M475" s="7">
        <v>101.57</v>
      </c>
      <c r="N475" s="141">
        <v>42570</v>
      </c>
      <c r="O475" s="7">
        <v>68.120002999999997</v>
      </c>
      <c r="P475" s="141">
        <v>42570</v>
      </c>
      <c r="Q475" s="7">
        <v>193.009995</v>
      </c>
    </row>
    <row r="476" spans="1:17" x14ac:dyDescent="0.2">
      <c r="A476" s="141">
        <v>42569</v>
      </c>
      <c r="B476" s="7">
        <v>46711.941405999998</v>
      </c>
      <c r="C476" s="7">
        <v>11.63</v>
      </c>
      <c r="D476" s="141">
        <v>42569</v>
      </c>
      <c r="E476" s="7">
        <v>44.299999</v>
      </c>
      <c r="F476" s="141">
        <v>42569</v>
      </c>
      <c r="G476" s="7">
        <v>38.341498999999999</v>
      </c>
      <c r="H476" s="141">
        <v>42569</v>
      </c>
      <c r="I476" s="7">
        <v>44.310001</v>
      </c>
      <c r="J476" s="141">
        <v>42569</v>
      </c>
      <c r="K476" s="7">
        <v>31.49</v>
      </c>
      <c r="L476" s="141">
        <v>42569</v>
      </c>
      <c r="M476" s="7">
        <v>100.209999</v>
      </c>
      <c r="N476" s="141">
        <v>42569</v>
      </c>
      <c r="O476" s="7">
        <v>68.559997999999993</v>
      </c>
      <c r="P476" s="141">
        <v>42569</v>
      </c>
      <c r="Q476" s="7">
        <v>191.46000699999999</v>
      </c>
    </row>
    <row r="477" spans="1:17" x14ac:dyDescent="0.2">
      <c r="A477" s="141">
        <v>42566</v>
      </c>
      <c r="B477" s="7">
        <v>46503.070312999997</v>
      </c>
      <c r="C477" s="7">
        <v>11.38</v>
      </c>
      <c r="D477" s="141">
        <v>42566</v>
      </c>
      <c r="E477" s="7">
        <v>44.98</v>
      </c>
      <c r="F477" s="141">
        <v>42566</v>
      </c>
      <c r="G477" s="7">
        <v>38.117100000000001</v>
      </c>
      <c r="H477" s="141">
        <v>42566</v>
      </c>
      <c r="I477" s="7">
        <v>44.209999000000003</v>
      </c>
      <c r="J477" s="141">
        <v>42566</v>
      </c>
      <c r="K477" s="7">
        <v>31.110001</v>
      </c>
      <c r="L477" s="141">
        <v>42566</v>
      </c>
      <c r="M477" s="7">
        <v>101.050003</v>
      </c>
      <c r="N477" s="141">
        <v>42566</v>
      </c>
      <c r="O477" s="7">
        <v>68.849997999999999</v>
      </c>
      <c r="P477" s="141">
        <v>42566</v>
      </c>
      <c r="Q477" s="7">
        <v>192.029999</v>
      </c>
    </row>
    <row r="478" spans="1:17" x14ac:dyDescent="0.2">
      <c r="A478" s="141">
        <v>42565</v>
      </c>
      <c r="B478" s="7">
        <v>46273.601562999997</v>
      </c>
      <c r="C478" s="7">
        <v>11.43</v>
      </c>
      <c r="D478" s="141">
        <v>42565</v>
      </c>
      <c r="E478" s="7">
        <v>44.220001000000003</v>
      </c>
      <c r="F478" s="141">
        <v>42565</v>
      </c>
      <c r="G478" s="7">
        <v>37.970699000000003</v>
      </c>
      <c r="H478" s="141">
        <v>42565</v>
      </c>
      <c r="I478" s="7">
        <v>43.52</v>
      </c>
      <c r="J478" s="141">
        <v>42565</v>
      </c>
      <c r="K478" s="7">
        <v>30.540001</v>
      </c>
      <c r="L478" s="141">
        <v>42565</v>
      </c>
      <c r="M478" s="7">
        <v>100.959999</v>
      </c>
      <c r="N478" s="141">
        <v>42565</v>
      </c>
      <c r="O478" s="7">
        <v>69.839995999999999</v>
      </c>
      <c r="P478" s="141">
        <v>42565</v>
      </c>
      <c r="Q478" s="7">
        <v>191.320007</v>
      </c>
    </row>
    <row r="479" spans="1:17" x14ac:dyDescent="0.2">
      <c r="A479" s="141">
        <v>42564</v>
      </c>
      <c r="B479" s="7">
        <v>46432.699219000002</v>
      </c>
      <c r="C479" s="7">
        <v>11.19</v>
      </c>
      <c r="D479" s="141">
        <v>42564</v>
      </c>
      <c r="E479" s="7">
        <v>44.66</v>
      </c>
      <c r="F479" s="141">
        <v>42564</v>
      </c>
      <c r="G479" s="7">
        <v>37.843899</v>
      </c>
      <c r="H479" s="141">
        <v>42564</v>
      </c>
      <c r="I479" s="7">
        <v>43.080002</v>
      </c>
      <c r="J479" s="141">
        <v>42564</v>
      </c>
      <c r="K479" s="7">
        <v>30.93</v>
      </c>
      <c r="L479" s="141">
        <v>42564</v>
      </c>
      <c r="M479" s="7">
        <v>100.5</v>
      </c>
      <c r="N479" s="141">
        <v>42564</v>
      </c>
      <c r="O479" s="7">
        <v>69.150002000000001</v>
      </c>
      <c r="P479" s="141">
        <v>42564</v>
      </c>
      <c r="Q479" s="7">
        <v>191.820007</v>
      </c>
    </row>
    <row r="480" spans="1:17" x14ac:dyDescent="0.2">
      <c r="A480" s="141">
        <v>42563</v>
      </c>
      <c r="B480" s="7">
        <v>46183.78125</v>
      </c>
      <c r="C480" s="7">
        <v>11.23</v>
      </c>
      <c r="D480" s="141">
        <v>42563</v>
      </c>
      <c r="E480" s="7">
        <v>44.619999</v>
      </c>
      <c r="F480" s="141">
        <v>42563</v>
      </c>
      <c r="G480" s="7">
        <v>37.902400999999998</v>
      </c>
      <c r="H480" s="141">
        <v>42563</v>
      </c>
      <c r="I480" s="7">
        <v>42.990001999999997</v>
      </c>
      <c r="J480" s="141">
        <v>42563</v>
      </c>
      <c r="K480" s="7">
        <v>32.380001</v>
      </c>
      <c r="L480" s="141">
        <v>42563</v>
      </c>
      <c r="M480" s="7">
        <v>102.629997</v>
      </c>
      <c r="N480" s="141">
        <v>42563</v>
      </c>
      <c r="O480" s="7">
        <v>69.790001000000004</v>
      </c>
      <c r="P480" s="141">
        <v>42563</v>
      </c>
      <c r="Q480" s="7">
        <v>191.55999800000001</v>
      </c>
    </row>
    <row r="481" spans="1:17" x14ac:dyDescent="0.2">
      <c r="A481" s="141">
        <v>42562</v>
      </c>
      <c r="B481" s="7">
        <v>45743.488280999998</v>
      </c>
      <c r="C481" s="7">
        <v>11.33</v>
      </c>
      <c r="D481" s="141">
        <v>42562</v>
      </c>
      <c r="E481" s="7">
        <v>44.619999</v>
      </c>
      <c r="F481" s="141">
        <v>42562</v>
      </c>
      <c r="G481" s="7">
        <v>37.063400000000001</v>
      </c>
      <c r="H481" s="141">
        <v>42562</v>
      </c>
      <c r="I481" s="7">
        <v>42.220001000000003</v>
      </c>
      <c r="J481" s="141">
        <v>42562</v>
      </c>
      <c r="K481" s="7">
        <v>32.130001</v>
      </c>
      <c r="L481" s="141">
        <v>42562</v>
      </c>
      <c r="M481" s="7">
        <v>101.480003</v>
      </c>
      <c r="N481" s="141">
        <v>42562</v>
      </c>
      <c r="O481" s="7">
        <v>70.029999000000004</v>
      </c>
      <c r="P481" s="141">
        <v>42562</v>
      </c>
      <c r="Q481" s="7">
        <v>191.759995</v>
      </c>
    </row>
    <row r="482" spans="1:17" x14ac:dyDescent="0.2">
      <c r="A482" s="141">
        <v>42559</v>
      </c>
      <c r="B482" s="7">
        <v>45393.28125</v>
      </c>
      <c r="C482" s="7">
        <v>11.32</v>
      </c>
      <c r="D482" s="141">
        <v>42559</v>
      </c>
      <c r="E482" s="7">
        <v>44.279998999999997</v>
      </c>
      <c r="F482" s="141">
        <v>42559</v>
      </c>
      <c r="G482" s="7">
        <v>37.170699999999997</v>
      </c>
      <c r="H482" s="141">
        <v>42559</v>
      </c>
      <c r="I482" s="7">
        <v>41.330002</v>
      </c>
      <c r="J482" s="141">
        <v>42559</v>
      </c>
      <c r="K482" s="7">
        <v>31.24</v>
      </c>
      <c r="L482" s="141">
        <v>42559</v>
      </c>
      <c r="M482" s="7">
        <v>101.82</v>
      </c>
      <c r="N482" s="141">
        <v>42559</v>
      </c>
      <c r="O482" s="7">
        <v>69.870002999999997</v>
      </c>
      <c r="P482" s="141">
        <v>42559</v>
      </c>
      <c r="Q482" s="7">
        <v>190.53999300000001</v>
      </c>
    </row>
    <row r="483" spans="1:17" x14ac:dyDescent="0.2">
      <c r="A483" s="141">
        <v>42558</v>
      </c>
      <c r="B483" s="7">
        <v>45300.230469000002</v>
      </c>
      <c r="C483" s="7">
        <v>11.21</v>
      </c>
      <c r="D483" s="141">
        <v>42558</v>
      </c>
      <c r="E483" s="7">
        <v>43.27</v>
      </c>
      <c r="F483" s="141">
        <v>42558</v>
      </c>
      <c r="G483" s="7">
        <v>36.770699</v>
      </c>
      <c r="H483" s="141">
        <v>42558</v>
      </c>
      <c r="I483" s="7">
        <v>40.5</v>
      </c>
      <c r="J483" s="141">
        <v>42558</v>
      </c>
      <c r="K483" s="7">
        <v>31.02</v>
      </c>
      <c r="L483" s="141">
        <v>42558</v>
      </c>
      <c r="M483" s="7">
        <v>102.16999800000001</v>
      </c>
      <c r="N483" s="141">
        <v>42558</v>
      </c>
      <c r="O483" s="7">
        <v>69.180000000000007</v>
      </c>
      <c r="P483" s="141">
        <v>42558</v>
      </c>
      <c r="Q483" s="7">
        <v>190.979996</v>
      </c>
    </row>
    <row r="484" spans="1:17" x14ac:dyDescent="0.2">
      <c r="A484" s="141">
        <v>42557</v>
      </c>
      <c r="B484" s="7">
        <v>45819.621094000002</v>
      </c>
      <c r="C484" s="7">
        <v>11.31</v>
      </c>
      <c r="D484" s="141">
        <v>42557</v>
      </c>
      <c r="E484" s="7">
        <v>42.93</v>
      </c>
      <c r="F484" s="141">
        <v>42557</v>
      </c>
      <c r="G484" s="7">
        <v>37.004902000000001</v>
      </c>
      <c r="H484" s="141">
        <v>42557</v>
      </c>
      <c r="I484" s="7">
        <v>40.099997999999999</v>
      </c>
      <c r="J484" s="141">
        <v>42557</v>
      </c>
      <c r="K484" s="7">
        <v>30.889999</v>
      </c>
      <c r="L484" s="141">
        <v>42557</v>
      </c>
      <c r="M484" s="7">
        <v>101.800003</v>
      </c>
      <c r="N484" s="141">
        <v>42557</v>
      </c>
      <c r="O484" s="7">
        <v>68.980002999999996</v>
      </c>
      <c r="P484" s="141">
        <v>42557</v>
      </c>
      <c r="Q484" s="7">
        <v>188.08000200000001</v>
      </c>
    </row>
    <row r="485" spans="1:17" x14ac:dyDescent="0.2">
      <c r="A485" s="141">
        <v>42556</v>
      </c>
      <c r="B485" s="7">
        <v>46200.21875</v>
      </c>
      <c r="C485" s="7">
        <v>11.47</v>
      </c>
      <c r="D485" s="141">
        <v>42556</v>
      </c>
      <c r="E485" s="7">
        <v>43.400002000000001</v>
      </c>
      <c r="F485" s="141">
        <v>42556</v>
      </c>
      <c r="G485" s="7">
        <v>37.307301000000002</v>
      </c>
      <c r="H485" s="141">
        <v>42556</v>
      </c>
      <c r="I485" s="7">
        <v>41</v>
      </c>
      <c r="J485" s="141">
        <v>42556</v>
      </c>
      <c r="K485" s="7">
        <v>30.049999</v>
      </c>
      <c r="L485" s="141">
        <v>42556</v>
      </c>
      <c r="M485" s="7">
        <v>101.699997</v>
      </c>
      <c r="N485" s="141">
        <v>42556</v>
      </c>
      <c r="O485" s="7">
        <v>67.949996999999996</v>
      </c>
      <c r="P485" s="141">
        <v>42556</v>
      </c>
      <c r="Q485" s="7">
        <v>188.88999899999999</v>
      </c>
    </row>
    <row r="486" spans="1:17" x14ac:dyDescent="0.2">
      <c r="A486" s="141">
        <v>42555</v>
      </c>
      <c r="B486" s="7">
        <v>46213.269530999998</v>
      </c>
      <c r="C486" s="7">
        <v>11.33</v>
      </c>
      <c r="D486" s="141">
        <v>42555</v>
      </c>
      <c r="E486" s="7">
        <v>44.580002</v>
      </c>
      <c r="F486" s="141">
        <v>42555</v>
      </c>
      <c r="G486" s="7">
        <v>37.902400999999998</v>
      </c>
      <c r="H486" s="141">
        <v>42555</v>
      </c>
      <c r="I486" s="7">
        <v>42.389999000000003</v>
      </c>
      <c r="J486" s="141">
        <v>42555</v>
      </c>
      <c r="K486" s="7">
        <v>30.129999000000002</v>
      </c>
      <c r="L486" s="141">
        <v>42555</v>
      </c>
      <c r="M486" s="7">
        <v>104.120003</v>
      </c>
      <c r="N486" s="141">
        <v>42555</v>
      </c>
      <c r="O486" s="7">
        <v>69.029999000000004</v>
      </c>
      <c r="P486" s="141">
        <v>42555</v>
      </c>
      <c r="Q486" s="7">
        <v>190.570007</v>
      </c>
    </row>
    <row r="487" spans="1:17" x14ac:dyDescent="0.2">
      <c r="A487" s="141">
        <v>42552</v>
      </c>
      <c r="B487" s="7">
        <v>45973.199219000002</v>
      </c>
      <c r="C487" s="7">
        <v>11.41</v>
      </c>
      <c r="D487" s="141">
        <v>42552</v>
      </c>
      <c r="E487" s="7">
        <v>44.400002000000001</v>
      </c>
      <c r="F487" s="141">
        <v>42552</v>
      </c>
      <c r="G487" s="7">
        <v>37.765900000000002</v>
      </c>
      <c r="H487" s="141">
        <v>42552</v>
      </c>
      <c r="I487" s="7">
        <v>42.599997999999999</v>
      </c>
      <c r="J487" s="141">
        <v>42552</v>
      </c>
      <c r="K487" s="7">
        <v>30.360001</v>
      </c>
      <c r="L487" s="141">
        <v>42552</v>
      </c>
      <c r="M487" s="7">
        <v>103.849998</v>
      </c>
      <c r="N487" s="141">
        <v>42552</v>
      </c>
      <c r="O487" s="7">
        <v>69.660004000000001</v>
      </c>
      <c r="P487" s="141">
        <v>42552</v>
      </c>
      <c r="Q487" s="7">
        <v>189.929993</v>
      </c>
    </row>
    <row r="488" spans="1:17" x14ac:dyDescent="0.2">
      <c r="A488" s="141">
        <v>42551</v>
      </c>
      <c r="B488" s="7">
        <v>45466.371094000002</v>
      </c>
      <c r="C488" s="7">
        <v>11.22</v>
      </c>
      <c r="D488" s="141">
        <v>42551</v>
      </c>
      <c r="E488" s="7">
        <v>43.91</v>
      </c>
      <c r="F488" s="141">
        <v>42551</v>
      </c>
      <c r="G488" s="7">
        <v>37.707298000000002</v>
      </c>
      <c r="H488" s="141">
        <v>42551</v>
      </c>
      <c r="I488" s="7">
        <v>43.09</v>
      </c>
      <c r="J488" s="141">
        <v>42551</v>
      </c>
      <c r="K488" s="7">
        <v>30.01</v>
      </c>
      <c r="L488" s="141">
        <v>42551</v>
      </c>
      <c r="M488" s="7">
        <v>102.519997</v>
      </c>
      <c r="N488" s="141">
        <v>42551</v>
      </c>
      <c r="O488" s="7">
        <v>69.519997000000004</v>
      </c>
      <c r="P488" s="141">
        <v>42551</v>
      </c>
      <c r="Q488" s="7">
        <v>187.820007</v>
      </c>
    </row>
    <row r="489" spans="1:17" x14ac:dyDescent="0.2">
      <c r="A489" s="141">
        <v>42550</v>
      </c>
      <c r="B489" s="7">
        <v>44725.808594000002</v>
      </c>
      <c r="C489" s="7">
        <v>11.32</v>
      </c>
      <c r="D489" s="141">
        <v>42550</v>
      </c>
      <c r="E489" s="7">
        <v>44.080002</v>
      </c>
      <c r="F489" s="141">
        <v>42550</v>
      </c>
      <c r="G489" s="7">
        <v>37.034100000000002</v>
      </c>
      <c r="H489" s="141">
        <v>42550</v>
      </c>
      <c r="I489" s="7">
        <v>41.459999000000003</v>
      </c>
      <c r="J489" s="141">
        <v>42550</v>
      </c>
      <c r="K489" s="7">
        <v>29.91</v>
      </c>
      <c r="L489" s="141">
        <v>42550</v>
      </c>
      <c r="M489" s="7">
        <v>99.970000999999996</v>
      </c>
      <c r="N489" s="141">
        <v>42550</v>
      </c>
      <c r="O489" s="7">
        <v>70.040001000000004</v>
      </c>
      <c r="P489" s="141">
        <v>42550</v>
      </c>
      <c r="Q489" s="7">
        <v>186.78999300000001</v>
      </c>
    </row>
    <row r="490" spans="1:17" x14ac:dyDescent="0.2">
      <c r="A490" s="141">
        <v>42549</v>
      </c>
      <c r="B490" s="7">
        <v>44297.589844000002</v>
      </c>
      <c r="C490" s="7">
        <v>11</v>
      </c>
      <c r="D490" s="141">
        <v>42549</v>
      </c>
      <c r="E490" s="7">
        <v>43.869999</v>
      </c>
      <c r="F490" s="141">
        <v>42549</v>
      </c>
      <c r="G490" s="7">
        <v>36.575600000000001</v>
      </c>
      <c r="H490" s="141">
        <v>42549</v>
      </c>
      <c r="I490" s="7">
        <v>40.080002</v>
      </c>
      <c r="J490" s="141">
        <v>42549</v>
      </c>
      <c r="K490" s="7">
        <v>29.280000999999999</v>
      </c>
      <c r="L490" s="141">
        <v>42549</v>
      </c>
      <c r="M490" s="7">
        <v>97.050003000000004</v>
      </c>
      <c r="N490" s="141">
        <v>42549</v>
      </c>
      <c r="O490" s="7">
        <v>68.779999000000004</v>
      </c>
      <c r="P490" s="141">
        <v>42549</v>
      </c>
      <c r="Q490" s="7">
        <v>186.41000399999999</v>
      </c>
    </row>
    <row r="491" spans="1:17" x14ac:dyDescent="0.2">
      <c r="A491" s="141">
        <v>42548</v>
      </c>
      <c r="B491" s="7">
        <v>44888.949219000002</v>
      </c>
      <c r="C491" s="7">
        <v>10.95</v>
      </c>
      <c r="D491" s="141">
        <v>42548</v>
      </c>
      <c r="E491" s="7">
        <v>42.77</v>
      </c>
      <c r="F491" s="141">
        <v>42548</v>
      </c>
      <c r="G491" s="7">
        <v>36.565800000000003</v>
      </c>
      <c r="H491" s="141">
        <v>42548</v>
      </c>
      <c r="I491" s="7">
        <v>40.310001</v>
      </c>
      <c r="J491" s="141">
        <v>42548</v>
      </c>
      <c r="K491" s="7">
        <v>28.42</v>
      </c>
      <c r="L491" s="141">
        <v>42548</v>
      </c>
      <c r="M491" s="7">
        <v>94.440002000000007</v>
      </c>
      <c r="N491" s="141">
        <v>42548</v>
      </c>
      <c r="O491" s="7">
        <v>68.349997999999999</v>
      </c>
      <c r="P491" s="141">
        <v>42548</v>
      </c>
      <c r="Q491" s="7">
        <v>185.25</v>
      </c>
    </row>
    <row r="492" spans="1:17" x14ac:dyDescent="0.2">
      <c r="A492" s="141">
        <v>42545</v>
      </c>
      <c r="B492" s="7">
        <v>46119.921875</v>
      </c>
      <c r="C492" s="7">
        <v>11.02</v>
      </c>
      <c r="D492" s="141">
        <v>42545</v>
      </c>
      <c r="E492" s="7">
        <v>43.110000999999997</v>
      </c>
      <c r="F492" s="141">
        <v>42545</v>
      </c>
      <c r="G492" s="7">
        <v>37.609797999999998</v>
      </c>
      <c r="H492" s="141">
        <v>42545</v>
      </c>
      <c r="I492" s="7">
        <v>40.549999</v>
      </c>
      <c r="J492" s="141">
        <v>42545</v>
      </c>
      <c r="K492" s="7">
        <v>28.73</v>
      </c>
      <c r="L492" s="141">
        <v>42545</v>
      </c>
      <c r="M492" s="7">
        <v>96.489998</v>
      </c>
      <c r="N492" s="141">
        <v>42545</v>
      </c>
      <c r="O492" s="7">
        <v>69.309997999999993</v>
      </c>
      <c r="P492" s="141">
        <v>42545</v>
      </c>
      <c r="Q492" s="7">
        <v>186.020004</v>
      </c>
    </row>
    <row r="493" spans="1:17" x14ac:dyDescent="0.2">
      <c r="A493" s="141">
        <v>42544</v>
      </c>
      <c r="B493" s="7">
        <v>45820.699219000002</v>
      </c>
      <c r="C493" s="7">
        <v>11.29</v>
      </c>
      <c r="D493" s="141">
        <v>42544</v>
      </c>
      <c r="E493" s="7">
        <v>43.52</v>
      </c>
      <c r="F493" s="141">
        <v>42544</v>
      </c>
      <c r="G493" s="7">
        <v>39.170699999999997</v>
      </c>
      <c r="H493" s="141">
        <v>42544</v>
      </c>
      <c r="I493" s="7">
        <v>42.709999000000003</v>
      </c>
      <c r="J493" s="141">
        <v>42544</v>
      </c>
      <c r="K493" s="7">
        <v>28.82</v>
      </c>
      <c r="L493" s="141">
        <v>42544</v>
      </c>
      <c r="M493" s="7">
        <v>102.150002</v>
      </c>
      <c r="N493" s="141">
        <v>42544</v>
      </c>
      <c r="O493" s="7">
        <v>72.010002</v>
      </c>
      <c r="P493" s="141">
        <v>42544</v>
      </c>
      <c r="Q493" s="7">
        <v>189.25</v>
      </c>
    </row>
    <row r="494" spans="1:17" x14ac:dyDescent="0.2">
      <c r="A494" s="141">
        <v>42543</v>
      </c>
      <c r="B494" s="7">
        <v>45706.191405999998</v>
      </c>
      <c r="C494" s="7">
        <v>11.32</v>
      </c>
      <c r="D494" s="141">
        <v>42543</v>
      </c>
      <c r="E494" s="7">
        <v>43.32</v>
      </c>
      <c r="F494" s="141">
        <v>42543</v>
      </c>
      <c r="G494" s="7">
        <v>38.458500000000001</v>
      </c>
      <c r="H494" s="141">
        <v>42543</v>
      </c>
      <c r="I494" s="7">
        <v>42.650002000000001</v>
      </c>
      <c r="J494" s="141">
        <v>42543</v>
      </c>
      <c r="K494" s="7">
        <v>28.780000999999999</v>
      </c>
      <c r="L494" s="141">
        <v>42543</v>
      </c>
      <c r="M494" s="7">
        <v>99.160004000000001</v>
      </c>
      <c r="N494" s="141">
        <v>42543</v>
      </c>
      <c r="O494" s="7">
        <v>71.160004000000001</v>
      </c>
      <c r="P494" s="141">
        <v>42543</v>
      </c>
      <c r="Q494" s="7">
        <v>188.720001</v>
      </c>
    </row>
    <row r="495" spans="1:17" x14ac:dyDescent="0.2">
      <c r="A495" s="141">
        <v>42542</v>
      </c>
      <c r="B495" s="7">
        <v>45781.988280999998</v>
      </c>
      <c r="C495" s="7">
        <v>11.29</v>
      </c>
      <c r="D495" s="141">
        <v>42542</v>
      </c>
      <c r="E495" s="7">
        <v>43.259998000000003</v>
      </c>
      <c r="F495" s="141">
        <v>42542</v>
      </c>
      <c r="G495" s="7">
        <v>38.409801000000002</v>
      </c>
      <c r="H495" s="141">
        <v>42542</v>
      </c>
      <c r="I495" s="7">
        <v>42.48</v>
      </c>
      <c r="J495" s="141">
        <v>42542</v>
      </c>
      <c r="K495" s="7">
        <v>28.65</v>
      </c>
      <c r="L495" s="141">
        <v>42542</v>
      </c>
      <c r="M495" s="7">
        <v>98.550003000000004</v>
      </c>
      <c r="N495" s="141">
        <v>42542</v>
      </c>
      <c r="O495" s="7">
        <v>71.559997999999993</v>
      </c>
      <c r="P495" s="141">
        <v>42542</v>
      </c>
      <c r="Q495" s="7">
        <v>192.71000699999999</v>
      </c>
    </row>
    <row r="496" spans="1:17" x14ac:dyDescent="0.2">
      <c r="A496" s="141">
        <v>42541</v>
      </c>
      <c r="B496" s="7">
        <v>45306.359375</v>
      </c>
      <c r="C496" s="7">
        <v>11.38</v>
      </c>
      <c r="D496" s="141">
        <v>42541</v>
      </c>
      <c r="E496" s="7">
        <v>43.580002</v>
      </c>
      <c r="F496" s="141">
        <v>42541</v>
      </c>
      <c r="G496" s="7">
        <v>39.121898999999999</v>
      </c>
      <c r="H496" s="141">
        <v>42541</v>
      </c>
      <c r="I496" s="7">
        <v>42.419998</v>
      </c>
      <c r="J496" s="141">
        <v>42541</v>
      </c>
      <c r="K496" s="7">
        <v>28.469999000000001</v>
      </c>
      <c r="L496" s="141">
        <v>42541</v>
      </c>
      <c r="M496" s="7">
        <v>97.199996999999996</v>
      </c>
      <c r="N496" s="141">
        <v>42541</v>
      </c>
      <c r="O496" s="7">
        <v>70.080001999999993</v>
      </c>
      <c r="P496" s="141">
        <v>42541</v>
      </c>
      <c r="Q496" s="7">
        <v>194.16000399999999</v>
      </c>
    </row>
    <row r="497" spans="1:17" x14ac:dyDescent="0.2">
      <c r="A497" s="141">
        <v>42538</v>
      </c>
      <c r="B497" s="7">
        <v>45227.699219000002</v>
      </c>
      <c r="C497" s="7">
        <v>11.24</v>
      </c>
      <c r="D497" s="141">
        <v>42538</v>
      </c>
      <c r="E497" s="7">
        <v>43.459999000000003</v>
      </c>
      <c r="F497" s="141">
        <v>42538</v>
      </c>
      <c r="G497" s="7">
        <v>38.5854</v>
      </c>
      <c r="H497" s="141">
        <v>42538</v>
      </c>
      <c r="I497" s="7">
        <v>41.889999000000003</v>
      </c>
      <c r="J497" s="141">
        <v>42538</v>
      </c>
      <c r="K497" s="7">
        <v>28.049999</v>
      </c>
      <c r="L497" s="141">
        <v>42538</v>
      </c>
      <c r="M497" s="7">
        <v>96.160004000000001</v>
      </c>
      <c r="N497" s="141">
        <v>42538</v>
      </c>
      <c r="O497" s="7">
        <v>69.099997999999999</v>
      </c>
      <c r="P497" s="141">
        <v>42538</v>
      </c>
      <c r="Q497" s="7">
        <v>185.779999</v>
      </c>
    </row>
    <row r="498" spans="1:17" x14ac:dyDescent="0.2">
      <c r="A498" s="141">
        <v>42537</v>
      </c>
      <c r="B498" s="7">
        <v>45017.449219000002</v>
      </c>
      <c r="C498" s="7">
        <v>11.24</v>
      </c>
      <c r="D498" s="141">
        <v>42537</v>
      </c>
      <c r="E498" s="7">
        <v>42.919998</v>
      </c>
      <c r="F498" s="141">
        <v>42537</v>
      </c>
      <c r="G498" s="7">
        <v>39.112202000000003</v>
      </c>
      <c r="H498" s="141">
        <v>42537</v>
      </c>
      <c r="I498" s="7">
        <v>41.689999</v>
      </c>
      <c r="J498" s="141">
        <v>42537</v>
      </c>
      <c r="K498" s="7">
        <v>27.58</v>
      </c>
      <c r="L498" s="141">
        <v>42537</v>
      </c>
      <c r="M498" s="7">
        <v>98.440002000000007</v>
      </c>
      <c r="N498" s="141">
        <v>42537</v>
      </c>
      <c r="O498" s="7">
        <v>69.029999000000004</v>
      </c>
      <c r="P498" s="141">
        <v>42537</v>
      </c>
      <c r="Q498" s="7">
        <v>184.270004</v>
      </c>
    </row>
    <row r="499" spans="1:17" x14ac:dyDescent="0.2">
      <c r="A499" s="141">
        <v>42536</v>
      </c>
      <c r="B499" s="7">
        <v>44562.730469000002</v>
      </c>
      <c r="C499" s="7">
        <v>11.24</v>
      </c>
      <c r="D499" s="141">
        <v>42536</v>
      </c>
      <c r="E499" s="7">
        <v>43.34</v>
      </c>
      <c r="F499" s="141">
        <v>42536</v>
      </c>
      <c r="G499" s="7">
        <v>38.478099999999998</v>
      </c>
      <c r="H499" s="141">
        <v>42536</v>
      </c>
      <c r="I499" s="7">
        <v>40.880001</v>
      </c>
      <c r="J499" s="141">
        <v>42536</v>
      </c>
      <c r="K499" s="7">
        <v>27.530000999999999</v>
      </c>
      <c r="L499" s="141">
        <v>42536</v>
      </c>
      <c r="M499" s="7">
        <v>97.160004000000001</v>
      </c>
      <c r="N499" s="141">
        <v>42536</v>
      </c>
      <c r="O499" s="7">
        <v>69.550003000000004</v>
      </c>
      <c r="P499" s="141">
        <v>42536</v>
      </c>
      <c r="Q499" s="7">
        <v>183.86000100000001</v>
      </c>
    </row>
    <row r="500" spans="1:17" x14ac:dyDescent="0.2">
      <c r="A500" s="141">
        <v>42535</v>
      </c>
      <c r="B500" s="7">
        <v>44935.03125</v>
      </c>
      <c r="C500" s="7">
        <v>10.95</v>
      </c>
      <c r="D500" s="141">
        <v>42535</v>
      </c>
      <c r="E500" s="7">
        <v>42.580002</v>
      </c>
      <c r="F500" s="141">
        <v>42535</v>
      </c>
      <c r="G500" s="7">
        <v>37.707298000000002</v>
      </c>
      <c r="H500" s="141">
        <v>42535</v>
      </c>
      <c r="I500" s="7">
        <v>39.959999000000003</v>
      </c>
      <c r="J500" s="141">
        <v>42535</v>
      </c>
      <c r="K500" s="7">
        <v>27.440000999999999</v>
      </c>
      <c r="L500" s="141">
        <v>42535</v>
      </c>
      <c r="M500" s="7">
        <v>96.830001999999993</v>
      </c>
      <c r="N500" s="141">
        <v>42535</v>
      </c>
      <c r="O500" s="7">
        <v>70.220000999999996</v>
      </c>
      <c r="P500" s="141">
        <v>42535</v>
      </c>
      <c r="Q500" s="7">
        <v>181.479996</v>
      </c>
    </row>
    <row r="501" spans="1:17" x14ac:dyDescent="0.2">
      <c r="A501" s="141">
        <v>42534</v>
      </c>
      <c r="B501" s="7">
        <v>45170.460937999997</v>
      </c>
      <c r="C501" s="7">
        <v>11.04</v>
      </c>
      <c r="D501" s="141">
        <v>42534</v>
      </c>
      <c r="E501" s="7">
        <v>42.66</v>
      </c>
      <c r="F501" s="141">
        <v>42534</v>
      </c>
      <c r="G501" s="7">
        <v>38.087798999999997</v>
      </c>
      <c r="H501" s="141">
        <v>42534</v>
      </c>
      <c r="I501" s="7">
        <v>40.060001</v>
      </c>
      <c r="J501" s="141">
        <v>42534</v>
      </c>
      <c r="K501" s="7">
        <v>27.33</v>
      </c>
      <c r="L501" s="141">
        <v>42534</v>
      </c>
      <c r="M501" s="7">
        <v>97.360000999999997</v>
      </c>
      <c r="N501" s="141">
        <v>42534</v>
      </c>
      <c r="O501" s="7">
        <v>70.180000000000007</v>
      </c>
      <c r="P501" s="141">
        <v>42534</v>
      </c>
      <c r="Q501" s="7">
        <v>181.5</v>
      </c>
    </row>
    <row r="502" spans="1:17" x14ac:dyDescent="0.2">
      <c r="A502" s="141">
        <v>42531</v>
      </c>
      <c r="B502" s="7">
        <v>45655.941405999998</v>
      </c>
      <c r="C502" s="7">
        <v>11.38</v>
      </c>
      <c r="D502" s="141">
        <v>42531</v>
      </c>
      <c r="E502" s="7">
        <v>42.529998999999997</v>
      </c>
      <c r="F502" s="141">
        <v>42531</v>
      </c>
      <c r="G502" s="7">
        <v>38.565800000000003</v>
      </c>
      <c r="H502" s="141">
        <v>42531</v>
      </c>
      <c r="I502" s="7">
        <v>39.75</v>
      </c>
      <c r="J502" s="141">
        <v>42531</v>
      </c>
      <c r="K502" s="7">
        <v>27.120000999999998</v>
      </c>
      <c r="L502" s="141">
        <v>42531</v>
      </c>
      <c r="M502" s="7">
        <v>97.129997000000003</v>
      </c>
      <c r="N502" s="141">
        <v>42531</v>
      </c>
      <c r="O502" s="7">
        <v>71.019997000000004</v>
      </c>
      <c r="P502" s="141">
        <v>42531</v>
      </c>
      <c r="Q502" s="7">
        <v>181.240005</v>
      </c>
    </row>
    <row r="503" spans="1:17" x14ac:dyDescent="0.2">
      <c r="A503" s="141">
        <v>42530</v>
      </c>
      <c r="B503" s="7">
        <v>46266.269530999998</v>
      </c>
      <c r="C503" s="7">
        <v>11.5</v>
      </c>
      <c r="D503" s="141">
        <v>42530</v>
      </c>
      <c r="E503" s="7">
        <v>43.009998000000003</v>
      </c>
      <c r="F503" s="141">
        <v>42530</v>
      </c>
      <c r="G503" s="7">
        <v>39.004902000000001</v>
      </c>
      <c r="H503" s="141">
        <v>42530</v>
      </c>
      <c r="I503" s="7">
        <v>40.770000000000003</v>
      </c>
      <c r="J503" s="141">
        <v>42530</v>
      </c>
      <c r="K503" s="7">
        <v>27.51</v>
      </c>
      <c r="L503" s="141">
        <v>42530</v>
      </c>
      <c r="M503" s="7">
        <v>96.269997000000004</v>
      </c>
      <c r="N503" s="141">
        <v>42530</v>
      </c>
      <c r="O503" s="7">
        <v>71.739998</v>
      </c>
      <c r="P503" s="141">
        <v>42530</v>
      </c>
      <c r="Q503" s="7">
        <v>181.38999899999999</v>
      </c>
    </row>
    <row r="504" spans="1:17" x14ac:dyDescent="0.2">
      <c r="A504" s="141">
        <v>42529</v>
      </c>
      <c r="B504" s="7">
        <v>46127.621094000002</v>
      </c>
      <c r="C504" s="7">
        <v>11.77</v>
      </c>
      <c r="D504" s="141">
        <v>42529</v>
      </c>
      <c r="E504" s="7">
        <v>44.09</v>
      </c>
      <c r="F504" s="141">
        <v>42529</v>
      </c>
      <c r="G504" s="7">
        <v>39.629299000000003</v>
      </c>
      <c r="H504" s="141">
        <v>42529</v>
      </c>
      <c r="I504" s="7">
        <v>41.73</v>
      </c>
      <c r="J504" s="141">
        <v>42529</v>
      </c>
      <c r="K504" s="7">
        <v>27.48</v>
      </c>
      <c r="L504" s="141">
        <v>42529</v>
      </c>
      <c r="M504" s="7">
        <v>96.730002999999996</v>
      </c>
      <c r="N504" s="141">
        <v>42529</v>
      </c>
      <c r="O504" s="7">
        <v>72.680000000000007</v>
      </c>
      <c r="P504" s="141">
        <v>42529</v>
      </c>
      <c r="Q504" s="7">
        <v>182.509995</v>
      </c>
    </row>
    <row r="505" spans="1:17" x14ac:dyDescent="0.2">
      <c r="A505" s="141">
        <v>42528</v>
      </c>
      <c r="B505" s="7">
        <v>45852.28125</v>
      </c>
      <c r="C505" s="7">
        <v>11.5</v>
      </c>
      <c r="D505" s="141">
        <v>42528</v>
      </c>
      <c r="E505" s="7">
        <v>44.740001999999997</v>
      </c>
      <c r="F505" s="141">
        <v>42528</v>
      </c>
      <c r="G505" s="7">
        <v>39.336601000000002</v>
      </c>
      <c r="H505" s="141">
        <v>42528</v>
      </c>
      <c r="I505" s="7">
        <v>41.389999000000003</v>
      </c>
      <c r="J505" s="141">
        <v>42528</v>
      </c>
      <c r="K505" s="7">
        <v>27.42</v>
      </c>
      <c r="L505" s="141">
        <v>42528</v>
      </c>
      <c r="M505" s="7">
        <v>96</v>
      </c>
      <c r="N505" s="141">
        <v>42528</v>
      </c>
      <c r="O505" s="7">
        <v>71.169998000000007</v>
      </c>
      <c r="P505" s="141">
        <v>42528</v>
      </c>
      <c r="Q505" s="7">
        <v>184.229996</v>
      </c>
    </row>
    <row r="506" spans="1:17" x14ac:dyDescent="0.2">
      <c r="A506" s="141">
        <v>42527</v>
      </c>
      <c r="B506" s="7">
        <v>45929.308594000002</v>
      </c>
      <c r="C506" s="7">
        <v>11.3</v>
      </c>
      <c r="D506" s="141">
        <v>42527</v>
      </c>
      <c r="E506" s="7">
        <v>43.439999</v>
      </c>
      <c r="F506" s="141">
        <v>42527</v>
      </c>
      <c r="G506" s="7">
        <v>38.897598000000002</v>
      </c>
      <c r="H506" s="141">
        <v>42527</v>
      </c>
      <c r="I506" s="7">
        <v>41.509998000000003</v>
      </c>
      <c r="J506" s="141">
        <v>42527</v>
      </c>
      <c r="K506" s="7">
        <v>27.09</v>
      </c>
      <c r="L506" s="141">
        <v>42527</v>
      </c>
      <c r="M506" s="7">
        <v>96.07</v>
      </c>
      <c r="N506" s="141">
        <v>42527</v>
      </c>
      <c r="O506" s="7">
        <v>70.690002000000007</v>
      </c>
      <c r="P506" s="141">
        <v>42527</v>
      </c>
      <c r="Q506" s="7">
        <v>182.19000199999999</v>
      </c>
    </row>
    <row r="507" spans="1:17" x14ac:dyDescent="0.2">
      <c r="A507" s="141">
        <v>42524</v>
      </c>
      <c r="B507" s="7">
        <v>45508.460937999997</v>
      </c>
      <c r="C507" s="7">
        <v>11.35</v>
      </c>
      <c r="D507" s="141">
        <v>42524</v>
      </c>
      <c r="E507" s="7">
        <v>44.169998</v>
      </c>
      <c r="F507" s="141">
        <v>42524</v>
      </c>
      <c r="G507" s="7">
        <v>38.848801000000002</v>
      </c>
      <c r="H507" s="141">
        <v>42524</v>
      </c>
      <c r="I507" s="7">
        <v>41.099997999999999</v>
      </c>
      <c r="J507" s="141">
        <v>42524</v>
      </c>
      <c r="K507" s="7">
        <v>27.120000999999998</v>
      </c>
      <c r="L507" s="141">
        <v>42524</v>
      </c>
      <c r="M507" s="7">
        <v>98.089995999999999</v>
      </c>
      <c r="N507" s="141">
        <v>42524</v>
      </c>
      <c r="O507" s="7">
        <v>70.360000999999997</v>
      </c>
      <c r="P507" s="141">
        <v>42524</v>
      </c>
      <c r="Q507" s="7">
        <v>184.33999600000001</v>
      </c>
    </row>
    <row r="508" spans="1:17" x14ac:dyDescent="0.2">
      <c r="A508" s="141">
        <v>42523</v>
      </c>
      <c r="B508" s="7">
        <v>45549.589844000002</v>
      </c>
      <c r="C508" s="7">
        <v>11.29</v>
      </c>
      <c r="D508" s="141">
        <v>42523</v>
      </c>
      <c r="E508" s="7">
        <v>43.459999000000003</v>
      </c>
      <c r="F508" s="141">
        <v>42523</v>
      </c>
      <c r="G508" s="7">
        <v>38.809798999999998</v>
      </c>
      <c r="H508" s="141">
        <v>42523</v>
      </c>
      <c r="I508" s="7">
        <v>40.619999</v>
      </c>
      <c r="J508" s="141">
        <v>42523</v>
      </c>
      <c r="K508" s="7">
        <v>27.360001</v>
      </c>
      <c r="L508" s="141">
        <v>42523</v>
      </c>
      <c r="M508" s="7">
        <v>96.75</v>
      </c>
      <c r="N508" s="141">
        <v>42523</v>
      </c>
      <c r="O508" s="7">
        <v>70.430000000000007</v>
      </c>
      <c r="P508" s="141">
        <v>42523</v>
      </c>
      <c r="Q508" s="7">
        <v>181.19000199999999</v>
      </c>
    </row>
    <row r="509" spans="1:17" x14ac:dyDescent="0.2">
      <c r="A509" s="141">
        <v>42522</v>
      </c>
      <c r="B509" s="7">
        <v>45468.539062999997</v>
      </c>
      <c r="C509" s="7">
        <v>11.29</v>
      </c>
      <c r="D509" s="141">
        <v>42522</v>
      </c>
      <c r="E509" s="7">
        <v>43.689999</v>
      </c>
      <c r="F509" s="141">
        <v>42522</v>
      </c>
      <c r="G509" s="7">
        <v>38.5854</v>
      </c>
      <c r="H509" s="141">
        <v>42522</v>
      </c>
      <c r="I509" s="7">
        <v>40.650002000000001</v>
      </c>
      <c r="J509" s="141">
        <v>42522</v>
      </c>
      <c r="K509" s="7">
        <v>27.77</v>
      </c>
      <c r="L509" s="141">
        <v>42522</v>
      </c>
      <c r="M509" s="7">
        <v>96.720000999999996</v>
      </c>
      <c r="N509" s="141">
        <v>42522</v>
      </c>
      <c r="O509" s="7">
        <v>69.660004000000001</v>
      </c>
      <c r="P509" s="141">
        <v>42522</v>
      </c>
      <c r="Q509" s="7">
        <v>184.94000199999999</v>
      </c>
    </row>
    <row r="510" spans="1:17" x14ac:dyDescent="0.2">
      <c r="A510" s="141">
        <v>42521</v>
      </c>
      <c r="B510" s="7">
        <v>46026.148437999997</v>
      </c>
      <c r="C510" s="7">
        <v>11.29</v>
      </c>
      <c r="D510" s="141">
        <v>42521</v>
      </c>
      <c r="E510" s="7">
        <v>42.84</v>
      </c>
      <c r="F510" s="141">
        <v>42521</v>
      </c>
      <c r="G510" s="7">
        <v>37.882899999999999</v>
      </c>
      <c r="H510" s="141">
        <v>42521</v>
      </c>
      <c r="I510" s="7">
        <v>40.889999000000003</v>
      </c>
      <c r="J510" s="141">
        <v>42521</v>
      </c>
      <c r="K510" s="7">
        <v>27.690000999999999</v>
      </c>
      <c r="L510" s="141">
        <v>42521</v>
      </c>
      <c r="M510" s="7">
        <v>96.510002</v>
      </c>
      <c r="N510" s="141">
        <v>42521</v>
      </c>
      <c r="O510" s="7">
        <v>70.099997999999999</v>
      </c>
      <c r="P510" s="141">
        <v>42521</v>
      </c>
      <c r="Q510" s="7">
        <v>186.58999600000001</v>
      </c>
    </row>
    <row r="511" spans="1:17" x14ac:dyDescent="0.2">
      <c r="A511" s="141">
        <v>42520</v>
      </c>
      <c r="B511" s="7">
        <v>46119.539062999997</v>
      </c>
      <c r="C511" s="7">
        <v>11.51</v>
      </c>
      <c r="D511" s="141">
        <v>42520</v>
      </c>
      <c r="E511" s="7">
        <v>43.970001000000003</v>
      </c>
      <c r="F511" s="141">
        <v>42520</v>
      </c>
      <c r="G511" s="7">
        <v>38.673198999999997</v>
      </c>
      <c r="H511" s="141">
        <v>42520</v>
      </c>
      <c r="I511" s="7">
        <v>41.43</v>
      </c>
      <c r="J511" s="141">
        <v>42520</v>
      </c>
      <c r="K511" s="7">
        <v>27.530000999999999</v>
      </c>
      <c r="L511" s="141">
        <v>42520</v>
      </c>
      <c r="M511" s="7">
        <v>98.040001000000004</v>
      </c>
      <c r="N511" s="141">
        <v>42520</v>
      </c>
      <c r="O511" s="7">
        <v>70.470000999999996</v>
      </c>
      <c r="P511" s="141">
        <v>42520</v>
      </c>
      <c r="Q511" s="7">
        <v>187.46000699999999</v>
      </c>
    </row>
    <row r="512" spans="1:17" x14ac:dyDescent="0.2">
      <c r="A512" s="141">
        <v>42517</v>
      </c>
      <c r="B512" s="7">
        <v>46040.230469000002</v>
      </c>
      <c r="C512" s="7">
        <v>11.5</v>
      </c>
      <c r="D512" s="141">
        <v>42517</v>
      </c>
      <c r="E512" s="7">
        <v>44.400002000000001</v>
      </c>
      <c r="F512" s="141">
        <v>42517</v>
      </c>
      <c r="G512" s="7">
        <v>38.604900000000001</v>
      </c>
      <c r="H512" s="141">
        <v>42517</v>
      </c>
      <c r="I512" s="7">
        <v>41.73</v>
      </c>
      <c r="J512" s="141">
        <v>42517</v>
      </c>
      <c r="K512" s="7">
        <v>27.860001</v>
      </c>
      <c r="L512" s="141">
        <v>42517</v>
      </c>
      <c r="M512" s="7">
        <v>98.010002</v>
      </c>
      <c r="N512" s="141">
        <v>42517</v>
      </c>
      <c r="O512" s="7">
        <v>70.589995999999999</v>
      </c>
      <c r="P512" s="141">
        <v>42517</v>
      </c>
      <c r="Q512" s="7">
        <v>185.300003</v>
      </c>
    </row>
    <row r="513" spans="1:17" x14ac:dyDescent="0.2">
      <c r="A513" s="141">
        <v>42516</v>
      </c>
      <c r="B513" s="7">
        <v>45705.519530999998</v>
      </c>
      <c r="C513" s="7">
        <v>11.53</v>
      </c>
      <c r="D513" s="141">
        <v>42516</v>
      </c>
      <c r="E513" s="7">
        <v>44.580002</v>
      </c>
      <c r="F513" s="141">
        <v>42516</v>
      </c>
      <c r="G513" s="7">
        <v>38.917099</v>
      </c>
      <c r="H513" s="141">
        <v>42516</v>
      </c>
      <c r="I513" s="7">
        <v>41.439999</v>
      </c>
      <c r="J513" s="141">
        <v>42516</v>
      </c>
      <c r="K513" s="7">
        <v>27.76</v>
      </c>
      <c r="L513" s="141">
        <v>42516</v>
      </c>
      <c r="M513" s="7">
        <v>98.650002000000001</v>
      </c>
      <c r="N513" s="141">
        <v>42516</v>
      </c>
      <c r="O513" s="7">
        <v>70.989998</v>
      </c>
      <c r="P513" s="141">
        <v>42516</v>
      </c>
      <c r="Q513" s="7">
        <v>183.55999800000001</v>
      </c>
    </row>
    <row r="514" spans="1:17" x14ac:dyDescent="0.2">
      <c r="A514" s="141">
        <v>42515</v>
      </c>
      <c r="B514" s="7">
        <v>45496.640625</v>
      </c>
      <c r="C514" s="7">
        <v>11.42</v>
      </c>
      <c r="D514" s="141">
        <v>42515</v>
      </c>
      <c r="E514" s="7">
        <v>43.720001000000003</v>
      </c>
      <c r="F514" s="141">
        <v>42515</v>
      </c>
      <c r="G514" s="7">
        <v>38.985401000000003</v>
      </c>
      <c r="H514" s="141">
        <v>42515</v>
      </c>
      <c r="I514" s="7">
        <v>41.27</v>
      </c>
      <c r="J514" s="141">
        <v>42515</v>
      </c>
      <c r="K514" s="7">
        <v>27.889999</v>
      </c>
      <c r="L514" s="141">
        <v>42515</v>
      </c>
      <c r="M514" s="7">
        <v>97.279999000000004</v>
      </c>
      <c r="N514" s="141">
        <v>42515</v>
      </c>
      <c r="O514" s="7">
        <v>70.330001999999993</v>
      </c>
      <c r="P514" s="141">
        <v>42515</v>
      </c>
      <c r="Q514" s="7">
        <v>182.83000200000001</v>
      </c>
    </row>
    <row r="515" spans="1:17" x14ac:dyDescent="0.2">
      <c r="A515" s="141">
        <v>42514</v>
      </c>
      <c r="B515" s="7">
        <v>45233.988280999998</v>
      </c>
      <c r="C515" s="7">
        <v>11.56</v>
      </c>
      <c r="D515" s="141">
        <v>42514</v>
      </c>
      <c r="E515" s="7">
        <v>43.419998</v>
      </c>
      <c r="F515" s="141">
        <v>42514</v>
      </c>
      <c r="G515" s="7">
        <v>39.336601000000002</v>
      </c>
      <c r="H515" s="141">
        <v>42514</v>
      </c>
      <c r="I515" s="7">
        <v>40.729999999999997</v>
      </c>
      <c r="J515" s="141">
        <v>42514</v>
      </c>
      <c r="K515" s="7">
        <v>27.68</v>
      </c>
      <c r="L515" s="141">
        <v>42514</v>
      </c>
      <c r="M515" s="7">
        <v>96.510002</v>
      </c>
      <c r="N515" s="141">
        <v>42514</v>
      </c>
      <c r="O515" s="7">
        <v>70.760002</v>
      </c>
      <c r="P515" s="141">
        <v>42514</v>
      </c>
      <c r="Q515" s="7">
        <v>181.61000100000001</v>
      </c>
    </row>
    <row r="516" spans="1:17" x14ac:dyDescent="0.2">
      <c r="A516" s="141">
        <v>42513</v>
      </c>
      <c r="B516" s="7">
        <v>45159.328125</v>
      </c>
      <c r="C516" s="7">
        <v>11.5</v>
      </c>
      <c r="D516" s="141">
        <v>42513</v>
      </c>
      <c r="E516" s="7">
        <v>43.169998</v>
      </c>
      <c r="F516" s="141">
        <v>42513</v>
      </c>
      <c r="G516" s="7">
        <v>39.404899999999998</v>
      </c>
      <c r="H516" s="141">
        <v>42513</v>
      </c>
      <c r="I516" s="7">
        <v>40.419998</v>
      </c>
      <c r="J516" s="141">
        <v>42513</v>
      </c>
      <c r="K516" s="7">
        <v>27.379999000000002</v>
      </c>
      <c r="L516" s="141">
        <v>42513</v>
      </c>
      <c r="M516" s="7">
        <v>96.989998</v>
      </c>
      <c r="N516" s="141">
        <v>42513</v>
      </c>
      <c r="O516" s="7">
        <v>71.220000999999996</v>
      </c>
      <c r="P516" s="141">
        <v>42513</v>
      </c>
      <c r="Q516" s="7">
        <v>182.75</v>
      </c>
    </row>
    <row r="517" spans="1:17" x14ac:dyDescent="0.2">
      <c r="A517" s="141">
        <v>42510</v>
      </c>
      <c r="B517" s="7">
        <v>45053.570312999997</v>
      </c>
      <c r="C517" s="7">
        <v>11.52</v>
      </c>
      <c r="D517" s="141">
        <v>42510</v>
      </c>
      <c r="E517" s="7">
        <v>42.849997999999999</v>
      </c>
      <c r="F517" s="141">
        <v>42510</v>
      </c>
      <c r="G517" s="7">
        <v>39.521900000000002</v>
      </c>
      <c r="H517" s="141">
        <v>42510</v>
      </c>
      <c r="I517" s="7">
        <v>40.880001</v>
      </c>
      <c r="J517" s="141">
        <v>42510</v>
      </c>
      <c r="K517" s="7">
        <v>27.24</v>
      </c>
      <c r="L517" s="141">
        <v>42510</v>
      </c>
      <c r="M517" s="7">
        <v>95.93</v>
      </c>
      <c r="N517" s="141">
        <v>42510</v>
      </c>
      <c r="O517" s="7">
        <v>70.949996999999996</v>
      </c>
      <c r="P517" s="141">
        <v>42510</v>
      </c>
      <c r="Q517" s="7">
        <v>184.509995</v>
      </c>
    </row>
    <row r="518" spans="1:17" x14ac:dyDescent="0.2">
      <c r="A518" s="141">
        <v>42509</v>
      </c>
      <c r="B518" s="7">
        <v>45551.089844000002</v>
      </c>
      <c r="C518" s="7">
        <v>11.54</v>
      </c>
      <c r="D518" s="141">
        <v>42509</v>
      </c>
      <c r="E518" s="7">
        <v>42.889999000000003</v>
      </c>
      <c r="F518" s="141">
        <v>42509</v>
      </c>
      <c r="G518" s="7">
        <v>38.868301000000002</v>
      </c>
      <c r="H518" s="141">
        <v>42509</v>
      </c>
      <c r="I518" s="7">
        <v>40.630001</v>
      </c>
      <c r="J518" s="141">
        <v>42509</v>
      </c>
      <c r="K518" s="7">
        <v>27.82</v>
      </c>
      <c r="L518" s="141">
        <v>42509</v>
      </c>
      <c r="M518" s="7">
        <v>95.970000999999996</v>
      </c>
      <c r="N518" s="141">
        <v>42509</v>
      </c>
      <c r="O518" s="7">
        <v>70.769997000000004</v>
      </c>
      <c r="P518" s="141">
        <v>42509</v>
      </c>
      <c r="Q518" s="7">
        <v>183.179993</v>
      </c>
    </row>
    <row r="519" spans="1:17" x14ac:dyDescent="0.2">
      <c r="A519" s="141">
        <v>42508</v>
      </c>
      <c r="B519" s="7">
        <v>45871.03125</v>
      </c>
      <c r="C519" s="7">
        <v>11.71</v>
      </c>
      <c r="D519" s="141">
        <v>42508</v>
      </c>
      <c r="E519" s="7">
        <v>43.009998000000003</v>
      </c>
      <c r="F519" s="141">
        <v>42508</v>
      </c>
      <c r="G519" s="7">
        <v>39.053699000000002</v>
      </c>
      <c r="H519" s="141">
        <v>42508</v>
      </c>
      <c r="I519" s="7">
        <v>41.299999</v>
      </c>
      <c r="J519" s="141">
        <v>42508</v>
      </c>
      <c r="K519" s="7">
        <v>28.440000999999999</v>
      </c>
      <c r="L519" s="141">
        <v>42508</v>
      </c>
      <c r="M519" s="7">
        <v>96.389999000000003</v>
      </c>
      <c r="N519" s="141">
        <v>42508</v>
      </c>
      <c r="O519" s="7">
        <v>70.550003000000004</v>
      </c>
      <c r="P519" s="141">
        <v>42508</v>
      </c>
      <c r="Q519" s="7">
        <v>186.699997</v>
      </c>
    </row>
    <row r="520" spans="1:17" x14ac:dyDescent="0.2">
      <c r="A520" s="141">
        <v>42507</v>
      </c>
      <c r="B520" s="7">
        <v>45846.988280999998</v>
      </c>
      <c r="C520" s="7">
        <v>11.79</v>
      </c>
      <c r="D520" s="141">
        <v>42507</v>
      </c>
      <c r="E520" s="7">
        <v>43.540000999999997</v>
      </c>
      <c r="F520" s="141">
        <v>42507</v>
      </c>
      <c r="G520" s="7">
        <v>39.209800999999999</v>
      </c>
      <c r="H520" s="141">
        <v>42507</v>
      </c>
      <c r="I520" s="7">
        <v>41.459999000000003</v>
      </c>
      <c r="J520" s="141">
        <v>42507</v>
      </c>
      <c r="K520" s="7">
        <v>28.23</v>
      </c>
      <c r="L520" s="141">
        <v>42507</v>
      </c>
      <c r="M520" s="7">
        <v>99.18</v>
      </c>
      <c r="N520" s="141">
        <v>42507</v>
      </c>
      <c r="O520" s="7">
        <v>70.900002000000001</v>
      </c>
      <c r="P520" s="141">
        <v>42507</v>
      </c>
      <c r="Q520" s="7">
        <v>187.979996</v>
      </c>
    </row>
    <row r="521" spans="1:17" x14ac:dyDescent="0.2">
      <c r="A521" s="141">
        <v>42506</v>
      </c>
      <c r="B521" s="7">
        <v>45402.738280999998</v>
      </c>
      <c r="C521" s="7">
        <v>11.72</v>
      </c>
      <c r="D521" s="141">
        <v>42506</v>
      </c>
      <c r="E521" s="7">
        <v>42.990001999999997</v>
      </c>
      <c r="F521" s="141">
        <v>42506</v>
      </c>
      <c r="G521" s="7">
        <v>40.058498</v>
      </c>
      <c r="H521" s="141">
        <v>42506</v>
      </c>
      <c r="I521" s="7">
        <v>41.029998999999997</v>
      </c>
      <c r="J521" s="141">
        <v>42506</v>
      </c>
      <c r="K521" s="7">
        <v>28.26</v>
      </c>
      <c r="L521" s="141">
        <v>42506</v>
      </c>
      <c r="M521" s="7">
        <v>98.949996999999996</v>
      </c>
      <c r="N521" s="141">
        <v>42506</v>
      </c>
      <c r="O521" s="7">
        <v>70.440002000000007</v>
      </c>
      <c r="P521" s="141">
        <v>42506</v>
      </c>
      <c r="Q521" s="7">
        <v>186.63000500000001</v>
      </c>
    </row>
    <row r="522" spans="1:17" x14ac:dyDescent="0.2">
      <c r="A522" s="141">
        <v>42503</v>
      </c>
      <c r="B522" s="7">
        <v>45684.46875</v>
      </c>
      <c r="C522" s="7">
        <v>11.66</v>
      </c>
      <c r="D522" s="141">
        <v>42503</v>
      </c>
      <c r="E522" s="7">
        <v>42.720001000000003</v>
      </c>
      <c r="F522" s="141">
        <v>42503</v>
      </c>
      <c r="G522" s="7">
        <v>40.614601</v>
      </c>
      <c r="H522" s="141">
        <v>42503</v>
      </c>
      <c r="I522" s="7">
        <v>41</v>
      </c>
      <c r="J522" s="141">
        <v>42503</v>
      </c>
      <c r="K522" s="7">
        <v>28.139999</v>
      </c>
      <c r="L522" s="141">
        <v>42503</v>
      </c>
      <c r="M522" s="7">
        <v>97.610000999999997</v>
      </c>
      <c r="N522" s="141">
        <v>42503</v>
      </c>
      <c r="O522" s="7">
        <v>70.239998</v>
      </c>
      <c r="P522" s="141">
        <v>42503</v>
      </c>
      <c r="Q522" s="7">
        <v>184.63999899999999</v>
      </c>
    </row>
    <row r="523" spans="1:17" x14ac:dyDescent="0.2">
      <c r="A523" s="141">
        <v>42502</v>
      </c>
      <c r="B523" s="7">
        <v>45514.648437999997</v>
      </c>
      <c r="C523" s="7">
        <v>11.69</v>
      </c>
      <c r="D523" s="141">
        <v>42502</v>
      </c>
      <c r="E523" s="7">
        <v>43.080002</v>
      </c>
      <c r="F523" s="141">
        <v>42502</v>
      </c>
      <c r="G523" s="7">
        <v>41.014598999999997</v>
      </c>
      <c r="H523" s="141">
        <v>42502</v>
      </c>
      <c r="I523" s="7">
        <v>41.369999</v>
      </c>
      <c r="J523" s="141">
        <v>42502</v>
      </c>
      <c r="K523" s="7">
        <v>28.43</v>
      </c>
      <c r="L523" s="141">
        <v>42502</v>
      </c>
      <c r="M523" s="7">
        <v>98.989998</v>
      </c>
      <c r="N523" s="141">
        <v>42502</v>
      </c>
      <c r="O523" s="7">
        <v>70.650002000000001</v>
      </c>
      <c r="P523" s="141">
        <v>42502</v>
      </c>
      <c r="Q523" s="7">
        <v>181.19000199999999</v>
      </c>
    </row>
    <row r="524" spans="1:17" x14ac:dyDescent="0.2">
      <c r="A524" s="141">
        <v>42501</v>
      </c>
      <c r="B524" s="7">
        <v>45663.609375</v>
      </c>
      <c r="C524" s="7">
        <v>11.59</v>
      </c>
      <c r="D524" s="141">
        <v>42501</v>
      </c>
      <c r="E524" s="7">
        <v>42.93</v>
      </c>
      <c r="F524" s="141">
        <v>42501</v>
      </c>
      <c r="G524" s="7">
        <v>40.156101</v>
      </c>
      <c r="H524" s="141">
        <v>42501</v>
      </c>
      <c r="I524" s="7">
        <v>41.009998000000003</v>
      </c>
      <c r="J524" s="141">
        <v>42501</v>
      </c>
      <c r="K524" s="7">
        <v>28.52</v>
      </c>
      <c r="L524" s="141">
        <v>42501</v>
      </c>
      <c r="M524" s="7">
        <v>98.209998999999996</v>
      </c>
      <c r="N524" s="141">
        <v>42501</v>
      </c>
      <c r="O524" s="7">
        <v>69.989998</v>
      </c>
      <c r="P524" s="141">
        <v>42501</v>
      </c>
      <c r="Q524" s="7">
        <v>178.13999899999999</v>
      </c>
    </row>
    <row r="525" spans="1:17" x14ac:dyDescent="0.2">
      <c r="A525" s="141">
        <v>42500</v>
      </c>
      <c r="B525" s="7">
        <v>45257.109375</v>
      </c>
      <c r="C525" s="7">
        <v>11.82</v>
      </c>
      <c r="D525" s="141">
        <v>42500</v>
      </c>
      <c r="E525" s="7">
        <v>43.59</v>
      </c>
      <c r="F525" s="141">
        <v>42500</v>
      </c>
      <c r="G525" s="7">
        <v>41.053699000000002</v>
      </c>
      <c r="H525" s="141">
        <v>42500</v>
      </c>
      <c r="I525" s="7">
        <v>40.869999</v>
      </c>
      <c r="J525" s="141">
        <v>42500</v>
      </c>
      <c r="K525" s="7">
        <v>28.969999000000001</v>
      </c>
      <c r="L525" s="141">
        <v>42500</v>
      </c>
      <c r="M525" s="7">
        <v>97.760002</v>
      </c>
      <c r="N525" s="141">
        <v>42500</v>
      </c>
      <c r="O525" s="7">
        <v>70.819999999999993</v>
      </c>
      <c r="P525" s="141">
        <v>42500</v>
      </c>
      <c r="Q525" s="7">
        <v>174.720001</v>
      </c>
    </row>
    <row r="526" spans="1:17" x14ac:dyDescent="0.2">
      <c r="A526" s="141">
        <v>42499</v>
      </c>
      <c r="B526" s="7">
        <v>45209.03125</v>
      </c>
      <c r="C526" s="7">
        <v>11.62</v>
      </c>
      <c r="D526" s="141">
        <v>42499</v>
      </c>
      <c r="E526" s="7">
        <v>43.400002000000001</v>
      </c>
      <c r="F526" s="141">
        <v>42499</v>
      </c>
      <c r="G526" s="7">
        <v>40.965899999999998</v>
      </c>
      <c r="H526" s="141">
        <v>42499</v>
      </c>
      <c r="I526" s="7">
        <v>40.549999</v>
      </c>
      <c r="J526" s="141">
        <v>42499</v>
      </c>
      <c r="K526" s="7">
        <v>28.74</v>
      </c>
      <c r="L526" s="141">
        <v>42499</v>
      </c>
      <c r="M526" s="7">
        <v>96.779999000000004</v>
      </c>
      <c r="N526" s="141">
        <v>42499</v>
      </c>
      <c r="O526" s="7">
        <v>70.639999000000003</v>
      </c>
      <c r="P526" s="141">
        <v>42499</v>
      </c>
      <c r="Q526" s="7">
        <v>172.66000399999999</v>
      </c>
    </row>
    <row r="527" spans="1:17" x14ac:dyDescent="0.2">
      <c r="A527" s="141">
        <v>42496</v>
      </c>
      <c r="B527" s="7">
        <v>45142.820312999997</v>
      </c>
      <c r="C527" s="7">
        <v>11.51</v>
      </c>
      <c r="D527" s="141">
        <v>42496</v>
      </c>
      <c r="E527" s="7">
        <v>43.610000999999997</v>
      </c>
      <c r="F527" s="141">
        <v>42496</v>
      </c>
      <c r="G527" s="7">
        <v>40.722000000000001</v>
      </c>
      <c r="H527" s="141">
        <v>42496</v>
      </c>
      <c r="I527" s="7">
        <v>40.720001000000003</v>
      </c>
      <c r="J527" s="141">
        <v>42496</v>
      </c>
      <c r="K527" s="7">
        <v>28.360001</v>
      </c>
      <c r="L527" s="141">
        <v>42496</v>
      </c>
      <c r="M527" s="7">
        <v>95.860000999999997</v>
      </c>
      <c r="N527" s="141">
        <v>42496</v>
      </c>
      <c r="O527" s="7">
        <v>68.889999000000003</v>
      </c>
      <c r="P527" s="141">
        <v>42496</v>
      </c>
      <c r="Q527" s="7">
        <v>170.16000399999999</v>
      </c>
    </row>
    <row r="528" spans="1:17" x14ac:dyDescent="0.2">
      <c r="A528" s="141">
        <v>42495</v>
      </c>
      <c r="B528" s="7">
        <v>45350.28125</v>
      </c>
      <c r="C528" s="7">
        <v>11.59</v>
      </c>
      <c r="D528" s="141">
        <v>42495</v>
      </c>
      <c r="E528" s="7">
        <v>43.049999</v>
      </c>
      <c r="F528" s="141">
        <v>42495</v>
      </c>
      <c r="G528" s="7">
        <v>40.917099</v>
      </c>
      <c r="H528" s="141">
        <v>42495</v>
      </c>
      <c r="I528" s="7">
        <v>40.700001</v>
      </c>
      <c r="J528" s="141">
        <v>42495</v>
      </c>
      <c r="K528" s="7">
        <v>28.59</v>
      </c>
      <c r="L528" s="141">
        <v>42495</v>
      </c>
      <c r="M528" s="7">
        <v>96.610000999999997</v>
      </c>
      <c r="N528" s="141">
        <v>42495</v>
      </c>
      <c r="O528" s="7">
        <v>67.959998999999996</v>
      </c>
      <c r="P528" s="141">
        <v>42495</v>
      </c>
      <c r="Q528" s="7">
        <v>169.39999399999999</v>
      </c>
    </row>
    <row r="529" spans="1:17" x14ac:dyDescent="0.2">
      <c r="A529" s="141">
        <v>42494</v>
      </c>
      <c r="B529" s="7">
        <v>45649.140625</v>
      </c>
      <c r="C529" s="7">
        <v>11.74</v>
      </c>
      <c r="D529" s="141">
        <v>42494</v>
      </c>
      <c r="E529" s="7">
        <v>44.18</v>
      </c>
      <c r="F529" s="141">
        <v>42494</v>
      </c>
      <c r="G529" s="7">
        <v>40.575600000000001</v>
      </c>
      <c r="H529" s="141">
        <v>42494</v>
      </c>
      <c r="I529" s="7">
        <v>41.209999000000003</v>
      </c>
      <c r="J529" s="141">
        <v>42494</v>
      </c>
      <c r="K529" s="7">
        <v>28.67</v>
      </c>
      <c r="L529" s="141">
        <v>42494</v>
      </c>
      <c r="M529" s="7">
        <v>96.260002</v>
      </c>
      <c r="N529" s="141">
        <v>42494</v>
      </c>
      <c r="O529" s="7">
        <v>66.870002999999997</v>
      </c>
      <c r="P529" s="141">
        <v>42494</v>
      </c>
      <c r="Q529" s="7">
        <v>170.429993</v>
      </c>
    </row>
    <row r="530" spans="1:17" x14ac:dyDescent="0.2">
      <c r="A530" s="141">
        <v>42493</v>
      </c>
      <c r="B530" s="7">
        <v>45706.449219000002</v>
      </c>
      <c r="C530" s="7">
        <v>12.14</v>
      </c>
      <c r="D530" s="141">
        <v>42493</v>
      </c>
      <c r="E530" s="7">
        <v>43.240001999999997</v>
      </c>
      <c r="F530" s="141">
        <v>42493</v>
      </c>
      <c r="G530" s="7">
        <v>41.629299000000003</v>
      </c>
      <c r="H530" s="141">
        <v>42493</v>
      </c>
      <c r="I530" s="7">
        <v>41.82</v>
      </c>
      <c r="J530" s="141">
        <v>42493</v>
      </c>
      <c r="K530" s="7">
        <v>28.57</v>
      </c>
      <c r="L530" s="141">
        <v>42493</v>
      </c>
      <c r="M530" s="7">
        <v>96.809997999999993</v>
      </c>
      <c r="N530" s="141">
        <v>42493</v>
      </c>
      <c r="O530" s="7">
        <v>67.309997999999993</v>
      </c>
      <c r="P530" s="141">
        <v>42493</v>
      </c>
      <c r="Q530" s="7">
        <v>172.679993</v>
      </c>
    </row>
    <row r="531" spans="1:17" x14ac:dyDescent="0.2">
      <c r="A531" s="141">
        <v>42492</v>
      </c>
      <c r="B531" s="7">
        <v>45785.960937999997</v>
      </c>
      <c r="C531" s="7">
        <v>11.93</v>
      </c>
      <c r="D531" s="141">
        <v>42492</v>
      </c>
      <c r="E531" s="7">
        <v>42.27</v>
      </c>
      <c r="F531" s="141">
        <v>42492</v>
      </c>
      <c r="G531" s="7">
        <v>41.873199</v>
      </c>
      <c r="H531" s="141">
        <v>42492</v>
      </c>
      <c r="I531" s="7">
        <v>42.860000999999997</v>
      </c>
      <c r="J531" s="141">
        <v>42492</v>
      </c>
      <c r="K531" s="7">
        <v>28.809999000000001</v>
      </c>
      <c r="L531" s="141">
        <v>42492</v>
      </c>
      <c r="M531" s="7">
        <v>98.93</v>
      </c>
      <c r="N531" s="141">
        <v>42492</v>
      </c>
      <c r="O531" s="7">
        <v>66.129997000000003</v>
      </c>
      <c r="P531" s="141">
        <v>42492</v>
      </c>
      <c r="Q531" s="7">
        <v>168.759995</v>
      </c>
    </row>
    <row r="532" spans="1:17" x14ac:dyDescent="0.2">
      <c r="A532" s="141">
        <v>42489</v>
      </c>
      <c r="B532" s="7">
        <v>45534.261719000002</v>
      </c>
      <c r="C532" s="7">
        <v>12.16</v>
      </c>
      <c r="D532" s="141">
        <v>42489</v>
      </c>
      <c r="E532" s="7">
        <v>42.549999</v>
      </c>
      <c r="F532" s="141">
        <v>42489</v>
      </c>
      <c r="G532" s="7">
        <v>42.370700999999997</v>
      </c>
      <c r="H532" s="141">
        <v>42489</v>
      </c>
      <c r="I532" s="7">
        <v>43.759998000000003</v>
      </c>
      <c r="J532" s="141">
        <v>42489</v>
      </c>
      <c r="K532" s="7">
        <v>28.73</v>
      </c>
      <c r="L532" s="141">
        <v>42489</v>
      </c>
      <c r="M532" s="7">
        <v>97.669998000000007</v>
      </c>
      <c r="N532" s="141">
        <v>42489</v>
      </c>
      <c r="O532" s="7">
        <v>65.889999000000003</v>
      </c>
      <c r="P532" s="141">
        <v>42489</v>
      </c>
      <c r="Q532" s="7">
        <v>162.10000600000001</v>
      </c>
    </row>
    <row r="533" spans="1:17" x14ac:dyDescent="0.2">
      <c r="A533" s="141">
        <v>42488</v>
      </c>
      <c r="B533" s="7">
        <v>45940.980469000002</v>
      </c>
      <c r="C533" s="7">
        <v>12.11</v>
      </c>
      <c r="D533" s="141">
        <v>42488</v>
      </c>
      <c r="E533" s="7">
        <v>43.400002000000001</v>
      </c>
      <c r="F533" s="141">
        <v>42488</v>
      </c>
      <c r="G533" s="7">
        <v>42.634200999999997</v>
      </c>
      <c r="H533" s="141">
        <v>42488</v>
      </c>
      <c r="I533" s="7">
        <v>43.830002</v>
      </c>
      <c r="J533" s="141">
        <v>42488</v>
      </c>
      <c r="K533" s="7">
        <v>29.26</v>
      </c>
      <c r="L533" s="141">
        <v>42488</v>
      </c>
      <c r="M533" s="7">
        <v>96.690002000000007</v>
      </c>
      <c r="N533" s="141">
        <v>42488</v>
      </c>
      <c r="O533" s="7">
        <v>66.970000999999996</v>
      </c>
      <c r="P533" s="141">
        <v>42488</v>
      </c>
      <c r="Q533" s="7">
        <v>158</v>
      </c>
    </row>
    <row r="534" spans="1:17" x14ac:dyDescent="0.2">
      <c r="A534" s="141">
        <v>42487</v>
      </c>
      <c r="B534" s="7">
        <v>45566.890625</v>
      </c>
      <c r="C534" s="7">
        <v>13.64</v>
      </c>
      <c r="D534" s="141">
        <v>42487</v>
      </c>
      <c r="E534" s="7">
        <v>43.02</v>
      </c>
      <c r="F534" s="141">
        <v>42487</v>
      </c>
      <c r="G534" s="7">
        <v>42.897598000000002</v>
      </c>
      <c r="H534" s="141">
        <v>42487</v>
      </c>
      <c r="I534" s="7">
        <v>41.849997999999999</v>
      </c>
      <c r="J534" s="141">
        <v>42487</v>
      </c>
      <c r="K534" s="7">
        <v>29.35</v>
      </c>
      <c r="L534" s="141">
        <v>42487</v>
      </c>
      <c r="M534" s="7">
        <v>97.980002999999996</v>
      </c>
      <c r="N534" s="141">
        <v>42487</v>
      </c>
      <c r="O534" s="7">
        <v>67.040001000000004</v>
      </c>
      <c r="P534" s="141">
        <v>42487</v>
      </c>
      <c r="Q534" s="7">
        <v>157.39999399999999</v>
      </c>
    </row>
    <row r="535" spans="1:17" x14ac:dyDescent="0.2">
      <c r="A535" s="141">
        <v>42486</v>
      </c>
      <c r="B535" s="7">
        <v>45584</v>
      </c>
      <c r="C535" s="7">
        <v>13.6</v>
      </c>
      <c r="D535" s="141">
        <v>42486</v>
      </c>
      <c r="E535" s="7">
        <v>39.840000000000003</v>
      </c>
      <c r="F535" s="141">
        <v>42486</v>
      </c>
      <c r="G535" s="7">
        <v>41.902400999999998</v>
      </c>
      <c r="H535" s="141">
        <v>42486</v>
      </c>
      <c r="I535" s="7">
        <v>41.209999000000003</v>
      </c>
      <c r="J535" s="141">
        <v>42486</v>
      </c>
      <c r="K535" s="7">
        <v>28.959999</v>
      </c>
      <c r="L535" s="141">
        <v>42486</v>
      </c>
      <c r="M535" s="7">
        <v>95.769997000000004</v>
      </c>
      <c r="N535" s="141">
        <v>42486</v>
      </c>
      <c r="O535" s="7">
        <v>67.279999000000004</v>
      </c>
      <c r="P535" s="141">
        <v>42486</v>
      </c>
      <c r="Q535" s="7">
        <v>156.33999600000001</v>
      </c>
    </row>
    <row r="536" spans="1:17" x14ac:dyDescent="0.2">
      <c r="A536" s="141">
        <v>42485</v>
      </c>
      <c r="B536" s="7">
        <v>45608.328125</v>
      </c>
      <c r="C536" s="7">
        <v>13.68</v>
      </c>
      <c r="D536" s="141">
        <v>42485</v>
      </c>
      <c r="E536" s="7">
        <v>39.979999999999997</v>
      </c>
      <c r="F536" s="141">
        <v>42485</v>
      </c>
      <c r="G536" s="7">
        <v>41.082901</v>
      </c>
      <c r="H536" s="141">
        <v>42485</v>
      </c>
      <c r="I536" s="7">
        <v>41.220001000000003</v>
      </c>
      <c r="J536" s="141">
        <v>42485</v>
      </c>
      <c r="K536" s="7">
        <v>28.68</v>
      </c>
      <c r="L536" s="141">
        <v>42485</v>
      </c>
      <c r="M536" s="7">
        <v>95.739998</v>
      </c>
      <c r="N536" s="141">
        <v>42485</v>
      </c>
      <c r="O536" s="7">
        <v>66.690002000000007</v>
      </c>
      <c r="P536" s="141">
        <v>42485</v>
      </c>
      <c r="Q536" s="7">
        <v>159.60000600000001</v>
      </c>
    </row>
    <row r="537" spans="1:17" x14ac:dyDescent="0.2">
      <c r="A537" s="141">
        <v>42482</v>
      </c>
      <c r="B537" s="7">
        <v>45556.109375</v>
      </c>
      <c r="C537" s="7">
        <v>13.62</v>
      </c>
      <c r="D537" s="141">
        <v>42482</v>
      </c>
      <c r="E537" s="7">
        <v>40.150002000000001</v>
      </c>
      <c r="F537" s="141">
        <v>42482</v>
      </c>
      <c r="G537" s="7">
        <v>40.956099999999999</v>
      </c>
      <c r="H537" s="141">
        <v>42482</v>
      </c>
      <c r="I537" s="7">
        <v>41.490001999999997</v>
      </c>
      <c r="J537" s="141">
        <v>42482</v>
      </c>
      <c r="K537" s="7">
        <v>28.790001</v>
      </c>
      <c r="L537" s="141">
        <v>42482</v>
      </c>
      <c r="M537" s="7">
        <v>95.440002000000007</v>
      </c>
      <c r="N537" s="141">
        <v>42482</v>
      </c>
      <c r="O537" s="7">
        <v>67.059997999999993</v>
      </c>
      <c r="P537" s="141">
        <v>42482</v>
      </c>
      <c r="Q537" s="7">
        <v>157.490005</v>
      </c>
    </row>
    <row r="538" spans="1:17" x14ac:dyDescent="0.2">
      <c r="A538" s="141">
        <v>42481</v>
      </c>
      <c r="B538" s="7">
        <v>45653.210937999997</v>
      </c>
      <c r="C538" s="7">
        <v>13.66</v>
      </c>
      <c r="D538" s="141">
        <v>42481</v>
      </c>
      <c r="E538" s="7">
        <v>40.540000999999997</v>
      </c>
      <c r="F538" s="141">
        <v>42481</v>
      </c>
      <c r="G538" s="7">
        <v>42.380501000000002</v>
      </c>
      <c r="H538" s="141">
        <v>42481</v>
      </c>
      <c r="I538" s="7">
        <v>41.689999</v>
      </c>
      <c r="J538" s="141">
        <v>42481</v>
      </c>
      <c r="K538" s="7">
        <v>28.59</v>
      </c>
      <c r="L538" s="141">
        <v>42481</v>
      </c>
      <c r="M538" s="7">
        <v>95.839995999999999</v>
      </c>
      <c r="N538" s="141">
        <v>42481</v>
      </c>
      <c r="O538" s="7">
        <v>67.559997999999993</v>
      </c>
      <c r="P538" s="141">
        <v>42481</v>
      </c>
      <c r="Q538" s="7">
        <v>155.16000399999999</v>
      </c>
    </row>
    <row r="539" spans="1:17" x14ac:dyDescent="0.2">
      <c r="A539" s="141">
        <v>42480</v>
      </c>
      <c r="B539" s="7">
        <v>45780.511719000002</v>
      </c>
      <c r="C539" s="7">
        <v>13.55</v>
      </c>
      <c r="D539" s="141">
        <v>42480</v>
      </c>
      <c r="E539" s="7">
        <v>40.810001</v>
      </c>
      <c r="F539" s="141">
        <v>42480</v>
      </c>
      <c r="G539" s="7">
        <v>44.702399999999997</v>
      </c>
      <c r="H539" s="141">
        <v>42480</v>
      </c>
      <c r="I539" s="7">
        <v>42.240001999999997</v>
      </c>
      <c r="J539" s="141">
        <v>42480</v>
      </c>
      <c r="K539" s="7">
        <v>28.08</v>
      </c>
      <c r="L539" s="141">
        <v>42480</v>
      </c>
      <c r="M539" s="7">
        <v>95.529999000000004</v>
      </c>
      <c r="N539" s="141">
        <v>42480</v>
      </c>
      <c r="O539" s="7">
        <v>67.589995999999999</v>
      </c>
      <c r="P539" s="141">
        <v>42480</v>
      </c>
      <c r="Q539" s="7">
        <v>155.320007</v>
      </c>
    </row>
    <row r="540" spans="1:17" x14ac:dyDescent="0.2">
      <c r="A540" s="141">
        <v>42479</v>
      </c>
      <c r="B540" s="7">
        <v>45027.039062999997</v>
      </c>
      <c r="C540" s="7">
        <v>13.61</v>
      </c>
      <c r="D540" s="141">
        <v>42479</v>
      </c>
      <c r="E540" s="7">
        <v>41.18</v>
      </c>
      <c r="F540" s="141">
        <v>42479</v>
      </c>
      <c r="G540" s="7">
        <v>43.473202000000001</v>
      </c>
      <c r="H540" s="141">
        <v>42479</v>
      </c>
      <c r="I540" s="7">
        <v>43.049999</v>
      </c>
      <c r="J540" s="141">
        <v>42479</v>
      </c>
      <c r="K540" s="7">
        <v>28.24</v>
      </c>
      <c r="L540" s="141">
        <v>42479</v>
      </c>
      <c r="M540" s="7">
        <v>95.019997000000004</v>
      </c>
      <c r="N540" s="141">
        <v>42479</v>
      </c>
      <c r="O540" s="7">
        <v>68.010002</v>
      </c>
      <c r="P540" s="141">
        <v>42479</v>
      </c>
      <c r="Q540" s="7">
        <v>159.16000399999999</v>
      </c>
    </row>
    <row r="541" spans="1:17" x14ac:dyDescent="0.2">
      <c r="A541" s="141">
        <v>42478</v>
      </c>
      <c r="B541" s="7">
        <v>45518.621094000002</v>
      </c>
      <c r="C541" s="7">
        <v>13.1</v>
      </c>
      <c r="D541" s="141">
        <v>42478</v>
      </c>
      <c r="E541" s="7">
        <v>40.840000000000003</v>
      </c>
      <c r="F541" s="141">
        <v>42478</v>
      </c>
      <c r="G541" s="7">
        <v>42.058498</v>
      </c>
      <c r="H541" s="141">
        <v>42478</v>
      </c>
      <c r="I541" s="7">
        <v>43.07</v>
      </c>
      <c r="J541" s="141">
        <v>42478</v>
      </c>
      <c r="K541" s="7">
        <v>27.68</v>
      </c>
      <c r="L541" s="141">
        <v>42478</v>
      </c>
      <c r="M541" s="7">
        <v>93.809997999999993</v>
      </c>
      <c r="N541" s="141">
        <v>42478</v>
      </c>
      <c r="O541" s="7">
        <v>67.400002000000001</v>
      </c>
      <c r="P541" s="141">
        <v>42478</v>
      </c>
      <c r="Q541" s="7">
        <v>160.300003</v>
      </c>
    </row>
    <row r="542" spans="1:17" x14ac:dyDescent="0.2">
      <c r="A542" s="141">
        <v>42475</v>
      </c>
      <c r="B542" s="7">
        <v>45401.589844000002</v>
      </c>
      <c r="C542" s="7">
        <v>13.53</v>
      </c>
      <c r="D542" s="141">
        <v>42475</v>
      </c>
      <c r="E542" s="7">
        <v>41.459999000000003</v>
      </c>
      <c r="F542" s="141">
        <v>42475</v>
      </c>
      <c r="G542" s="7">
        <v>42.380501000000002</v>
      </c>
      <c r="H542" s="141">
        <v>42475</v>
      </c>
      <c r="I542" s="7">
        <v>42.209999000000003</v>
      </c>
      <c r="J542" s="141">
        <v>42475</v>
      </c>
      <c r="K542" s="7">
        <v>28.27</v>
      </c>
      <c r="L542" s="141">
        <v>42475</v>
      </c>
      <c r="M542" s="7">
        <v>94.099997999999999</v>
      </c>
      <c r="N542" s="141">
        <v>42475</v>
      </c>
      <c r="O542" s="7">
        <v>67.089995999999999</v>
      </c>
      <c r="P542" s="141">
        <v>42475</v>
      </c>
      <c r="Q542" s="7">
        <v>158.779999</v>
      </c>
    </row>
    <row r="543" spans="1:17" x14ac:dyDescent="0.2">
      <c r="A543" s="141">
        <v>42474</v>
      </c>
      <c r="B543" s="7">
        <v>45411.539062999997</v>
      </c>
      <c r="C543" s="7">
        <v>13.66</v>
      </c>
      <c r="D543" s="141">
        <v>42474</v>
      </c>
      <c r="E543" s="7">
        <v>41.5</v>
      </c>
      <c r="F543" s="141">
        <v>42474</v>
      </c>
      <c r="G543" s="7">
        <v>42.448799000000001</v>
      </c>
      <c r="H543" s="141">
        <v>42474</v>
      </c>
      <c r="I543" s="7">
        <v>42.380001</v>
      </c>
      <c r="J543" s="141">
        <v>42474</v>
      </c>
      <c r="K543" s="7">
        <v>29</v>
      </c>
      <c r="L543" s="141">
        <v>42474</v>
      </c>
      <c r="M543" s="7">
        <v>93.330001999999993</v>
      </c>
      <c r="N543" s="141">
        <v>42474</v>
      </c>
      <c r="O543" s="7">
        <v>67.489998</v>
      </c>
      <c r="P543" s="141">
        <v>42474</v>
      </c>
      <c r="Q543" s="7">
        <v>159.46000699999999</v>
      </c>
    </row>
    <row r="544" spans="1:17" x14ac:dyDescent="0.2">
      <c r="A544" s="141">
        <v>42473</v>
      </c>
      <c r="B544" s="7">
        <v>45095.269530999998</v>
      </c>
      <c r="C544" s="7">
        <v>13.73</v>
      </c>
      <c r="D544" s="141">
        <v>42473</v>
      </c>
      <c r="E544" s="7">
        <v>41.25</v>
      </c>
      <c r="F544" s="141">
        <v>42473</v>
      </c>
      <c r="G544" s="7">
        <v>42.126801</v>
      </c>
      <c r="H544" s="141">
        <v>42473</v>
      </c>
      <c r="I544" s="7">
        <v>42.009998000000003</v>
      </c>
      <c r="J544" s="141">
        <v>42473</v>
      </c>
      <c r="K544" s="7">
        <v>28.77</v>
      </c>
      <c r="L544" s="141">
        <v>42473</v>
      </c>
      <c r="M544" s="7">
        <v>94.339995999999999</v>
      </c>
      <c r="N544" s="141">
        <v>42473</v>
      </c>
      <c r="O544" s="7">
        <v>67.050003000000004</v>
      </c>
      <c r="P544" s="141">
        <v>42473</v>
      </c>
      <c r="Q544" s="7">
        <v>158.479996</v>
      </c>
    </row>
    <row r="545" spans="1:17" x14ac:dyDescent="0.2">
      <c r="A545" s="141">
        <v>42472</v>
      </c>
      <c r="B545" s="7">
        <v>44765.351562999997</v>
      </c>
      <c r="C545" s="7">
        <v>13.61</v>
      </c>
      <c r="D545" s="141">
        <v>42472</v>
      </c>
      <c r="E545" s="7">
        <v>40.799999</v>
      </c>
      <c r="F545" s="141">
        <v>42472</v>
      </c>
      <c r="G545" s="7">
        <v>41.238998000000002</v>
      </c>
      <c r="H545" s="141">
        <v>42472</v>
      </c>
      <c r="I545" s="7">
        <v>40.970001000000003</v>
      </c>
      <c r="J545" s="141">
        <v>42472</v>
      </c>
      <c r="K545" s="7">
        <v>28.299999</v>
      </c>
      <c r="L545" s="141">
        <v>42472</v>
      </c>
      <c r="M545" s="7">
        <v>94.129997000000003</v>
      </c>
      <c r="N545" s="141">
        <v>42472</v>
      </c>
      <c r="O545" s="7">
        <v>66.330001999999993</v>
      </c>
      <c r="P545" s="141">
        <v>42472</v>
      </c>
      <c r="Q545" s="7">
        <v>156.220001</v>
      </c>
    </row>
    <row r="546" spans="1:17" x14ac:dyDescent="0.2">
      <c r="A546" s="141">
        <v>42471</v>
      </c>
      <c r="B546" s="7">
        <v>44864.851562999997</v>
      </c>
      <c r="C546" s="7">
        <v>13.33</v>
      </c>
      <c r="D546" s="141">
        <v>42471</v>
      </c>
      <c r="E546" s="7">
        <v>40.630001</v>
      </c>
      <c r="F546" s="141">
        <v>42471</v>
      </c>
      <c r="G546" s="7">
        <v>40.614601</v>
      </c>
      <c r="H546" s="141">
        <v>42471</v>
      </c>
      <c r="I546" s="7">
        <v>39.939999</v>
      </c>
      <c r="J546" s="141">
        <v>42471</v>
      </c>
      <c r="K546" s="7">
        <v>27.43</v>
      </c>
      <c r="L546" s="141">
        <v>42471</v>
      </c>
      <c r="M546" s="7">
        <v>94.050003000000004</v>
      </c>
      <c r="N546" s="141">
        <v>42471</v>
      </c>
      <c r="O546" s="7">
        <v>66.989998</v>
      </c>
      <c r="P546" s="141">
        <v>42471</v>
      </c>
      <c r="Q546" s="7">
        <v>161.470001</v>
      </c>
    </row>
    <row r="547" spans="1:17" x14ac:dyDescent="0.2">
      <c r="A547" s="141">
        <v>42468</v>
      </c>
      <c r="B547" s="7">
        <v>45074.308594000002</v>
      </c>
      <c r="C547" s="7">
        <v>13.52</v>
      </c>
      <c r="D547" s="141">
        <v>42468</v>
      </c>
      <c r="E547" s="7">
        <v>40.220001000000003</v>
      </c>
      <c r="F547" s="141">
        <v>42468</v>
      </c>
      <c r="G547" s="7">
        <v>40.448799000000001</v>
      </c>
      <c r="H547" s="141">
        <v>42468</v>
      </c>
      <c r="I547" s="7">
        <v>38.610000999999997</v>
      </c>
      <c r="J547" s="141">
        <v>42468</v>
      </c>
      <c r="K547" s="7">
        <v>27.530000999999999</v>
      </c>
      <c r="L547" s="141">
        <v>42468</v>
      </c>
      <c r="M547" s="7">
        <v>93.360000999999997</v>
      </c>
      <c r="N547" s="141">
        <v>42468</v>
      </c>
      <c r="O547" s="7">
        <v>65.900002000000001</v>
      </c>
      <c r="P547" s="141">
        <v>42468</v>
      </c>
      <c r="Q547" s="7">
        <v>162.279999</v>
      </c>
    </row>
    <row r="548" spans="1:17" x14ac:dyDescent="0.2">
      <c r="A548" s="141">
        <v>42467</v>
      </c>
      <c r="B548" s="7">
        <v>45278.808594000002</v>
      </c>
      <c r="C548" s="7">
        <v>13.36</v>
      </c>
      <c r="D548" s="141">
        <v>42467</v>
      </c>
      <c r="E548" s="7">
        <v>40.880001</v>
      </c>
      <c r="F548" s="141">
        <v>42467</v>
      </c>
      <c r="G548" s="7">
        <v>40.9268</v>
      </c>
      <c r="H548" s="141">
        <v>42467</v>
      </c>
      <c r="I548" s="7">
        <v>38.950001</v>
      </c>
      <c r="J548" s="141">
        <v>42467</v>
      </c>
      <c r="K548" s="7">
        <v>27.08</v>
      </c>
      <c r="L548" s="141">
        <v>42467</v>
      </c>
      <c r="M548" s="7">
        <v>94.639999000000003</v>
      </c>
      <c r="N548" s="141">
        <v>42467</v>
      </c>
      <c r="O548" s="7">
        <v>66.400002000000001</v>
      </c>
      <c r="P548" s="141">
        <v>42467</v>
      </c>
      <c r="Q548" s="7">
        <v>158.320007</v>
      </c>
    </row>
    <row r="549" spans="1:17" x14ac:dyDescent="0.2">
      <c r="A549" s="141">
        <v>42466</v>
      </c>
      <c r="B549" s="7">
        <v>45183.300780999998</v>
      </c>
      <c r="C549" s="7">
        <v>13.47</v>
      </c>
      <c r="D549" s="141">
        <v>42466</v>
      </c>
      <c r="E549" s="7">
        <v>41.080002</v>
      </c>
      <c r="F549" s="141">
        <v>42466</v>
      </c>
      <c r="G549" s="7">
        <v>41.424399999999999</v>
      </c>
      <c r="H549" s="141">
        <v>42466</v>
      </c>
      <c r="I549" s="7">
        <v>40.099997999999999</v>
      </c>
      <c r="J549" s="141">
        <v>42466</v>
      </c>
      <c r="K549" s="7">
        <v>27.540001</v>
      </c>
      <c r="L549" s="141">
        <v>42466</v>
      </c>
      <c r="M549" s="7">
        <v>96.080001999999993</v>
      </c>
      <c r="N549" s="141">
        <v>42466</v>
      </c>
      <c r="O549" s="7">
        <v>66.400002000000001</v>
      </c>
      <c r="P549" s="141">
        <v>42466</v>
      </c>
      <c r="Q549" s="7">
        <v>155.96000699999999</v>
      </c>
    </row>
    <row r="550" spans="1:17" x14ac:dyDescent="0.2">
      <c r="A550" s="141">
        <v>42465</v>
      </c>
      <c r="B550" s="7">
        <v>45678.339844000002</v>
      </c>
      <c r="C550" s="7">
        <v>13.55</v>
      </c>
      <c r="D550" s="141">
        <v>42465</v>
      </c>
      <c r="E550" s="7">
        <v>41.5</v>
      </c>
      <c r="F550" s="141">
        <v>42465</v>
      </c>
      <c r="G550" s="7">
        <v>40.321899000000002</v>
      </c>
      <c r="H550" s="141">
        <v>42465</v>
      </c>
      <c r="I550" s="7">
        <v>40</v>
      </c>
      <c r="J550" s="141">
        <v>42465</v>
      </c>
      <c r="K550" s="7">
        <v>27.51</v>
      </c>
      <c r="L550" s="141">
        <v>42465</v>
      </c>
      <c r="M550" s="7">
        <v>93.650002000000001</v>
      </c>
      <c r="N550" s="141">
        <v>42465</v>
      </c>
      <c r="O550" s="7">
        <v>65.220000999999996</v>
      </c>
      <c r="P550" s="141">
        <v>42465</v>
      </c>
      <c r="Q550" s="7">
        <v>156.020004</v>
      </c>
    </row>
    <row r="551" spans="1:17" x14ac:dyDescent="0.2">
      <c r="A551" s="141">
        <v>42464</v>
      </c>
      <c r="B551" s="7">
        <v>46067.25</v>
      </c>
      <c r="C551" s="7">
        <v>13.69</v>
      </c>
      <c r="D551" s="141">
        <v>42464</v>
      </c>
      <c r="E551" s="7">
        <v>41.330002</v>
      </c>
      <c r="F551" s="141">
        <v>42464</v>
      </c>
      <c r="G551" s="7">
        <v>40.263401000000002</v>
      </c>
      <c r="H551" s="141">
        <v>42464</v>
      </c>
      <c r="I551" s="7">
        <v>40.790000999999997</v>
      </c>
      <c r="J551" s="141">
        <v>42464</v>
      </c>
      <c r="K551" s="7">
        <v>27.26</v>
      </c>
      <c r="L551" s="141">
        <v>42464</v>
      </c>
      <c r="M551" s="7">
        <v>95.790001000000004</v>
      </c>
      <c r="N551" s="141">
        <v>42464</v>
      </c>
      <c r="O551" s="7">
        <v>64.949996999999996</v>
      </c>
      <c r="P551" s="141">
        <v>42464</v>
      </c>
      <c r="Q551" s="7">
        <v>155.449997</v>
      </c>
    </row>
    <row r="552" spans="1:17" x14ac:dyDescent="0.2">
      <c r="A552" s="141">
        <v>42461</v>
      </c>
      <c r="B552" s="7">
        <v>45877.390625</v>
      </c>
      <c r="C552" s="7">
        <v>13.65</v>
      </c>
      <c r="D552" s="141">
        <v>42461</v>
      </c>
      <c r="E552" s="7">
        <v>41.77</v>
      </c>
      <c r="F552" s="141">
        <v>42461</v>
      </c>
      <c r="G552" s="7">
        <v>40.673198999999997</v>
      </c>
      <c r="H552" s="141">
        <v>42461</v>
      </c>
      <c r="I552" s="7">
        <v>41.080002</v>
      </c>
      <c r="J552" s="141">
        <v>42461</v>
      </c>
      <c r="K552" s="7">
        <v>27.26</v>
      </c>
      <c r="L552" s="141">
        <v>42461</v>
      </c>
      <c r="M552" s="7">
        <v>98</v>
      </c>
      <c r="N552" s="141">
        <v>42461</v>
      </c>
      <c r="O552" s="7">
        <v>65.059997999999993</v>
      </c>
      <c r="P552" s="141">
        <v>42461</v>
      </c>
      <c r="Q552" s="7">
        <v>153.990005</v>
      </c>
    </row>
    <row r="553" spans="1:17" x14ac:dyDescent="0.2">
      <c r="A553" s="141">
        <v>42460</v>
      </c>
      <c r="B553" s="7">
        <v>46188.101562999997</v>
      </c>
      <c r="C553" s="7">
        <v>13.43</v>
      </c>
      <c r="D553" s="141">
        <v>42460</v>
      </c>
      <c r="E553" s="7">
        <v>41</v>
      </c>
      <c r="F553" s="141">
        <v>42460</v>
      </c>
      <c r="G553" s="7">
        <v>41.297600000000003</v>
      </c>
      <c r="H553" s="141">
        <v>42460</v>
      </c>
      <c r="I553" s="7">
        <v>41.650002000000001</v>
      </c>
      <c r="J553" s="141">
        <v>42460</v>
      </c>
      <c r="K553" s="7">
        <v>27.25</v>
      </c>
      <c r="L553" s="141">
        <v>42460</v>
      </c>
      <c r="M553" s="7">
        <v>97.43</v>
      </c>
      <c r="N553" s="141">
        <v>42460</v>
      </c>
      <c r="O553" s="7">
        <v>64.839995999999999</v>
      </c>
      <c r="P553" s="141">
        <v>42460</v>
      </c>
      <c r="Q553" s="7">
        <v>154.13999899999999</v>
      </c>
    </row>
    <row r="554" spans="1:17" x14ac:dyDescent="0.2">
      <c r="A554" s="141">
        <v>42459</v>
      </c>
      <c r="B554" s="7">
        <v>45894.398437999997</v>
      </c>
      <c r="C554" s="7">
        <v>13.43</v>
      </c>
      <c r="D554" s="141">
        <v>42459</v>
      </c>
      <c r="E554" s="7">
        <v>41.91</v>
      </c>
      <c r="F554" s="141">
        <v>42459</v>
      </c>
      <c r="G554" s="7">
        <v>41.561000999999997</v>
      </c>
      <c r="H554" s="141">
        <v>42459</v>
      </c>
      <c r="I554" s="7">
        <v>42.509998000000003</v>
      </c>
      <c r="J554" s="141">
        <v>42459</v>
      </c>
      <c r="K554" s="7">
        <v>27.219999000000001</v>
      </c>
      <c r="L554" s="141">
        <v>42459</v>
      </c>
      <c r="M554" s="7">
        <v>99.43</v>
      </c>
      <c r="N554" s="141">
        <v>42459</v>
      </c>
      <c r="O554" s="7">
        <v>66.169998000000007</v>
      </c>
      <c r="P554" s="141">
        <v>42459</v>
      </c>
      <c r="Q554" s="7">
        <v>152.820007</v>
      </c>
    </row>
    <row r="555" spans="1:17" x14ac:dyDescent="0.2">
      <c r="A555" s="141">
        <v>42458</v>
      </c>
      <c r="B555" s="7">
        <v>45623.210937999997</v>
      </c>
      <c r="C555" s="7">
        <v>13.41</v>
      </c>
      <c r="D555" s="141">
        <v>42458</v>
      </c>
      <c r="E555" s="7">
        <v>41.060001</v>
      </c>
      <c r="F555" s="141">
        <v>42458</v>
      </c>
      <c r="G555" s="7">
        <v>41.473202000000001</v>
      </c>
      <c r="H555" s="141">
        <v>42458</v>
      </c>
      <c r="I555" s="7">
        <v>42.52</v>
      </c>
      <c r="J555" s="141">
        <v>42458</v>
      </c>
      <c r="K555" s="7">
        <v>27.139999</v>
      </c>
      <c r="L555" s="141">
        <v>42458</v>
      </c>
      <c r="M555" s="7">
        <v>99.279999000000004</v>
      </c>
      <c r="N555" s="141">
        <v>42458</v>
      </c>
      <c r="O555" s="7">
        <v>66.389999000000003</v>
      </c>
      <c r="P555" s="141">
        <v>42458</v>
      </c>
      <c r="Q555" s="7">
        <v>152.509995</v>
      </c>
    </row>
    <row r="556" spans="1:17" x14ac:dyDescent="0.2">
      <c r="A556" s="141">
        <v>42457</v>
      </c>
      <c r="B556" s="7">
        <v>45652.441405999998</v>
      </c>
      <c r="C556" s="7">
        <v>13.53</v>
      </c>
      <c r="D556" s="141">
        <v>42457</v>
      </c>
      <c r="E556" s="7">
        <v>40.139999000000003</v>
      </c>
      <c r="F556" s="141">
        <v>42457</v>
      </c>
      <c r="G556" s="7">
        <v>41.873199</v>
      </c>
      <c r="H556" s="141">
        <v>42457</v>
      </c>
      <c r="I556" s="7">
        <v>43</v>
      </c>
      <c r="J556" s="141">
        <v>42457</v>
      </c>
      <c r="K556" s="7">
        <v>26.860001</v>
      </c>
      <c r="L556" s="141">
        <v>42457</v>
      </c>
      <c r="M556" s="7">
        <v>98.25</v>
      </c>
      <c r="N556" s="141">
        <v>42457</v>
      </c>
      <c r="O556" s="7">
        <v>65.260002</v>
      </c>
      <c r="P556" s="141">
        <v>42457</v>
      </c>
      <c r="Q556" s="7">
        <v>151.41000399999999</v>
      </c>
    </row>
    <row r="557" spans="1:17" x14ac:dyDescent="0.2">
      <c r="A557" s="141">
        <v>42452</v>
      </c>
      <c r="B557" s="7">
        <v>45632.628905999998</v>
      </c>
      <c r="C557" s="7">
        <v>13.42</v>
      </c>
      <c r="D557" s="141">
        <v>42452</v>
      </c>
      <c r="E557" s="7">
        <v>40.139999000000003</v>
      </c>
      <c r="F557" s="141">
        <v>42452</v>
      </c>
      <c r="G557" s="7">
        <v>42.331699</v>
      </c>
      <c r="H557" s="141">
        <v>42452</v>
      </c>
      <c r="I557" s="7">
        <v>43.150002000000001</v>
      </c>
      <c r="J557" s="141">
        <v>42452</v>
      </c>
      <c r="K557" s="7">
        <v>26.66</v>
      </c>
      <c r="L557" s="141">
        <v>42452</v>
      </c>
      <c r="M557" s="7">
        <v>96.830001999999993</v>
      </c>
      <c r="N557" s="141">
        <v>42452</v>
      </c>
      <c r="O557" s="7">
        <v>65.370002999999997</v>
      </c>
      <c r="P557" s="141">
        <v>42452</v>
      </c>
      <c r="Q557" s="7">
        <v>150.39999399999999</v>
      </c>
    </row>
    <row r="558" spans="1:17" x14ac:dyDescent="0.2">
      <c r="A558" s="141">
        <v>42451</v>
      </c>
      <c r="B558" s="7">
        <v>45464.53125</v>
      </c>
      <c r="C558" s="7">
        <v>13.16</v>
      </c>
      <c r="D558" s="141">
        <v>42451</v>
      </c>
      <c r="E558" s="7">
        <v>40.770000000000003</v>
      </c>
      <c r="F558" s="141">
        <v>42451</v>
      </c>
      <c r="G558" s="7">
        <v>41.326801000000003</v>
      </c>
      <c r="H558" s="141">
        <v>42451</v>
      </c>
      <c r="I558" s="7">
        <v>43.080002</v>
      </c>
      <c r="J558" s="141">
        <v>42451</v>
      </c>
      <c r="K558" s="7">
        <v>26.51</v>
      </c>
      <c r="L558" s="141">
        <v>42451</v>
      </c>
      <c r="M558" s="7">
        <v>98.510002</v>
      </c>
      <c r="N558" s="141">
        <v>42451</v>
      </c>
      <c r="O558" s="7">
        <v>64.709998999999996</v>
      </c>
      <c r="P558" s="141">
        <v>42451</v>
      </c>
      <c r="Q558" s="7">
        <v>150.11999499999999</v>
      </c>
    </row>
    <row r="559" spans="1:17" x14ac:dyDescent="0.2">
      <c r="A559" s="141">
        <v>42447</v>
      </c>
      <c r="B559" s="7">
        <v>45436.179687999997</v>
      </c>
      <c r="C559" s="7">
        <v>13.01</v>
      </c>
      <c r="D559" s="141">
        <v>42447</v>
      </c>
      <c r="E559" s="7">
        <v>41.799999</v>
      </c>
      <c r="F559" s="141">
        <v>42447</v>
      </c>
      <c r="G559" s="7">
        <v>41.151198999999998</v>
      </c>
      <c r="H559" s="141">
        <v>42447</v>
      </c>
      <c r="I559" s="7">
        <v>42.52</v>
      </c>
      <c r="J559" s="141">
        <v>42447</v>
      </c>
      <c r="K559" s="7">
        <v>26.92</v>
      </c>
      <c r="L559" s="141">
        <v>42447</v>
      </c>
      <c r="M559" s="7">
        <v>98.75</v>
      </c>
      <c r="N559" s="141">
        <v>42447</v>
      </c>
      <c r="O559" s="7">
        <v>66.230002999999996</v>
      </c>
      <c r="P559" s="141">
        <v>42447</v>
      </c>
      <c r="Q559" s="7">
        <v>150.30999800000001</v>
      </c>
    </row>
    <row r="560" spans="1:17" x14ac:dyDescent="0.2">
      <c r="A560" s="141">
        <v>42446</v>
      </c>
      <c r="B560" s="7">
        <v>44751.398437999997</v>
      </c>
      <c r="C560" s="7">
        <v>13.27</v>
      </c>
      <c r="D560" s="141">
        <v>42446</v>
      </c>
      <c r="E560" s="7">
        <v>42.23</v>
      </c>
      <c r="F560" s="141">
        <v>42446</v>
      </c>
      <c r="G560" s="7">
        <v>40.946300999999998</v>
      </c>
      <c r="H560" s="141">
        <v>42446</v>
      </c>
      <c r="I560" s="7">
        <v>43.060001</v>
      </c>
      <c r="J560" s="141">
        <v>42446</v>
      </c>
      <c r="K560" s="7">
        <v>26.43</v>
      </c>
      <c r="L560" s="141">
        <v>42446</v>
      </c>
      <c r="M560" s="7">
        <v>97.650002000000001</v>
      </c>
      <c r="N560" s="141">
        <v>42446</v>
      </c>
      <c r="O560" s="7">
        <v>66.089995999999999</v>
      </c>
      <c r="P560" s="141">
        <v>42446</v>
      </c>
      <c r="Q560" s="7">
        <v>150.13999899999999</v>
      </c>
    </row>
    <row r="561" spans="1:17" x14ac:dyDescent="0.2">
      <c r="A561" s="141">
        <v>42445</v>
      </c>
      <c r="B561" s="7">
        <v>44207.539062999997</v>
      </c>
      <c r="C561" s="7">
        <v>13.14</v>
      </c>
      <c r="D561" s="141">
        <v>42445</v>
      </c>
      <c r="E561" s="7">
        <v>41.709999000000003</v>
      </c>
      <c r="F561" s="141">
        <v>42445</v>
      </c>
      <c r="G561" s="7">
        <v>41.248798000000001</v>
      </c>
      <c r="H561" s="141">
        <v>42445</v>
      </c>
      <c r="I561" s="7">
        <v>42.02</v>
      </c>
      <c r="J561" s="141">
        <v>42445</v>
      </c>
      <c r="K561" s="7">
        <v>26.549999</v>
      </c>
      <c r="L561" s="141">
        <v>42445</v>
      </c>
      <c r="M561" s="7">
        <v>97.029999000000004</v>
      </c>
      <c r="N561" s="141">
        <v>42445</v>
      </c>
      <c r="O561" s="7">
        <v>65.300003000000004</v>
      </c>
      <c r="P561" s="141">
        <v>42445</v>
      </c>
      <c r="Q561" s="7">
        <v>147.69000199999999</v>
      </c>
    </row>
    <row r="562" spans="1:17" x14ac:dyDescent="0.2">
      <c r="A562" s="141">
        <v>42444</v>
      </c>
      <c r="B562" s="7">
        <v>44691.011719000002</v>
      </c>
      <c r="C562" s="7">
        <v>12.96</v>
      </c>
      <c r="D562" s="141">
        <v>42444</v>
      </c>
      <c r="E562" s="7">
        <v>41.279998999999997</v>
      </c>
      <c r="F562" s="141">
        <v>42444</v>
      </c>
      <c r="G562" s="7">
        <v>40.156101</v>
      </c>
      <c r="H562" s="141">
        <v>42444</v>
      </c>
      <c r="I562" s="7">
        <v>41.32</v>
      </c>
      <c r="J562" s="141">
        <v>42444</v>
      </c>
      <c r="K562" s="7">
        <v>26.83</v>
      </c>
      <c r="L562" s="141">
        <v>42444</v>
      </c>
      <c r="M562" s="7">
        <v>94.879997000000003</v>
      </c>
      <c r="N562" s="141">
        <v>42444</v>
      </c>
      <c r="O562" s="7">
        <v>64.480002999999996</v>
      </c>
      <c r="P562" s="141">
        <v>42444</v>
      </c>
      <c r="Q562" s="7">
        <v>145.35000600000001</v>
      </c>
    </row>
    <row r="563" spans="1:17" x14ac:dyDescent="0.2">
      <c r="A563" s="141">
        <v>42443</v>
      </c>
      <c r="B563" s="7">
        <v>44746.328125</v>
      </c>
      <c r="C563" s="7">
        <v>13.32</v>
      </c>
      <c r="D563" s="141">
        <v>42443</v>
      </c>
      <c r="E563" s="7">
        <v>41.599997999999999</v>
      </c>
      <c r="F563" s="141">
        <v>42443</v>
      </c>
      <c r="G563" s="7">
        <v>41.102401999999998</v>
      </c>
      <c r="H563" s="141">
        <v>42443</v>
      </c>
      <c r="I563" s="7">
        <v>42.200001</v>
      </c>
      <c r="J563" s="141">
        <v>42443</v>
      </c>
      <c r="K563" s="7">
        <v>26.85</v>
      </c>
      <c r="L563" s="141">
        <v>42443</v>
      </c>
      <c r="M563" s="7">
        <v>93.43</v>
      </c>
      <c r="N563" s="141">
        <v>42443</v>
      </c>
      <c r="O563" s="7">
        <v>63.77</v>
      </c>
      <c r="P563" s="141">
        <v>42443</v>
      </c>
      <c r="Q563" s="7">
        <v>147.979996</v>
      </c>
    </row>
    <row r="564" spans="1:17" x14ac:dyDescent="0.2">
      <c r="A564" s="141">
        <v>42440</v>
      </c>
      <c r="B564" s="7">
        <v>44338.941405999998</v>
      </c>
      <c r="C564" s="7">
        <v>13.46</v>
      </c>
      <c r="D564" s="141">
        <v>42440</v>
      </c>
      <c r="E564" s="7">
        <v>41.869999</v>
      </c>
      <c r="F564" s="141">
        <v>42440</v>
      </c>
      <c r="G564" s="7">
        <v>40.302399000000001</v>
      </c>
      <c r="H564" s="141">
        <v>42440</v>
      </c>
      <c r="I564" s="7">
        <v>42.759998000000003</v>
      </c>
      <c r="J564" s="141">
        <v>42440</v>
      </c>
      <c r="K564" s="7">
        <v>26.35</v>
      </c>
      <c r="L564" s="141">
        <v>42440</v>
      </c>
      <c r="M564" s="7">
        <v>94.650002000000001</v>
      </c>
      <c r="N564" s="141">
        <v>42440</v>
      </c>
      <c r="O564" s="7">
        <v>63.849997999999999</v>
      </c>
      <c r="P564" s="141">
        <v>42440</v>
      </c>
      <c r="Q564" s="7">
        <v>146.11999499999999</v>
      </c>
    </row>
    <row r="565" spans="1:17" x14ac:dyDescent="0.2">
      <c r="A565" s="141">
        <v>42439</v>
      </c>
      <c r="B565" s="7">
        <v>44499.488280999998</v>
      </c>
      <c r="C565" s="7">
        <v>13.03</v>
      </c>
      <c r="D565" s="141">
        <v>42439</v>
      </c>
      <c r="E565" s="7">
        <v>41.889999000000003</v>
      </c>
      <c r="F565" s="141">
        <v>42439</v>
      </c>
      <c r="G565" s="7">
        <v>40.370700999999997</v>
      </c>
      <c r="H565" s="141">
        <v>42439</v>
      </c>
      <c r="I565" s="7">
        <v>41.27</v>
      </c>
      <c r="J565" s="141">
        <v>42439</v>
      </c>
      <c r="K565" s="7">
        <v>26.549999</v>
      </c>
      <c r="L565" s="141">
        <v>42439</v>
      </c>
      <c r="M565" s="7">
        <v>93.410004000000001</v>
      </c>
      <c r="N565" s="141">
        <v>42439</v>
      </c>
      <c r="O565" s="7">
        <v>63.580002</v>
      </c>
      <c r="P565" s="141">
        <v>42439</v>
      </c>
      <c r="Q565" s="7">
        <v>145.75</v>
      </c>
    </row>
    <row r="566" spans="1:17" x14ac:dyDescent="0.2">
      <c r="A566" s="141">
        <v>42438</v>
      </c>
      <c r="B566" s="7">
        <v>44507.488280999998</v>
      </c>
      <c r="C566" s="7">
        <v>12.95</v>
      </c>
      <c r="D566" s="141">
        <v>42438</v>
      </c>
      <c r="E566" s="7">
        <v>42.32</v>
      </c>
      <c r="F566" s="141">
        <v>42438</v>
      </c>
      <c r="G566" s="7">
        <v>40.282902</v>
      </c>
      <c r="H566" s="141">
        <v>42438</v>
      </c>
      <c r="I566" s="7">
        <v>40.369999</v>
      </c>
      <c r="J566" s="141">
        <v>42438</v>
      </c>
      <c r="K566" s="7">
        <v>26.309999000000001</v>
      </c>
      <c r="L566" s="141">
        <v>42438</v>
      </c>
      <c r="M566" s="7">
        <v>95.980002999999996</v>
      </c>
      <c r="N566" s="141">
        <v>42438</v>
      </c>
      <c r="O566" s="7">
        <v>64.5</v>
      </c>
      <c r="P566" s="141">
        <v>42438</v>
      </c>
      <c r="Q566" s="7">
        <v>145.070007</v>
      </c>
    </row>
    <row r="567" spans="1:17" x14ac:dyDescent="0.2">
      <c r="A567" s="141">
        <v>42437</v>
      </c>
      <c r="B567" s="7">
        <v>44967.21875</v>
      </c>
      <c r="C567" s="7">
        <v>13.36</v>
      </c>
      <c r="D567" s="141">
        <v>42437</v>
      </c>
      <c r="E567" s="7">
        <v>41.549999</v>
      </c>
      <c r="F567" s="141">
        <v>42437</v>
      </c>
      <c r="G567" s="7">
        <v>40.048800999999997</v>
      </c>
      <c r="H567" s="141">
        <v>42437</v>
      </c>
      <c r="I567" s="7">
        <v>39.630001</v>
      </c>
      <c r="J567" s="141">
        <v>42437</v>
      </c>
      <c r="K567" s="7">
        <v>26.360001</v>
      </c>
      <c r="L567" s="141">
        <v>42437</v>
      </c>
      <c r="M567" s="7">
        <v>95.75</v>
      </c>
      <c r="N567" s="141">
        <v>42437</v>
      </c>
      <c r="O567" s="7">
        <v>64.290001000000004</v>
      </c>
      <c r="P567" s="141">
        <v>42437</v>
      </c>
      <c r="Q567" s="7">
        <v>141.429993</v>
      </c>
    </row>
    <row r="568" spans="1:17" x14ac:dyDescent="0.2">
      <c r="A568" s="141">
        <v>42436</v>
      </c>
      <c r="B568" s="7">
        <v>44855.25</v>
      </c>
      <c r="C568" s="7">
        <v>13.28</v>
      </c>
      <c r="D568" s="141">
        <v>42436</v>
      </c>
      <c r="E568" s="7">
        <v>43.009998000000003</v>
      </c>
      <c r="F568" s="141">
        <v>42436</v>
      </c>
      <c r="G568" s="7">
        <v>40.351199999999999</v>
      </c>
      <c r="H568" s="141">
        <v>42436</v>
      </c>
      <c r="I568" s="7">
        <v>40.270000000000003</v>
      </c>
      <c r="J568" s="141">
        <v>42436</v>
      </c>
      <c r="K568" s="7">
        <v>27.07</v>
      </c>
      <c r="L568" s="141">
        <v>42436</v>
      </c>
      <c r="M568" s="7">
        <v>96.110000999999997</v>
      </c>
      <c r="N568" s="141">
        <v>42436</v>
      </c>
      <c r="O568" s="7">
        <v>66.269997000000004</v>
      </c>
      <c r="P568" s="141">
        <v>42436</v>
      </c>
      <c r="Q568" s="7">
        <v>140.19000199999999</v>
      </c>
    </row>
    <row r="569" spans="1:17" x14ac:dyDescent="0.2">
      <c r="A569" s="141">
        <v>42433</v>
      </c>
      <c r="B569" s="7">
        <v>44740.53125</v>
      </c>
      <c r="C569" s="7">
        <v>13.11</v>
      </c>
      <c r="D569" s="141">
        <v>42433</v>
      </c>
      <c r="E569" s="7">
        <v>43.599997999999999</v>
      </c>
      <c r="F569" s="141">
        <v>42433</v>
      </c>
      <c r="G569" s="7">
        <v>38.858500999999997</v>
      </c>
      <c r="H569" s="141">
        <v>42433</v>
      </c>
      <c r="I569" s="7">
        <v>39.540000999999997</v>
      </c>
      <c r="J569" s="141">
        <v>42433</v>
      </c>
      <c r="K569" s="7">
        <v>26.84</v>
      </c>
      <c r="L569" s="141">
        <v>42433</v>
      </c>
      <c r="M569" s="7">
        <v>95</v>
      </c>
      <c r="N569" s="141">
        <v>42433</v>
      </c>
      <c r="O569" s="7">
        <v>68.019997000000004</v>
      </c>
      <c r="P569" s="141">
        <v>42433</v>
      </c>
      <c r="Q569" s="7">
        <v>140.85000600000001</v>
      </c>
    </row>
    <row r="570" spans="1:17" x14ac:dyDescent="0.2">
      <c r="A570" s="141">
        <v>42432</v>
      </c>
      <c r="B570" s="7">
        <v>44616.460937999997</v>
      </c>
      <c r="C570" s="7">
        <v>13.04</v>
      </c>
      <c r="D570" s="141">
        <v>42432</v>
      </c>
      <c r="E570" s="7">
        <v>43.099997999999999</v>
      </c>
      <c r="F570" s="141">
        <v>42432</v>
      </c>
      <c r="G570" s="7">
        <v>38.624400999999999</v>
      </c>
      <c r="H570" s="141">
        <v>42432</v>
      </c>
      <c r="I570" s="7">
        <v>39.509998000000003</v>
      </c>
      <c r="J570" s="141">
        <v>42432</v>
      </c>
      <c r="K570" s="7">
        <v>26.24</v>
      </c>
      <c r="L570" s="141">
        <v>42432</v>
      </c>
      <c r="M570" s="7">
        <v>94.120002999999997</v>
      </c>
      <c r="N570" s="141">
        <v>42432</v>
      </c>
      <c r="O570" s="7">
        <v>66.440002000000007</v>
      </c>
      <c r="P570" s="141">
        <v>42432</v>
      </c>
      <c r="Q570" s="7">
        <v>143.63000500000001</v>
      </c>
    </row>
    <row r="571" spans="1:17" x14ac:dyDescent="0.2">
      <c r="A571" s="141">
        <v>42431</v>
      </c>
      <c r="B571" s="7">
        <v>44198.390625</v>
      </c>
      <c r="C571" s="7">
        <v>12.9</v>
      </c>
      <c r="D571" s="141">
        <v>42431</v>
      </c>
      <c r="E571" s="7">
        <v>42.84</v>
      </c>
      <c r="F571" s="141">
        <v>42431</v>
      </c>
      <c r="G571" s="7">
        <v>38.253700000000002</v>
      </c>
      <c r="H571" s="141">
        <v>42431</v>
      </c>
      <c r="I571" s="7">
        <v>38.869999</v>
      </c>
      <c r="J571" s="141">
        <v>42431</v>
      </c>
      <c r="K571" s="7">
        <v>26.25</v>
      </c>
      <c r="L571" s="141">
        <v>42431</v>
      </c>
      <c r="M571" s="7">
        <v>93.830001999999993</v>
      </c>
      <c r="N571" s="141">
        <v>42431</v>
      </c>
      <c r="O571" s="7">
        <v>66.949996999999996</v>
      </c>
      <c r="P571" s="141">
        <v>42431</v>
      </c>
      <c r="Q571" s="7">
        <v>141.94000199999999</v>
      </c>
    </row>
    <row r="572" spans="1:17" x14ac:dyDescent="0.2">
      <c r="A572" s="141">
        <v>42430</v>
      </c>
      <c r="B572" s="7">
        <v>43717.648437999997</v>
      </c>
      <c r="C572" s="7">
        <v>12.57</v>
      </c>
      <c r="D572" s="141">
        <v>42430</v>
      </c>
      <c r="E572" s="7">
        <v>42.490001999999997</v>
      </c>
      <c r="F572" s="141">
        <v>42430</v>
      </c>
      <c r="G572" s="7">
        <v>38.165900999999998</v>
      </c>
      <c r="H572" s="141">
        <v>42430</v>
      </c>
      <c r="I572" s="7">
        <v>38.209999000000003</v>
      </c>
      <c r="J572" s="141">
        <v>42430</v>
      </c>
      <c r="K572" s="7">
        <v>26.450001</v>
      </c>
      <c r="L572" s="141">
        <v>42430</v>
      </c>
      <c r="M572" s="7">
        <v>94.300003000000004</v>
      </c>
      <c r="N572" s="141">
        <v>42430</v>
      </c>
      <c r="O572" s="7">
        <v>68.029999000000004</v>
      </c>
      <c r="P572" s="141">
        <v>42430</v>
      </c>
      <c r="Q572" s="7">
        <v>142.88999899999999</v>
      </c>
    </row>
    <row r="573" spans="1:17" x14ac:dyDescent="0.2">
      <c r="A573" s="141">
        <v>42429</v>
      </c>
      <c r="B573" s="7">
        <v>43475</v>
      </c>
      <c r="C573" s="7">
        <v>12.34</v>
      </c>
      <c r="D573" s="141">
        <v>42429</v>
      </c>
      <c r="E573" s="7">
        <v>42.700001</v>
      </c>
      <c r="F573" s="141">
        <v>42429</v>
      </c>
      <c r="G573" s="7">
        <v>37.053699000000002</v>
      </c>
      <c r="H573" s="141">
        <v>42429</v>
      </c>
      <c r="I573" s="7">
        <v>38.150002000000001</v>
      </c>
      <c r="J573" s="141">
        <v>42429</v>
      </c>
      <c r="K573" s="7">
        <v>27.049999</v>
      </c>
      <c r="L573" s="141">
        <v>42429</v>
      </c>
      <c r="M573" s="7">
        <v>91.620002999999997</v>
      </c>
      <c r="N573" s="141">
        <v>42429</v>
      </c>
      <c r="O573" s="7">
        <v>68.199996999999996</v>
      </c>
      <c r="P573" s="141">
        <v>42429</v>
      </c>
      <c r="Q573" s="7">
        <v>143.33999600000001</v>
      </c>
    </row>
    <row r="574" spans="1:17" x14ac:dyDescent="0.2">
      <c r="A574" s="141">
        <v>42426</v>
      </c>
      <c r="B574" s="7">
        <v>43449.910155999998</v>
      </c>
      <c r="C574" s="7">
        <v>12.23</v>
      </c>
      <c r="D574" s="141">
        <v>42426</v>
      </c>
      <c r="E574" s="7">
        <v>41.950001</v>
      </c>
      <c r="F574" s="141">
        <v>42426</v>
      </c>
      <c r="G574" s="7">
        <v>36.107300000000002</v>
      </c>
      <c r="H574" s="141">
        <v>42426</v>
      </c>
      <c r="I574" s="7">
        <v>38.049999</v>
      </c>
      <c r="J574" s="141">
        <v>42426</v>
      </c>
      <c r="K574" s="7">
        <v>26.51</v>
      </c>
      <c r="L574" s="141">
        <v>42426</v>
      </c>
      <c r="M574" s="7">
        <v>89.779999000000004</v>
      </c>
      <c r="N574" s="141">
        <v>42426</v>
      </c>
      <c r="O574" s="7">
        <v>65.629997000000003</v>
      </c>
      <c r="P574" s="141">
        <v>42426</v>
      </c>
      <c r="Q574" s="7">
        <v>145.759995</v>
      </c>
    </row>
    <row r="575" spans="1:17" x14ac:dyDescent="0.2">
      <c r="A575" s="141">
        <v>42425</v>
      </c>
      <c r="B575" s="7">
        <v>43177.53125</v>
      </c>
      <c r="C575" s="7">
        <v>12.19</v>
      </c>
      <c r="D575" s="141">
        <v>42425</v>
      </c>
      <c r="E575" s="7">
        <v>42.029998999999997</v>
      </c>
      <c r="F575" s="141">
        <v>42425</v>
      </c>
      <c r="G575" s="7">
        <v>36.331699</v>
      </c>
      <c r="H575" s="141">
        <v>42425</v>
      </c>
      <c r="I575" s="7">
        <v>37.840000000000003</v>
      </c>
      <c r="J575" s="141">
        <v>42425</v>
      </c>
      <c r="K575" s="7">
        <v>26.23</v>
      </c>
      <c r="L575" s="141">
        <v>42425</v>
      </c>
      <c r="M575" s="7">
        <v>90.519997000000004</v>
      </c>
      <c r="N575" s="141">
        <v>42425</v>
      </c>
      <c r="O575" s="7">
        <v>64.989998</v>
      </c>
      <c r="P575" s="141">
        <v>42425</v>
      </c>
      <c r="Q575" s="7">
        <v>144.759995</v>
      </c>
    </row>
    <row r="576" spans="1:17" x14ac:dyDescent="0.2">
      <c r="A576" s="141">
        <v>42424</v>
      </c>
      <c r="B576" s="7">
        <v>43221.058594000002</v>
      </c>
      <c r="C576" s="7">
        <v>12.01</v>
      </c>
      <c r="D576" s="141">
        <v>42424</v>
      </c>
      <c r="E576" s="7">
        <v>41.18</v>
      </c>
      <c r="F576" s="141">
        <v>42424</v>
      </c>
      <c r="G576" s="7">
        <v>35.990200000000002</v>
      </c>
      <c r="H576" s="141">
        <v>42424</v>
      </c>
      <c r="I576" s="7">
        <v>37.349997999999999</v>
      </c>
      <c r="J576" s="141">
        <v>42424</v>
      </c>
      <c r="K576" s="7">
        <v>26.17</v>
      </c>
      <c r="L576" s="141">
        <v>42424</v>
      </c>
      <c r="M576" s="7">
        <v>90.370002999999997</v>
      </c>
      <c r="N576" s="141">
        <v>42424</v>
      </c>
      <c r="O576" s="7">
        <v>65.300003000000004</v>
      </c>
      <c r="P576" s="141">
        <v>42424</v>
      </c>
      <c r="Q576" s="7">
        <v>141.13000500000001</v>
      </c>
    </row>
    <row r="577" spans="1:17" x14ac:dyDescent="0.2">
      <c r="A577" s="141">
        <v>42423</v>
      </c>
      <c r="B577" s="7">
        <v>43550.789062999997</v>
      </c>
      <c r="C577" s="7">
        <v>12</v>
      </c>
      <c r="D577" s="141">
        <v>42423</v>
      </c>
      <c r="E577" s="7">
        <v>41.419998</v>
      </c>
      <c r="F577" s="141">
        <v>42423</v>
      </c>
      <c r="G577" s="7">
        <v>35.804901000000001</v>
      </c>
      <c r="H577" s="141">
        <v>42423</v>
      </c>
      <c r="I577" s="7">
        <v>36.889999000000003</v>
      </c>
      <c r="J577" s="141">
        <v>42423</v>
      </c>
      <c r="K577" s="7">
        <v>25.16</v>
      </c>
      <c r="L577" s="141">
        <v>42423</v>
      </c>
      <c r="M577" s="7">
        <v>90.540001000000004</v>
      </c>
      <c r="N577" s="141">
        <v>42423</v>
      </c>
      <c r="O577" s="7">
        <v>65.239998</v>
      </c>
      <c r="P577" s="141">
        <v>42423</v>
      </c>
      <c r="Q577" s="7">
        <v>144.759995</v>
      </c>
    </row>
    <row r="578" spans="1:17" x14ac:dyDescent="0.2">
      <c r="A578" s="141">
        <v>42422</v>
      </c>
      <c r="B578" s="7">
        <v>43379.171875</v>
      </c>
      <c r="C578" s="7">
        <v>12.07</v>
      </c>
      <c r="D578" s="141">
        <v>42422</v>
      </c>
      <c r="E578" s="7">
        <v>41.709999000000003</v>
      </c>
      <c r="F578" s="141">
        <v>42422</v>
      </c>
      <c r="G578" s="7">
        <v>35.512199000000003</v>
      </c>
      <c r="H578" s="141">
        <v>42422</v>
      </c>
      <c r="I578" s="7">
        <v>37.509998000000003</v>
      </c>
      <c r="J578" s="141">
        <v>42422</v>
      </c>
      <c r="K578" s="7">
        <v>25.41</v>
      </c>
      <c r="L578" s="141">
        <v>42422</v>
      </c>
      <c r="M578" s="7">
        <v>91.449996999999996</v>
      </c>
      <c r="N578" s="141">
        <v>42422</v>
      </c>
      <c r="O578" s="7">
        <v>64.849997999999999</v>
      </c>
      <c r="P578" s="141">
        <v>42422</v>
      </c>
      <c r="Q578" s="7">
        <v>148.08999600000001</v>
      </c>
    </row>
    <row r="579" spans="1:17" x14ac:dyDescent="0.2">
      <c r="A579" s="141">
        <v>42419</v>
      </c>
      <c r="B579" s="7">
        <v>43517.160155999998</v>
      </c>
      <c r="C579" s="7">
        <v>11.93</v>
      </c>
      <c r="D579" s="141">
        <v>42419</v>
      </c>
      <c r="E579" s="7">
        <v>42.490001999999997</v>
      </c>
      <c r="F579" s="141">
        <v>42419</v>
      </c>
      <c r="G579" s="7">
        <v>35.434199999999997</v>
      </c>
      <c r="H579" s="141">
        <v>42419</v>
      </c>
      <c r="I579" s="7">
        <v>37.119999</v>
      </c>
      <c r="J579" s="141">
        <v>42419</v>
      </c>
      <c r="K579" s="7">
        <v>25.59</v>
      </c>
      <c r="L579" s="141">
        <v>42419</v>
      </c>
      <c r="M579" s="7">
        <v>91.599997999999999</v>
      </c>
      <c r="N579" s="141">
        <v>42419</v>
      </c>
      <c r="O579" s="7">
        <v>63.110000999999997</v>
      </c>
      <c r="P579" s="141">
        <v>42419</v>
      </c>
      <c r="Q579" s="7">
        <v>148.44000199999999</v>
      </c>
    </row>
    <row r="580" spans="1:17" x14ac:dyDescent="0.2">
      <c r="A580" s="141">
        <v>42418</v>
      </c>
      <c r="B580" s="7">
        <v>43561.058594000002</v>
      </c>
      <c r="C580" s="7">
        <v>12.23</v>
      </c>
      <c r="D580" s="141">
        <v>42418</v>
      </c>
      <c r="E580" s="7">
        <v>42.540000999999997</v>
      </c>
      <c r="F580" s="141">
        <v>42418</v>
      </c>
      <c r="G580" s="7">
        <v>35.639000000000003</v>
      </c>
      <c r="H580" s="141">
        <v>42418</v>
      </c>
      <c r="I580" s="7">
        <v>36.979999999999997</v>
      </c>
      <c r="J580" s="141">
        <v>42418</v>
      </c>
      <c r="K580" s="7">
        <v>25.27</v>
      </c>
      <c r="L580" s="141">
        <v>42418</v>
      </c>
      <c r="M580" s="7">
        <v>91.300003000000004</v>
      </c>
      <c r="N580" s="141">
        <v>42418</v>
      </c>
      <c r="O580" s="7">
        <v>64.019997000000004</v>
      </c>
      <c r="P580" s="141">
        <v>42418</v>
      </c>
      <c r="Q580" s="7">
        <v>151.800003</v>
      </c>
    </row>
    <row r="581" spans="1:17" x14ac:dyDescent="0.2">
      <c r="A581" s="141">
        <v>42417</v>
      </c>
      <c r="B581" s="7">
        <v>43103.308594000002</v>
      </c>
      <c r="C581" s="7">
        <v>12.42</v>
      </c>
      <c r="D581" s="141">
        <v>42417</v>
      </c>
      <c r="E581" s="7">
        <v>42.400002000000001</v>
      </c>
      <c r="F581" s="141">
        <v>42417</v>
      </c>
      <c r="G581" s="7">
        <v>36.136600000000001</v>
      </c>
      <c r="H581" s="141">
        <v>42417</v>
      </c>
      <c r="I581" s="7">
        <v>36.979999999999997</v>
      </c>
      <c r="J581" s="141">
        <v>42417</v>
      </c>
      <c r="K581" s="7">
        <v>24.459999</v>
      </c>
      <c r="L581" s="141">
        <v>42417</v>
      </c>
      <c r="M581" s="7">
        <v>92.019997000000004</v>
      </c>
      <c r="N581" s="141">
        <v>42417</v>
      </c>
      <c r="O581" s="7">
        <v>64.300003000000004</v>
      </c>
      <c r="P581" s="141">
        <v>42417</v>
      </c>
      <c r="Q581" s="7">
        <v>151.179993</v>
      </c>
    </row>
    <row r="582" spans="1:17" x14ac:dyDescent="0.2">
      <c r="A582" s="141">
        <v>42416</v>
      </c>
      <c r="B582" s="7">
        <v>43205.429687999997</v>
      </c>
      <c r="C582" s="7">
        <v>12.34</v>
      </c>
      <c r="D582" s="141">
        <v>42416</v>
      </c>
      <c r="E582" s="7">
        <v>44.700001</v>
      </c>
      <c r="F582" s="141">
        <v>42416</v>
      </c>
      <c r="G582" s="7">
        <v>36.390202000000002</v>
      </c>
      <c r="H582" s="141">
        <v>42416</v>
      </c>
      <c r="I582" s="7">
        <v>35.93</v>
      </c>
      <c r="J582" s="141">
        <v>42416</v>
      </c>
      <c r="K582" s="7">
        <v>24.209999</v>
      </c>
      <c r="L582" s="141">
        <v>42416</v>
      </c>
      <c r="M582" s="7">
        <v>86.519997000000004</v>
      </c>
      <c r="N582" s="141">
        <v>42416</v>
      </c>
      <c r="O582" s="7">
        <v>63.25</v>
      </c>
      <c r="P582" s="141">
        <v>42416</v>
      </c>
      <c r="Q582" s="7">
        <v>151.94000199999999</v>
      </c>
    </row>
    <row r="583" spans="1:17" x14ac:dyDescent="0.2">
      <c r="A583" s="141">
        <v>42415</v>
      </c>
      <c r="B583" s="7">
        <v>42414.808594000002</v>
      </c>
      <c r="C583" s="7">
        <v>12.43</v>
      </c>
      <c r="D583" s="141">
        <v>42415</v>
      </c>
      <c r="E583" s="7">
        <v>45.639999000000003</v>
      </c>
      <c r="F583" s="141">
        <v>42415</v>
      </c>
      <c r="G583" s="7">
        <v>35.580502000000003</v>
      </c>
      <c r="H583" s="141">
        <v>42415</v>
      </c>
      <c r="I583" s="7">
        <v>35.340000000000003</v>
      </c>
      <c r="J583" s="141">
        <v>42415</v>
      </c>
      <c r="K583" s="7">
        <v>24.379999000000002</v>
      </c>
      <c r="L583" s="141">
        <v>42415</v>
      </c>
      <c r="M583" s="7">
        <v>87.589995999999999</v>
      </c>
      <c r="N583" s="141">
        <v>42415</v>
      </c>
      <c r="O583" s="7">
        <v>63.830002</v>
      </c>
      <c r="P583" s="141">
        <v>42415</v>
      </c>
      <c r="Q583" s="7">
        <v>151.300003</v>
      </c>
    </row>
    <row r="584" spans="1:17" x14ac:dyDescent="0.2">
      <c r="A584" s="141">
        <v>42412</v>
      </c>
      <c r="B584" s="7">
        <v>42351.121094000002</v>
      </c>
      <c r="C584" s="7">
        <v>12.05</v>
      </c>
      <c r="D584" s="141">
        <v>42412</v>
      </c>
      <c r="E584" s="7">
        <v>45.16</v>
      </c>
      <c r="F584" s="141">
        <v>42412</v>
      </c>
      <c r="G584" s="7">
        <v>35.463402000000002</v>
      </c>
      <c r="H584" s="141">
        <v>42412</v>
      </c>
      <c r="I584" s="7">
        <v>34.869999</v>
      </c>
      <c r="J584" s="141">
        <v>42412</v>
      </c>
      <c r="K584" s="7">
        <v>24.4</v>
      </c>
      <c r="L584" s="141">
        <v>42412</v>
      </c>
      <c r="M584" s="7">
        <v>85.540001000000004</v>
      </c>
      <c r="N584" s="141">
        <v>42412</v>
      </c>
      <c r="O584" s="7">
        <v>62.810001</v>
      </c>
      <c r="P584" s="141">
        <v>42412</v>
      </c>
      <c r="Q584" s="7">
        <v>150.529999</v>
      </c>
    </row>
    <row r="585" spans="1:17" x14ac:dyDescent="0.2">
      <c r="A585" s="141">
        <v>42411</v>
      </c>
      <c r="B585" s="7">
        <v>42540.460937999997</v>
      </c>
      <c r="C585" s="7">
        <v>11.82</v>
      </c>
      <c r="D585" s="141">
        <v>42411</v>
      </c>
      <c r="E585" s="7">
        <v>45.41</v>
      </c>
      <c r="F585" s="141">
        <v>42411</v>
      </c>
      <c r="G585" s="7">
        <v>35.326801000000003</v>
      </c>
      <c r="H585" s="141">
        <v>42411</v>
      </c>
      <c r="I585" s="7">
        <v>33.529998999999997</v>
      </c>
      <c r="J585" s="141">
        <v>42411</v>
      </c>
      <c r="K585" s="7">
        <v>24.1</v>
      </c>
      <c r="L585" s="141">
        <v>42411</v>
      </c>
      <c r="M585" s="7">
        <v>87.120002999999997</v>
      </c>
      <c r="N585" s="141">
        <v>42411</v>
      </c>
      <c r="O585" s="7">
        <v>64.839995999999999</v>
      </c>
      <c r="P585" s="141">
        <v>42411</v>
      </c>
      <c r="Q585" s="7">
        <v>150.570007</v>
      </c>
    </row>
    <row r="586" spans="1:17" x14ac:dyDescent="0.2">
      <c r="A586" s="141">
        <v>42410</v>
      </c>
      <c r="B586" s="7">
        <v>42401.910155999998</v>
      </c>
      <c r="C586" s="7">
        <v>11.85</v>
      </c>
      <c r="D586" s="141">
        <v>42410</v>
      </c>
      <c r="E586" s="7">
        <v>45.299999</v>
      </c>
      <c r="F586" s="141">
        <v>42410</v>
      </c>
      <c r="G586" s="7">
        <v>35.102401999999998</v>
      </c>
      <c r="H586" s="141">
        <v>42410</v>
      </c>
      <c r="I586" s="7">
        <v>33.57</v>
      </c>
      <c r="J586" s="141">
        <v>42410</v>
      </c>
      <c r="K586" s="7">
        <v>24.299999</v>
      </c>
      <c r="L586" s="141">
        <v>42410</v>
      </c>
      <c r="M586" s="7">
        <v>88.389999000000003</v>
      </c>
      <c r="N586" s="141">
        <v>42410</v>
      </c>
      <c r="O586" s="7">
        <v>65.059997999999993</v>
      </c>
      <c r="P586" s="141">
        <v>42410</v>
      </c>
      <c r="Q586" s="7">
        <v>149.5</v>
      </c>
    </row>
    <row r="587" spans="1:17" x14ac:dyDescent="0.2">
      <c r="A587" s="141">
        <v>42409</v>
      </c>
      <c r="B587" s="7">
        <v>42775.691405999998</v>
      </c>
      <c r="C587" s="7">
        <v>12.56</v>
      </c>
      <c r="D587" s="141">
        <v>42409</v>
      </c>
      <c r="E587" s="7">
        <v>45.259998000000003</v>
      </c>
      <c r="F587" s="141">
        <v>42409</v>
      </c>
      <c r="G587" s="7">
        <v>35.141499000000003</v>
      </c>
      <c r="H587" s="141">
        <v>42409</v>
      </c>
      <c r="I587" s="7">
        <v>34.029998999999997</v>
      </c>
      <c r="J587" s="141">
        <v>42409</v>
      </c>
      <c r="K587" s="7">
        <v>24.27</v>
      </c>
      <c r="L587" s="141">
        <v>42409</v>
      </c>
      <c r="M587" s="7">
        <v>86.150002000000001</v>
      </c>
      <c r="N587" s="141">
        <v>42409</v>
      </c>
      <c r="O587" s="7">
        <v>64.400002000000001</v>
      </c>
      <c r="P587" s="141">
        <v>42409</v>
      </c>
      <c r="Q587" s="7">
        <v>149.41000399999999</v>
      </c>
    </row>
    <row r="588" spans="1:17" x14ac:dyDescent="0.2">
      <c r="A588" s="141">
        <v>42408</v>
      </c>
      <c r="B588" s="7">
        <v>43229.789062999997</v>
      </c>
      <c r="C588" s="7">
        <v>12.91</v>
      </c>
      <c r="D588" s="141">
        <v>42408</v>
      </c>
      <c r="E588" s="7">
        <v>46.349997999999999</v>
      </c>
      <c r="F588" s="141">
        <v>42408</v>
      </c>
      <c r="G588" s="7">
        <v>34.321899000000002</v>
      </c>
      <c r="H588" s="141">
        <v>42408</v>
      </c>
      <c r="I588" s="7">
        <v>34</v>
      </c>
      <c r="J588" s="141">
        <v>42408</v>
      </c>
      <c r="K588" s="7">
        <v>23.629999000000002</v>
      </c>
      <c r="L588" s="141">
        <v>42408</v>
      </c>
      <c r="M588" s="7">
        <v>87.989998</v>
      </c>
      <c r="N588" s="141">
        <v>42408</v>
      </c>
      <c r="O588" s="7">
        <v>64.349997999999999</v>
      </c>
      <c r="P588" s="141">
        <v>42408</v>
      </c>
      <c r="Q588" s="7">
        <v>148.60000600000001</v>
      </c>
    </row>
    <row r="589" spans="1:17" x14ac:dyDescent="0.2">
      <c r="A589" s="141">
        <v>42405</v>
      </c>
      <c r="B589" s="7">
        <v>43759</v>
      </c>
      <c r="C589" s="7">
        <v>13.02</v>
      </c>
      <c r="D589" s="141">
        <v>42405</v>
      </c>
      <c r="E589" s="7">
        <v>47.220001000000003</v>
      </c>
      <c r="F589" s="141">
        <v>42405</v>
      </c>
      <c r="G589" s="7">
        <v>35.951199000000003</v>
      </c>
      <c r="H589" s="141">
        <v>42405</v>
      </c>
      <c r="I589" s="7">
        <v>34.759998000000003</v>
      </c>
      <c r="J589" s="141">
        <v>42405</v>
      </c>
      <c r="K589" s="7">
        <v>24</v>
      </c>
      <c r="L589" s="141">
        <v>42405</v>
      </c>
      <c r="M589" s="7">
        <v>89.410004000000001</v>
      </c>
      <c r="N589" s="141">
        <v>42405</v>
      </c>
      <c r="O589" s="7">
        <v>63.580002</v>
      </c>
      <c r="P589" s="141">
        <v>42405</v>
      </c>
      <c r="Q589" s="7">
        <v>149.070007</v>
      </c>
    </row>
    <row r="590" spans="1:17" x14ac:dyDescent="0.2">
      <c r="A590" s="141">
        <v>42404</v>
      </c>
      <c r="B590" s="7">
        <v>43255.101562999997</v>
      </c>
      <c r="C590" s="7">
        <v>13.19</v>
      </c>
      <c r="D590" s="141">
        <v>42404</v>
      </c>
      <c r="E590" s="7">
        <v>46.029998999999997</v>
      </c>
      <c r="F590" s="141">
        <v>42404</v>
      </c>
      <c r="G590" s="7">
        <v>36.253700000000002</v>
      </c>
      <c r="H590" s="141">
        <v>42404</v>
      </c>
      <c r="I590" s="7">
        <v>35.599997999999999</v>
      </c>
      <c r="J590" s="141">
        <v>42404</v>
      </c>
      <c r="K590" s="7">
        <v>24.120000999999998</v>
      </c>
      <c r="L590" s="141">
        <v>42404</v>
      </c>
      <c r="M590" s="7">
        <v>90.629997000000003</v>
      </c>
      <c r="N590" s="141">
        <v>42404</v>
      </c>
      <c r="O590" s="7">
        <v>62.110000999999997</v>
      </c>
      <c r="P590" s="141">
        <v>42404</v>
      </c>
      <c r="Q590" s="7">
        <v>150.820007</v>
      </c>
    </row>
    <row r="591" spans="1:17" x14ac:dyDescent="0.2">
      <c r="A591" s="141">
        <v>42403</v>
      </c>
      <c r="B591" s="7">
        <v>43120.671875</v>
      </c>
      <c r="C591" s="7">
        <v>12.89</v>
      </c>
      <c r="D591" s="141">
        <v>42403</v>
      </c>
      <c r="E591" s="7">
        <v>45.799999</v>
      </c>
      <c r="F591" s="141">
        <v>42403</v>
      </c>
      <c r="G591" s="7">
        <v>35.629299000000003</v>
      </c>
      <c r="H591" s="141">
        <v>42403</v>
      </c>
      <c r="I591" s="7">
        <v>34.090000000000003</v>
      </c>
      <c r="J591" s="141">
        <v>42403</v>
      </c>
      <c r="K591" s="7">
        <v>23.99</v>
      </c>
      <c r="L591" s="141">
        <v>42403</v>
      </c>
      <c r="M591" s="7">
        <v>91.160004000000001</v>
      </c>
      <c r="N591" s="141">
        <v>42403</v>
      </c>
      <c r="O591" s="7">
        <v>63.029998999999997</v>
      </c>
      <c r="P591" s="141">
        <v>42403</v>
      </c>
      <c r="Q591" s="7">
        <v>149.300003</v>
      </c>
    </row>
    <row r="592" spans="1:17" x14ac:dyDescent="0.2">
      <c r="A592" s="141">
        <v>42402</v>
      </c>
      <c r="B592" s="7">
        <v>43639.921875</v>
      </c>
      <c r="C592" s="7">
        <v>12.69</v>
      </c>
      <c r="D592" s="141">
        <v>42402</v>
      </c>
      <c r="E592" s="7">
        <v>45.509998000000003</v>
      </c>
      <c r="F592" s="141">
        <v>42402</v>
      </c>
      <c r="G592" s="7">
        <v>35.521900000000002</v>
      </c>
      <c r="H592" s="141">
        <v>42402</v>
      </c>
      <c r="I592" s="7">
        <v>33.529998999999997</v>
      </c>
      <c r="J592" s="141">
        <v>42402</v>
      </c>
      <c r="K592" s="7">
        <v>23.08</v>
      </c>
      <c r="L592" s="141">
        <v>42402</v>
      </c>
      <c r="M592" s="7">
        <v>90.050003000000004</v>
      </c>
      <c r="N592" s="141">
        <v>42402</v>
      </c>
      <c r="O592" s="7">
        <v>63.279998999999997</v>
      </c>
      <c r="P592" s="141">
        <v>42402</v>
      </c>
      <c r="Q592" s="7">
        <v>148.050003</v>
      </c>
    </row>
    <row r="593" spans="1:17" x14ac:dyDescent="0.2">
      <c r="A593" s="141">
        <v>42398</v>
      </c>
      <c r="B593" s="7">
        <v>42386.230469000002</v>
      </c>
      <c r="C593" s="7">
        <v>12.79</v>
      </c>
      <c r="D593" s="141">
        <v>42398</v>
      </c>
      <c r="E593" s="7">
        <v>45.580002</v>
      </c>
      <c r="F593" s="141">
        <v>42398</v>
      </c>
      <c r="G593" s="7">
        <v>36.507300999999998</v>
      </c>
      <c r="H593" s="141">
        <v>42398</v>
      </c>
      <c r="I593" s="7">
        <v>35.169998</v>
      </c>
      <c r="J593" s="141">
        <v>42398</v>
      </c>
      <c r="K593" s="7">
        <v>23.299999</v>
      </c>
      <c r="L593" s="141">
        <v>42398</v>
      </c>
      <c r="M593" s="7">
        <v>94.629997000000003</v>
      </c>
      <c r="N593" s="141">
        <v>42398</v>
      </c>
      <c r="O593" s="7">
        <v>64.199996999999996</v>
      </c>
      <c r="P593" s="141">
        <v>42398</v>
      </c>
      <c r="Q593" s="7">
        <v>152.33999600000001</v>
      </c>
    </row>
    <row r="594" spans="1:17" x14ac:dyDescent="0.2">
      <c r="A594" s="141">
        <v>42397</v>
      </c>
      <c r="B594" s="7">
        <v>42101.078125</v>
      </c>
      <c r="C594" s="7">
        <v>12.44</v>
      </c>
      <c r="D594" s="141">
        <v>42397</v>
      </c>
      <c r="E594" s="7">
        <v>44.689999</v>
      </c>
      <c r="F594" s="141">
        <v>42397</v>
      </c>
      <c r="G594" s="7">
        <v>35.238998000000002</v>
      </c>
      <c r="H594" s="141">
        <v>42397</v>
      </c>
      <c r="I594" s="7">
        <v>34.470001000000003</v>
      </c>
      <c r="J594" s="141">
        <v>42397</v>
      </c>
      <c r="K594" s="7">
        <v>22.860001</v>
      </c>
      <c r="L594" s="141">
        <v>42397</v>
      </c>
      <c r="M594" s="7">
        <v>88.730002999999996</v>
      </c>
      <c r="N594" s="141">
        <v>42397</v>
      </c>
      <c r="O594" s="7">
        <v>62.580002</v>
      </c>
      <c r="P594" s="141">
        <v>42397</v>
      </c>
      <c r="Q594" s="7">
        <v>150.61000100000001</v>
      </c>
    </row>
    <row r="595" spans="1:17" x14ac:dyDescent="0.2">
      <c r="A595" s="141">
        <v>42396</v>
      </c>
      <c r="B595" s="7">
        <v>41923.429687999997</v>
      </c>
      <c r="C595" s="7">
        <v>12.36</v>
      </c>
      <c r="D595" s="141">
        <v>42396</v>
      </c>
      <c r="E595" s="7">
        <v>45.009998000000003</v>
      </c>
      <c r="F595" s="141">
        <v>42396</v>
      </c>
      <c r="G595" s="7">
        <v>35.112202000000003</v>
      </c>
      <c r="H595" s="141">
        <v>42396</v>
      </c>
      <c r="I595" s="7">
        <v>34.439999</v>
      </c>
      <c r="J595" s="141">
        <v>42396</v>
      </c>
      <c r="K595" s="7">
        <v>22.68</v>
      </c>
      <c r="L595" s="141">
        <v>42396</v>
      </c>
      <c r="M595" s="7">
        <v>87.989998</v>
      </c>
      <c r="N595" s="141">
        <v>42396</v>
      </c>
      <c r="O595" s="7">
        <v>61.25</v>
      </c>
      <c r="P595" s="141">
        <v>42396</v>
      </c>
      <c r="Q595" s="7">
        <v>153.83000200000001</v>
      </c>
    </row>
    <row r="596" spans="1:17" x14ac:dyDescent="0.2">
      <c r="A596" s="141">
        <v>42395</v>
      </c>
      <c r="B596" s="7">
        <v>41474.449219000002</v>
      </c>
      <c r="C596" s="7">
        <v>12.08</v>
      </c>
      <c r="D596" s="141">
        <v>42395</v>
      </c>
      <c r="E596" s="7">
        <v>44.349997999999999</v>
      </c>
      <c r="F596" s="141">
        <v>42395</v>
      </c>
      <c r="G596" s="7">
        <v>35.034100000000002</v>
      </c>
      <c r="H596" s="141">
        <v>42395</v>
      </c>
      <c r="I596" s="7">
        <v>35.419998</v>
      </c>
      <c r="J596" s="141">
        <v>42395</v>
      </c>
      <c r="K596" s="7">
        <v>22.76</v>
      </c>
      <c r="L596" s="141">
        <v>42395</v>
      </c>
      <c r="M596" s="7">
        <v>86.529999000000004</v>
      </c>
      <c r="N596" s="141">
        <v>42395</v>
      </c>
      <c r="O596" s="7">
        <v>62.82</v>
      </c>
      <c r="P596" s="141">
        <v>42395</v>
      </c>
      <c r="Q596" s="7">
        <v>149.38999899999999</v>
      </c>
    </row>
    <row r="597" spans="1:17" x14ac:dyDescent="0.2">
      <c r="A597" s="141">
        <v>42394</v>
      </c>
      <c r="B597" s="7">
        <v>41623.230469000002</v>
      </c>
      <c r="C597" s="7">
        <v>11.78</v>
      </c>
      <c r="D597" s="141">
        <v>42394</v>
      </c>
      <c r="E597" s="7">
        <v>43.830002</v>
      </c>
      <c r="F597" s="141">
        <v>42394</v>
      </c>
      <c r="G597" s="7">
        <v>35.297600000000003</v>
      </c>
      <c r="H597" s="141">
        <v>42394</v>
      </c>
      <c r="I597" s="7">
        <v>34.18</v>
      </c>
      <c r="J597" s="141">
        <v>42394</v>
      </c>
      <c r="K597" s="7">
        <v>23</v>
      </c>
      <c r="L597" s="141">
        <v>42394</v>
      </c>
      <c r="M597" s="7">
        <v>86.029999000000004</v>
      </c>
      <c r="N597" s="141">
        <v>42394</v>
      </c>
      <c r="O597" s="7">
        <v>62.799999</v>
      </c>
      <c r="P597" s="141">
        <v>42394</v>
      </c>
      <c r="Q597" s="7">
        <v>147.11000100000001</v>
      </c>
    </row>
    <row r="598" spans="1:17" x14ac:dyDescent="0.2">
      <c r="A598" s="141">
        <v>42391</v>
      </c>
      <c r="B598" s="7">
        <v>41207.980469000002</v>
      </c>
      <c r="C598" s="7">
        <v>11.97</v>
      </c>
      <c r="D598" s="141">
        <v>42391</v>
      </c>
      <c r="E598" s="7">
        <v>44.049999</v>
      </c>
      <c r="F598" s="141">
        <v>42391</v>
      </c>
      <c r="G598" s="7">
        <v>35.912201000000003</v>
      </c>
      <c r="H598" s="141">
        <v>42391</v>
      </c>
      <c r="I598" s="7">
        <v>34.779998999999997</v>
      </c>
      <c r="J598" s="141">
        <v>42391</v>
      </c>
      <c r="K598" s="7">
        <v>23.360001</v>
      </c>
      <c r="L598" s="141">
        <v>42391</v>
      </c>
      <c r="M598" s="7">
        <v>84.970000999999996</v>
      </c>
      <c r="N598" s="141">
        <v>42391</v>
      </c>
      <c r="O598" s="7">
        <v>62.130001</v>
      </c>
      <c r="P598" s="141">
        <v>42391</v>
      </c>
      <c r="Q598" s="7">
        <v>144.229996</v>
      </c>
    </row>
    <row r="599" spans="1:17" x14ac:dyDescent="0.2">
      <c r="A599" s="141">
        <v>42390</v>
      </c>
      <c r="B599" s="7">
        <v>40833.269530999998</v>
      </c>
      <c r="C599" s="7">
        <v>11.63</v>
      </c>
      <c r="D599" s="141">
        <v>42390</v>
      </c>
      <c r="E599" s="7">
        <v>45.360000999999997</v>
      </c>
      <c r="F599" s="141">
        <v>42390</v>
      </c>
      <c r="G599" s="7">
        <v>35.336601000000002</v>
      </c>
      <c r="H599" s="141">
        <v>42390</v>
      </c>
      <c r="I599" s="7">
        <v>34.529998999999997</v>
      </c>
      <c r="J599" s="141">
        <v>42390</v>
      </c>
      <c r="K599" s="7">
        <v>23</v>
      </c>
      <c r="L599" s="141">
        <v>42390</v>
      </c>
      <c r="M599" s="7">
        <v>83.080001999999993</v>
      </c>
      <c r="N599" s="141">
        <v>42390</v>
      </c>
      <c r="O599" s="7">
        <v>61.52</v>
      </c>
      <c r="P599" s="141">
        <v>42390</v>
      </c>
      <c r="Q599" s="7">
        <v>150</v>
      </c>
    </row>
    <row r="600" spans="1:17" x14ac:dyDescent="0.2">
      <c r="A600" s="141">
        <v>42389</v>
      </c>
      <c r="B600" s="7">
        <v>40807.21875</v>
      </c>
      <c r="C600" s="7">
        <v>11.39</v>
      </c>
      <c r="D600" s="141">
        <v>42389</v>
      </c>
      <c r="E600" s="7">
        <v>45.349997999999999</v>
      </c>
      <c r="F600" s="141">
        <v>42389</v>
      </c>
      <c r="G600" s="7">
        <v>34.790199000000001</v>
      </c>
      <c r="H600" s="141">
        <v>42389</v>
      </c>
      <c r="I600" s="7">
        <v>34.900002000000001</v>
      </c>
      <c r="J600" s="141">
        <v>42389</v>
      </c>
      <c r="K600" s="7">
        <v>21.99</v>
      </c>
      <c r="L600" s="141">
        <v>42389</v>
      </c>
      <c r="M600" s="7">
        <v>85.230002999999996</v>
      </c>
      <c r="N600" s="141">
        <v>42389</v>
      </c>
      <c r="O600" s="7">
        <v>58.990001999999997</v>
      </c>
      <c r="P600" s="141">
        <v>42389</v>
      </c>
      <c r="Q600" s="7">
        <v>144.61999499999999</v>
      </c>
    </row>
    <row r="601" spans="1:17" x14ac:dyDescent="0.2">
      <c r="A601" s="141">
        <v>42388</v>
      </c>
      <c r="B601" s="7">
        <v>40611.851562999997</v>
      </c>
      <c r="C601" s="7">
        <v>11.32</v>
      </c>
      <c r="D601" s="141">
        <v>42388</v>
      </c>
      <c r="E601" s="7">
        <v>44.720001000000003</v>
      </c>
      <c r="F601" s="141">
        <v>42388</v>
      </c>
      <c r="G601" s="7">
        <v>35.131698999999998</v>
      </c>
      <c r="H601" s="141">
        <v>42388</v>
      </c>
      <c r="I601" s="7">
        <v>33.979999999999997</v>
      </c>
      <c r="J601" s="141">
        <v>42388</v>
      </c>
      <c r="K601" s="7">
        <v>22.719999000000001</v>
      </c>
      <c r="L601" s="141">
        <v>42388</v>
      </c>
      <c r="M601" s="7">
        <v>85.940002000000007</v>
      </c>
      <c r="N601" s="141">
        <v>42388</v>
      </c>
      <c r="O601" s="7">
        <v>59.400002000000001</v>
      </c>
      <c r="P601" s="141">
        <v>42388</v>
      </c>
      <c r="Q601" s="7">
        <v>144.5</v>
      </c>
    </row>
    <row r="602" spans="1:17" x14ac:dyDescent="0.2">
      <c r="A602" s="141">
        <v>42387</v>
      </c>
      <c r="B602" s="7">
        <v>40842.820312999997</v>
      </c>
      <c r="C602" s="7">
        <v>11.26</v>
      </c>
      <c r="D602" s="141">
        <v>42387</v>
      </c>
      <c r="E602" s="7">
        <v>43.509998000000003</v>
      </c>
      <c r="F602" s="141">
        <v>42387</v>
      </c>
      <c r="G602" s="7">
        <v>35.268298999999999</v>
      </c>
      <c r="H602" s="141">
        <v>42387</v>
      </c>
      <c r="I602" s="7">
        <v>34.090000000000003</v>
      </c>
      <c r="J602" s="141">
        <v>42387</v>
      </c>
      <c r="K602" s="7">
        <v>22.42</v>
      </c>
      <c r="L602" s="141">
        <v>42387</v>
      </c>
      <c r="M602" s="7">
        <v>85.470000999999996</v>
      </c>
      <c r="N602" s="141">
        <v>42387</v>
      </c>
      <c r="O602" s="7">
        <v>59.779998999999997</v>
      </c>
      <c r="P602" s="141">
        <v>42387</v>
      </c>
      <c r="Q602" s="7">
        <v>145.520004</v>
      </c>
    </row>
    <row r="603" spans="1:17" x14ac:dyDescent="0.2">
      <c r="A603" s="141">
        <v>42384</v>
      </c>
      <c r="B603" s="7">
        <v>41350.300780999998</v>
      </c>
      <c r="C603" s="7">
        <v>11.37</v>
      </c>
      <c r="D603" s="141">
        <v>42384</v>
      </c>
      <c r="E603" s="7">
        <v>44.200001</v>
      </c>
      <c r="F603" s="141">
        <v>42384</v>
      </c>
      <c r="G603" s="7">
        <v>35.931702000000001</v>
      </c>
      <c r="H603" s="141">
        <v>42384</v>
      </c>
      <c r="I603" s="7">
        <v>34.509998000000003</v>
      </c>
      <c r="J603" s="141">
        <v>42384</v>
      </c>
      <c r="K603" s="7">
        <v>22.4</v>
      </c>
      <c r="L603" s="141">
        <v>42384</v>
      </c>
      <c r="M603" s="7">
        <v>85.419998000000007</v>
      </c>
      <c r="N603" s="141">
        <v>42384</v>
      </c>
      <c r="O603" s="7">
        <v>59.5</v>
      </c>
      <c r="P603" s="141">
        <v>42384</v>
      </c>
      <c r="Q603" s="7">
        <v>145.509995</v>
      </c>
    </row>
    <row r="604" spans="1:17" x14ac:dyDescent="0.2">
      <c r="A604" s="141">
        <v>42383</v>
      </c>
      <c r="B604" s="7">
        <v>41026.550780999998</v>
      </c>
      <c r="C604" s="7">
        <v>11.72</v>
      </c>
      <c r="D604" s="141">
        <v>42383</v>
      </c>
      <c r="E604" s="7">
        <v>44</v>
      </c>
      <c r="F604" s="141">
        <v>42383</v>
      </c>
      <c r="G604" s="7">
        <v>36.946300999999998</v>
      </c>
      <c r="H604" s="141">
        <v>42383</v>
      </c>
      <c r="I604" s="7">
        <v>35.240001999999997</v>
      </c>
      <c r="J604" s="141">
        <v>42383</v>
      </c>
      <c r="K604" s="7">
        <v>22.309999000000001</v>
      </c>
      <c r="L604" s="141">
        <v>42383</v>
      </c>
      <c r="M604" s="7">
        <v>87.589995999999999</v>
      </c>
      <c r="N604" s="141">
        <v>42383</v>
      </c>
      <c r="O604" s="7">
        <v>59.5</v>
      </c>
      <c r="P604" s="141">
        <v>42383</v>
      </c>
      <c r="Q604" s="7">
        <v>145.85000600000001</v>
      </c>
    </row>
    <row r="605" spans="1:17" x14ac:dyDescent="0.2">
      <c r="A605" s="141">
        <v>42382</v>
      </c>
      <c r="B605" s="7">
        <v>41026.550780999998</v>
      </c>
      <c r="C605" s="7">
        <v>11.43</v>
      </c>
      <c r="D605" s="141">
        <v>42382</v>
      </c>
      <c r="E605" s="7">
        <v>43.23</v>
      </c>
      <c r="F605" s="141">
        <v>42382</v>
      </c>
      <c r="G605" s="7">
        <v>36.341498999999999</v>
      </c>
      <c r="H605" s="141">
        <v>42382</v>
      </c>
      <c r="I605" s="7">
        <v>35.240001999999997</v>
      </c>
      <c r="J605" s="141">
        <v>42382</v>
      </c>
      <c r="K605" s="7">
        <v>22.280000999999999</v>
      </c>
      <c r="L605" s="141">
        <v>42382</v>
      </c>
      <c r="M605" s="7">
        <v>88.620002999999997</v>
      </c>
      <c r="N605" s="141">
        <v>42382</v>
      </c>
      <c r="O605" s="7">
        <v>59.290000999999997</v>
      </c>
      <c r="P605" s="141">
        <v>42382</v>
      </c>
      <c r="Q605" s="7">
        <v>146.699997</v>
      </c>
    </row>
    <row r="606" spans="1:17" x14ac:dyDescent="0.2">
      <c r="A606" s="141">
        <v>42381</v>
      </c>
      <c r="B606" s="7">
        <v>40717.988280999998</v>
      </c>
      <c r="C606" s="7">
        <v>11.25</v>
      </c>
      <c r="D606" s="141">
        <v>42381</v>
      </c>
      <c r="E606" s="7">
        <v>42.919998</v>
      </c>
      <c r="F606" s="141">
        <v>42381</v>
      </c>
      <c r="G606" s="7">
        <v>36.302399000000001</v>
      </c>
      <c r="H606" s="141">
        <v>42381</v>
      </c>
      <c r="I606" s="7">
        <v>35.090000000000003</v>
      </c>
      <c r="J606" s="141">
        <v>42381</v>
      </c>
      <c r="K606" s="7">
        <v>21.77</v>
      </c>
      <c r="L606" s="141">
        <v>42381</v>
      </c>
      <c r="M606" s="7">
        <v>89.339995999999999</v>
      </c>
      <c r="N606" s="141">
        <v>42381</v>
      </c>
      <c r="O606" s="7">
        <v>59.48</v>
      </c>
      <c r="P606" s="141">
        <v>42381</v>
      </c>
      <c r="Q606" s="7">
        <v>144.16000399999999</v>
      </c>
    </row>
    <row r="607" spans="1:17" x14ac:dyDescent="0.2">
      <c r="A607" s="141">
        <v>42380</v>
      </c>
      <c r="B607" s="7">
        <v>40254.5</v>
      </c>
      <c r="C607" s="7">
        <v>11.16</v>
      </c>
      <c r="D607" s="141">
        <v>42380</v>
      </c>
      <c r="E607" s="7">
        <v>42.73</v>
      </c>
      <c r="F607" s="141">
        <v>42380</v>
      </c>
      <c r="G607" s="7">
        <v>36.331699</v>
      </c>
      <c r="H607" s="141">
        <v>42380</v>
      </c>
      <c r="I607" s="7">
        <v>34.159999999999997</v>
      </c>
      <c r="J607" s="141">
        <v>42380</v>
      </c>
      <c r="K607" s="7">
        <v>22.379999000000002</v>
      </c>
      <c r="L607" s="141">
        <v>42380</v>
      </c>
      <c r="M607" s="7">
        <v>89.300003000000004</v>
      </c>
      <c r="N607" s="141">
        <v>42380</v>
      </c>
      <c r="O607" s="7">
        <v>57.82</v>
      </c>
      <c r="P607" s="141">
        <v>42380</v>
      </c>
      <c r="Q607" s="7">
        <v>144.94000199999999</v>
      </c>
    </row>
    <row r="608" spans="1:17" x14ac:dyDescent="0.2">
      <c r="A608" s="141">
        <v>42377</v>
      </c>
      <c r="B608" s="7">
        <v>40661.808594000002</v>
      </c>
      <c r="C608" s="7">
        <v>10.92</v>
      </c>
      <c r="D608" s="141">
        <v>42377</v>
      </c>
      <c r="E608" s="7">
        <v>41.029998999999997</v>
      </c>
      <c r="F608" s="141">
        <v>42377</v>
      </c>
      <c r="G608" s="7">
        <v>35.521900000000002</v>
      </c>
      <c r="H608" s="141">
        <v>42377</v>
      </c>
      <c r="I608" s="7">
        <v>34.159999999999997</v>
      </c>
      <c r="J608" s="141">
        <v>42377</v>
      </c>
      <c r="K608" s="7">
        <v>22.75</v>
      </c>
      <c r="L608" s="141">
        <v>42377</v>
      </c>
      <c r="M608" s="7">
        <v>88.849997999999999</v>
      </c>
      <c r="N608" s="141">
        <v>42377</v>
      </c>
      <c r="O608" s="7">
        <v>56.740001999999997</v>
      </c>
      <c r="P608" s="141">
        <v>42377</v>
      </c>
      <c r="Q608" s="7">
        <v>143.740005</v>
      </c>
    </row>
    <row r="609" spans="1:17" x14ac:dyDescent="0.2">
      <c r="A609" s="141">
        <v>42376</v>
      </c>
      <c r="B609" s="7">
        <v>41688.75</v>
      </c>
      <c r="C609" s="7">
        <v>11.34</v>
      </c>
      <c r="D609" s="141">
        <v>42376</v>
      </c>
      <c r="E609" s="7">
        <v>39.990001999999997</v>
      </c>
      <c r="F609" s="141">
        <v>42376</v>
      </c>
      <c r="G609" s="7">
        <v>35.570701999999997</v>
      </c>
      <c r="H609" s="141">
        <v>42376</v>
      </c>
      <c r="I609" s="7">
        <v>35.009998000000003</v>
      </c>
      <c r="J609" s="141">
        <v>42376</v>
      </c>
      <c r="K609" s="7">
        <v>22.26</v>
      </c>
      <c r="L609" s="141">
        <v>42376</v>
      </c>
      <c r="M609" s="7">
        <v>89.540001000000004</v>
      </c>
      <c r="N609" s="141">
        <v>42376</v>
      </c>
      <c r="O609" s="7">
        <v>56.93</v>
      </c>
      <c r="P609" s="141">
        <v>42376</v>
      </c>
      <c r="Q609" s="7">
        <v>141.320007</v>
      </c>
    </row>
    <row r="610" spans="1:17" x14ac:dyDescent="0.2">
      <c r="A610" s="141">
        <v>42375</v>
      </c>
      <c r="B610" s="7">
        <v>42039.230469000002</v>
      </c>
      <c r="C610" s="7">
        <v>11.74</v>
      </c>
      <c r="D610" s="141">
        <v>42375</v>
      </c>
      <c r="E610" s="7">
        <v>42.380001</v>
      </c>
      <c r="F610" s="141">
        <v>42375</v>
      </c>
      <c r="G610" s="7">
        <v>37.131698999999998</v>
      </c>
      <c r="H610" s="141">
        <v>42375</v>
      </c>
      <c r="I610" s="7">
        <v>35.57</v>
      </c>
      <c r="J610" s="141">
        <v>42375</v>
      </c>
      <c r="K610" s="7">
        <v>22.52</v>
      </c>
      <c r="L610" s="141">
        <v>42375</v>
      </c>
      <c r="M610" s="7">
        <v>91.629997000000003</v>
      </c>
      <c r="N610" s="141">
        <v>42375</v>
      </c>
      <c r="O610" s="7">
        <v>59.189999</v>
      </c>
      <c r="P610" s="141">
        <v>42375</v>
      </c>
      <c r="Q610" s="7">
        <v>146.990005</v>
      </c>
    </row>
    <row r="611" spans="1:17" x14ac:dyDescent="0.2">
      <c r="A611" s="141">
        <v>42374</v>
      </c>
      <c r="B611" s="7">
        <v>42118.601562999997</v>
      </c>
      <c r="C611" s="7">
        <v>11.97</v>
      </c>
      <c r="D611" s="141">
        <v>42374</v>
      </c>
      <c r="E611" s="7">
        <v>42.66</v>
      </c>
      <c r="F611" s="141">
        <v>42374</v>
      </c>
      <c r="G611" s="7">
        <v>37.629299000000003</v>
      </c>
      <c r="H611" s="141">
        <v>42374</v>
      </c>
      <c r="I611" s="7">
        <v>36.450001</v>
      </c>
      <c r="J611" s="141">
        <v>42374</v>
      </c>
      <c r="K611" s="7">
        <v>23.52</v>
      </c>
      <c r="L611" s="141">
        <v>42374</v>
      </c>
      <c r="M611" s="7">
        <v>91.720000999999996</v>
      </c>
      <c r="N611" s="141">
        <v>42374</v>
      </c>
      <c r="O611" s="7">
        <v>59.41</v>
      </c>
      <c r="P611" s="141">
        <v>42374</v>
      </c>
      <c r="Q611" s="7">
        <v>147.929993</v>
      </c>
    </row>
    <row r="612" spans="1:17" x14ac:dyDescent="0.2">
      <c r="A612" s="141">
        <v>42373</v>
      </c>
      <c r="B612" s="7">
        <v>42963.898437999997</v>
      </c>
      <c r="C612" s="7">
        <v>12.03</v>
      </c>
      <c r="D612" s="141">
        <v>42373</v>
      </c>
      <c r="E612" s="7">
        <v>42.84</v>
      </c>
      <c r="F612" s="141">
        <v>42373</v>
      </c>
      <c r="G612" s="7">
        <v>37.765900000000002</v>
      </c>
      <c r="H612" s="141">
        <v>42373</v>
      </c>
      <c r="I612" s="7">
        <v>35.709999000000003</v>
      </c>
      <c r="J612" s="141">
        <v>42373</v>
      </c>
      <c r="K612" s="7">
        <v>23.860001</v>
      </c>
      <c r="L612" s="141">
        <v>42373</v>
      </c>
      <c r="M612" s="7">
        <v>91.790001000000004</v>
      </c>
      <c r="N612" s="141">
        <v>42373</v>
      </c>
      <c r="O612" s="7">
        <v>58.93</v>
      </c>
      <c r="P612" s="141">
        <v>42373</v>
      </c>
      <c r="Q612" s="7">
        <v>148.570007</v>
      </c>
    </row>
    <row r="613" spans="1:17" x14ac:dyDescent="0.2">
      <c r="A613" s="141">
        <v>42369</v>
      </c>
      <c r="B613" s="7">
        <v>43007.738280999998</v>
      </c>
      <c r="C613" s="7">
        <v>12.12</v>
      </c>
      <c r="D613" s="141">
        <v>42369</v>
      </c>
      <c r="E613" s="7">
        <v>43.490001999999997</v>
      </c>
      <c r="F613" s="141">
        <v>42369</v>
      </c>
      <c r="G613" s="7">
        <v>37.561000999999997</v>
      </c>
      <c r="H613" s="141">
        <v>42369</v>
      </c>
      <c r="I613" s="7">
        <v>36.790000999999997</v>
      </c>
      <c r="J613" s="141">
        <v>42369</v>
      </c>
      <c r="K613" s="7">
        <v>24.190000999999999</v>
      </c>
      <c r="L613" s="141">
        <v>42369</v>
      </c>
      <c r="M613" s="7">
        <v>94.989998</v>
      </c>
      <c r="N613" s="141">
        <v>42369</v>
      </c>
      <c r="O613" s="7">
        <v>59.849997999999999</v>
      </c>
      <c r="P613" s="141">
        <v>42369</v>
      </c>
      <c r="Q613" s="7">
        <v>152.050003</v>
      </c>
    </row>
    <row r="614" spans="1:17" x14ac:dyDescent="0.2">
      <c r="A614" s="141">
        <v>42368</v>
      </c>
      <c r="B614" s="7">
        <v>43376.539062999997</v>
      </c>
      <c r="C614" s="7">
        <v>12.52</v>
      </c>
      <c r="D614" s="141">
        <v>42368</v>
      </c>
      <c r="E614" s="7">
        <v>43.369999</v>
      </c>
      <c r="F614" s="141">
        <v>42368</v>
      </c>
      <c r="G614" s="7">
        <v>37.521900000000002</v>
      </c>
      <c r="H614" s="141">
        <v>42368</v>
      </c>
      <c r="I614" s="7">
        <v>37.049999</v>
      </c>
      <c r="J614" s="141">
        <v>42368</v>
      </c>
      <c r="K614" s="7">
        <v>24.51</v>
      </c>
      <c r="L614" s="141">
        <v>42368</v>
      </c>
      <c r="M614" s="7">
        <v>94.160004000000001</v>
      </c>
      <c r="N614" s="141">
        <v>42368</v>
      </c>
      <c r="O614" s="7">
        <v>59.25</v>
      </c>
      <c r="P614" s="141">
        <v>42368</v>
      </c>
      <c r="Q614" s="7">
        <v>153.929993</v>
      </c>
    </row>
    <row r="615" spans="1:17" x14ac:dyDescent="0.2">
      <c r="A615" s="141">
        <v>42367</v>
      </c>
      <c r="B615" s="7">
        <v>43410.691405999998</v>
      </c>
      <c r="C615" s="7">
        <v>12.54</v>
      </c>
      <c r="D615" s="141">
        <v>42367</v>
      </c>
      <c r="E615" s="7">
        <v>44.220001000000003</v>
      </c>
      <c r="F615" s="141">
        <v>42367</v>
      </c>
      <c r="G615" s="7">
        <v>38.263401000000002</v>
      </c>
      <c r="H615" s="141">
        <v>42367</v>
      </c>
      <c r="I615" s="7">
        <v>37.450001</v>
      </c>
      <c r="J615" s="141">
        <v>42367</v>
      </c>
      <c r="K615" s="7">
        <v>24.549999</v>
      </c>
      <c r="L615" s="141">
        <v>42367</v>
      </c>
      <c r="M615" s="7">
        <v>94.489998</v>
      </c>
      <c r="N615" s="141">
        <v>42367</v>
      </c>
      <c r="O615" s="7">
        <v>59.16</v>
      </c>
      <c r="P615" s="141">
        <v>42367</v>
      </c>
      <c r="Q615" s="7">
        <v>156.33000200000001</v>
      </c>
    </row>
    <row r="616" spans="1:17" x14ac:dyDescent="0.2">
      <c r="A616" s="141">
        <v>42366</v>
      </c>
      <c r="B616" s="7">
        <v>43528.410155999998</v>
      </c>
      <c r="C616" s="7">
        <v>12.24</v>
      </c>
      <c r="D616" s="141">
        <v>42366</v>
      </c>
      <c r="E616" s="7">
        <v>44.84</v>
      </c>
      <c r="F616" s="141">
        <v>42366</v>
      </c>
      <c r="G616" s="7">
        <v>38.341498999999999</v>
      </c>
      <c r="H616" s="141">
        <v>42366</v>
      </c>
      <c r="I616" s="7">
        <v>37.380001</v>
      </c>
      <c r="J616" s="141">
        <v>42366</v>
      </c>
      <c r="K616" s="7">
        <v>24.1</v>
      </c>
      <c r="L616" s="141">
        <v>42366</v>
      </c>
      <c r="M616" s="7">
        <v>94.040001000000004</v>
      </c>
      <c r="N616" s="141">
        <v>42366</v>
      </c>
      <c r="O616" s="7">
        <v>59.040000999999997</v>
      </c>
      <c r="P616" s="141">
        <v>42366</v>
      </c>
      <c r="Q616" s="7">
        <v>156.720001</v>
      </c>
    </row>
    <row r="617" spans="1:17" x14ac:dyDescent="0.2">
      <c r="A617" s="141">
        <v>42362</v>
      </c>
      <c r="B617" s="7">
        <v>43579.078125</v>
      </c>
      <c r="C617" s="7">
        <v>12.46</v>
      </c>
      <c r="D617" s="141">
        <v>42362</v>
      </c>
      <c r="E617" s="7">
        <v>43.799999</v>
      </c>
      <c r="F617" s="141">
        <v>42362</v>
      </c>
      <c r="G617" s="7">
        <v>38.312199</v>
      </c>
      <c r="H617" s="141">
        <v>42362</v>
      </c>
      <c r="I617" s="7">
        <v>37.93</v>
      </c>
      <c r="J617" s="141">
        <v>42362</v>
      </c>
      <c r="K617" s="7">
        <v>24.15</v>
      </c>
      <c r="L617" s="141">
        <v>42362</v>
      </c>
      <c r="M617" s="7">
        <v>93.120002999999997</v>
      </c>
      <c r="N617" s="141">
        <v>42362</v>
      </c>
      <c r="O617" s="7">
        <v>58.400002000000001</v>
      </c>
      <c r="P617" s="141">
        <v>42362</v>
      </c>
      <c r="Q617" s="7">
        <v>158.25</v>
      </c>
    </row>
    <row r="618" spans="1:17" x14ac:dyDescent="0.2">
      <c r="A618" s="141">
        <v>42361</v>
      </c>
      <c r="B618" s="7">
        <v>43329.429687999997</v>
      </c>
      <c r="C618" s="7">
        <v>12.51</v>
      </c>
      <c r="D618" s="141">
        <v>42361</v>
      </c>
      <c r="E618" s="7">
        <v>43.75</v>
      </c>
      <c r="F618" s="141">
        <v>42361</v>
      </c>
      <c r="G618" s="7">
        <v>38.165900999999998</v>
      </c>
      <c r="H618" s="141">
        <v>42361</v>
      </c>
      <c r="I618" s="7">
        <v>38.310001</v>
      </c>
      <c r="J618" s="141">
        <v>42361</v>
      </c>
      <c r="K618" s="7">
        <v>24.049999</v>
      </c>
      <c r="L618" s="141">
        <v>42361</v>
      </c>
      <c r="M618" s="7">
        <v>93.559997999999993</v>
      </c>
      <c r="N618" s="141">
        <v>42361</v>
      </c>
      <c r="O618" s="7">
        <v>58.560001</v>
      </c>
      <c r="P618" s="141">
        <v>42361</v>
      </c>
      <c r="Q618" s="7">
        <v>159.479996</v>
      </c>
    </row>
    <row r="619" spans="1:17" x14ac:dyDescent="0.2">
      <c r="A619" s="141">
        <v>42360</v>
      </c>
      <c r="B619" s="7">
        <v>43158.558594000002</v>
      </c>
      <c r="C619" s="7">
        <v>12.49</v>
      </c>
      <c r="D619" s="141">
        <v>42360</v>
      </c>
      <c r="E619" s="7">
        <v>44.540000999999997</v>
      </c>
      <c r="F619" s="141">
        <v>42360</v>
      </c>
      <c r="G619" s="7">
        <v>37.756100000000004</v>
      </c>
      <c r="H619" s="141">
        <v>42360</v>
      </c>
      <c r="I619" s="7">
        <v>36.799999</v>
      </c>
      <c r="J619" s="141">
        <v>42360</v>
      </c>
      <c r="K619" s="7">
        <v>24.24</v>
      </c>
      <c r="L619" s="141">
        <v>42360</v>
      </c>
      <c r="M619" s="7">
        <v>93.860000999999997</v>
      </c>
      <c r="N619" s="141">
        <v>42360</v>
      </c>
      <c r="O619" s="7">
        <v>58.610000999999997</v>
      </c>
      <c r="P619" s="141">
        <v>42360</v>
      </c>
      <c r="Q619" s="7">
        <v>159.279999</v>
      </c>
    </row>
    <row r="620" spans="1:17" x14ac:dyDescent="0.2">
      <c r="A620" s="141">
        <v>42359</v>
      </c>
      <c r="B620" s="7">
        <v>42958.011719000002</v>
      </c>
      <c r="C620" s="7">
        <v>12.7</v>
      </c>
      <c r="D620" s="141">
        <v>42359</v>
      </c>
      <c r="E620" s="7">
        <v>44.130001</v>
      </c>
      <c r="F620" s="141">
        <v>42359</v>
      </c>
      <c r="G620" s="7">
        <v>38.097599000000002</v>
      </c>
      <c r="H620" s="141">
        <v>42359</v>
      </c>
      <c r="I620" s="7">
        <v>36.939999</v>
      </c>
      <c r="J620" s="141">
        <v>42359</v>
      </c>
      <c r="K620" s="7">
        <v>24.290001</v>
      </c>
      <c r="L620" s="141">
        <v>42359</v>
      </c>
      <c r="M620" s="7">
        <v>94.150002000000001</v>
      </c>
      <c r="N620" s="141">
        <v>42359</v>
      </c>
      <c r="O620" s="7">
        <v>58.150002000000001</v>
      </c>
      <c r="P620" s="141">
        <v>42359</v>
      </c>
      <c r="Q620" s="7">
        <v>154.55999800000001</v>
      </c>
    </row>
    <row r="621" spans="1:17" x14ac:dyDescent="0.2">
      <c r="A621" s="141">
        <v>42356</v>
      </c>
      <c r="B621" s="7">
        <v>43504.421875</v>
      </c>
      <c r="C621" s="7">
        <v>12.7</v>
      </c>
      <c r="D621" s="141">
        <v>42356</v>
      </c>
      <c r="E621" s="7">
        <v>43.540000999999997</v>
      </c>
      <c r="F621" s="141">
        <v>42356</v>
      </c>
      <c r="G621" s="7">
        <v>37.843899</v>
      </c>
      <c r="H621" s="141">
        <v>42356</v>
      </c>
      <c r="I621" s="7">
        <v>36.909999999999997</v>
      </c>
      <c r="J621" s="141">
        <v>42356</v>
      </c>
      <c r="K621" s="7">
        <v>24.889999</v>
      </c>
      <c r="L621" s="141">
        <v>42356</v>
      </c>
      <c r="M621" s="7">
        <v>95.57</v>
      </c>
      <c r="N621" s="141">
        <v>42356</v>
      </c>
      <c r="O621" s="7">
        <v>58.400002000000001</v>
      </c>
      <c r="P621" s="141">
        <v>42356</v>
      </c>
      <c r="Q621" s="7">
        <v>160</v>
      </c>
    </row>
    <row r="622" spans="1:17" x14ac:dyDescent="0.2">
      <c r="A622" s="141">
        <v>42355</v>
      </c>
      <c r="B622" s="7">
        <v>43435.941405999998</v>
      </c>
      <c r="C622" s="7">
        <v>13.05</v>
      </c>
      <c r="D622" s="141">
        <v>42355</v>
      </c>
      <c r="E622" s="7">
        <v>43.75</v>
      </c>
      <c r="F622" s="141">
        <v>42355</v>
      </c>
      <c r="G622" s="7">
        <v>39.170699999999997</v>
      </c>
      <c r="H622" s="141">
        <v>42355</v>
      </c>
      <c r="I622" s="7">
        <v>37.270000000000003</v>
      </c>
      <c r="J622" s="141">
        <v>42355</v>
      </c>
      <c r="K622" s="7">
        <v>24.99</v>
      </c>
      <c r="L622" s="141">
        <v>42355</v>
      </c>
      <c r="M622" s="7">
        <v>96.510002</v>
      </c>
      <c r="N622" s="141">
        <v>42355</v>
      </c>
      <c r="O622" s="7">
        <v>60.52</v>
      </c>
      <c r="P622" s="141">
        <v>42355</v>
      </c>
      <c r="Q622" s="7">
        <v>161.21000699999999</v>
      </c>
    </row>
    <row r="623" spans="1:17" x14ac:dyDescent="0.2">
      <c r="A623" s="141">
        <v>42354</v>
      </c>
      <c r="B623" s="7">
        <v>42909.019530999998</v>
      </c>
      <c r="C623" s="7">
        <v>13.26</v>
      </c>
      <c r="D623" s="141">
        <v>42354</v>
      </c>
      <c r="E623" s="7">
        <v>43.799999</v>
      </c>
      <c r="F623" s="141">
        <v>42354</v>
      </c>
      <c r="G623" s="7">
        <v>38.556099000000003</v>
      </c>
      <c r="H623" s="141">
        <v>42354</v>
      </c>
      <c r="I623" s="7">
        <v>36.990001999999997</v>
      </c>
      <c r="J623" s="141">
        <v>42354</v>
      </c>
      <c r="K623" s="7">
        <v>23.91</v>
      </c>
      <c r="L623" s="141">
        <v>42354</v>
      </c>
      <c r="M623" s="7">
        <v>94.419998000000007</v>
      </c>
      <c r="N623" s="141">
        <v>42354</v>
      </c>
      <c r="O623" s="7">
        <v>59.98</v>
      </c>
      <c r="P623" s="141">
        <v>42354</v>
      </c>
      <c r="Q623" s="7">
        <v>156.96000699999999</v>
      </c>
    </row>
    <row r="624" spans="1:17" x14ac:dyDescent="0.2">
      <c r="A624" s="141">
        <v>42353</v>
      </c>
      <c r="B624" s="7">
        <v>41902.769530999998</v>
      </c>
      <c r="C624" s="7">
        <v>12.87</v>
      </c>
      <c r="D624" s="141">
        <v>42353</v>
      </c>
      <c r="E624" s="7">
        <v>43.59</v>
      </c>
      <c r="F624" s="141">
        <v>42353</v>
      </c>
      <c r="G624" s="7">
        <v>39.082901</v>
      </c>
      <c r="H624" s="141">
        <v>42353</v>
      </c>
      <c r="I624" s="7">
        <v>36.540000999999997</v>
      </c>
      <c r="J624" s="141">
        <v>42353</v>
      </c>
      <c r="K624" s="7">
        <v>23.969999000000001</v>
      </c>
      <c r="L624" s="141">
        <v>42353</v>
      </c>
      <c r="M624" s="7">
        <v>91.18</v>
      </c>
      <c r="N624" s="141">
        <v>42353</v>
      </c>
      <c r="O624" s="7">
        <v>57.57</v>
      </c>
      <c r="P624" s="141">
        <v>42353</v>
      </c>
      <c r="Q624" s="7">
        <v>157.429993</v>
      </c>
    </row>
    <row r="625" spans="1:17" x14ac:dyDescent="0.2">
      <c r="A625" s="141">
        <v>42352</v>
      </c>
      <c r="B625" s="7">
        <v>41997.269530999998</v>
      </c>
      <c r="C625" s="7">
        <v>12.62</v>
      </c>
      <c r="D625" s="141">
        <v>42352</v>
      </c>
      <c r="E625" s="7">
        <v>42.950001</v>
      </c>
      <c r="F625" s="141">
        <v>42352</v>
      </c>
      <c r="G625" s="7">
        <v>38.595100000000002</v>
      </c>
      <c r="H625" s="141">
        <v>42352</v>
      </c>
      <c r="I625" s="7">
        <v>35.799999</v>
      </c>
      <c r="J625" s="141">
        <v>42352</v>
      </c>
      <c r="K625" s="7">
        <v>23.68</v>
      </c>
      <c r="L625" s="141">
        <v>42352</v>
      </c>
      <c r="M625" s="7">
        <v>88.010002</v>
      </c>
      <c r="N625" s="141">
        <v>42352</v>
      </c>
      <c r="O625" s="7">
        <v>55.259998000000003</v>
      </c>
      <c r="P625" s="141">
        <v>42352</v>
      </c>
      <c r="Q625" s="7">
        <v>154.19000199999999</v>
      </c>
    </row>
    <row r="626" spans="1:17" x14ac:dyDescent="0.2">
      <c r="A626" s="141">
        <v>42349</v>
      </c>
      <c r="B626" s="7">
        <v>42447.589844000002</v>
      </c>
      <c r="C626" s="7">
        <v>12.6</v>
      </c>
      <c r="D626" s="141">
        <v>42349</v>
      </c>
      <c r="E626" s="7">
        <v>42.599997999999999</v>
      </c>
      <c r="F626" s="141">
        <v>42349</v>
      </c>
      <c r="G626" s="7">
        <v>38.409801000000002</v>
      </c>
      <c r="H626" s="141">
        <v>42349</v>
      </c>
      <c r="I626" s="7">
        <v>35.689999</v>
      </c>
      <c r="J626" s="141">
        <v>42349</v>
      </c>
      <c r="K626" s="7">
        <v>24.200001</v>
      </c>
      <c r="L626" s="141">
        <v>42349</v>
      </c>
      <c r="M626" s="7">
        <v>88.589995999999999</v>
      </c>
      <c r="N626" s="141">
        <v>42349</v>
      </c>
      <c r="O626" s="7">
        <v>55.310001</v>
      </c>
      <c r="P626" s="141">
        <v>42349</v>
      </c>
      <c r="Q626" s="7">
        <v>150.71000699999999</v>
      </c>
    </row>
    <row r="627" spans="1:17" x14ac:dyDescent="0.2">
      <c r="A627" s="141">
        <v>42348</v>
      </c>
      <c r="B627" s="7">
        <v>42376.539062999997</v>
      </c>
      <c r="C627" s="7">
        <v>12.73</v>
      </c>
      <c r="D627" s="141">
        <v>42348</v>
      </c>
      <c r="E627" s="7">
        <v>42.41</v>
      </c>
      <c r="F627" s="141">
        <v>42348</v>
      </c>
      <c r="G627" s="7">
        <v>38.497601000000003</v>
      </c>
      <c r="H627" s="141">
        <v>42348</v>
      </c>
      <c r="I627" s="7">
        <v>35.130001</v>
      </c>
      <c r="J627" s="141">
        <v>42348</v>
      </c>
      <c r="K627" s="7">
        <v>24.530000999999999</v>
      </c>
      <c r="L627" s="141">
        <v>42348</v>
      </c>
      <c r="M627" s="7">
        <v>88.510002</v>
      </c>
      <c r="N627" s="141">
        <v>42348</v>
      </c>
      <c r="O627" s="7">
        <v>55.560001</v>
      </c>
      <c r="P627" s="141">
        <v>42348</v>
      </c>
      <c r="Q627" s="7">
        <v>154.78999300000001</v>
      </c>
    </row>
    <row r="628" spans="1:17" x14ac:dyDescent="0.2">
      <c r="A628" s="141">
        <v>42347</v>
      </c>
      <c r="B628" s="7">
        <v>42260.371094000002</v>
      </c>
      <c r="C628" s="7">
        <v>12.64</v>
      </c>
      <c r="D628" s="141">
        <v>42347</v>
      </c>
      <c r="E628" s="7">
        <v>42.099997999999999</v>
      </c>
      <c r="F628" s="141">
        <v>42347</v>
      </c>
      <c r="G628" s="7">
        <v>38.234099999999998</v>
      </c>
      <c r="H628" s="141">
        <v>42347</v>
      </c>
      <c r="I628" s="7">
        <v>35.209999000000003</v>
      </c>
      <c r="J628" s="141">
        <v>42347</v>
      </c>
      <c r="K628" s="7">
        <v>23.59</v>
      </c>
      <c r="L628" s="141">
        <v>42347</v>
      </c>
      <c r="M628" s="7">
        <v>90.040001000000004</v>
      </c>
      <c r="N628" s="141">
        <v>42347</v>
      </c>
      <c r="O628" s="7">
        <v>56.970001000000003</v>
      </c>
      <c r="P628" s="141">
        <v>42347</v>
      </c>
      <c r="Q628" s="7">
        <v>159.16999799999999</v>
      </c>
    </row>
    <row r="629" spans="1:17" x14ac:dyDescent="0.2">
      <c r="A629" s="141">
        <v>42346</v>
      </c>
      <c r="B629" s="7">
        <v>42653.078125</v>
      </c>
      <c r="C629" s="7">
        <v>12.6</v>
      </c>
      <c r="D629" s="141">
        <v>42346</v>
      </c>
      <c r="E629" s="7">
        <v>42.32</v>
      </c>
      <c r="F629" s="141">
        <v>42346</v>
      </c>
      <c r="G629" s="7">
        <v>38.624400999999999</v>
      </c>
      <c r="H629" s="141">
        <v>42346</v>
      </c>
      <c r="I629" s="7">
        <v>35.060001</v>
      </c>
      <c r="J629" s="141">
        <v>42346</v>
      </c>
      <c r="K629" s="7">
        <v>24.040001</v>
      </c>
      <c r="L629" s="141">
        <v>42346</v>
      </c>
      <c r="M629" s="7">
        <v>87.410004000000001</v>
      </c>
      <c r="N629" s="141">
        <v>42346</v>
      </c>
      <c r="O629" s="7">
        <v>57.75</v>
      </c>
      <c r="P629" s="141">
        <v>42346</v>
      </c>
      <c r="Q629" s="7">
        <v>156.86999499999999</v>
      </c>
    </row>
    <row r="630" spans="1:17" x14ac:dyDescent="0.2">
      <c r="A630" s="141">
        <v>42345</v>
      </c>
      <c r="B630" s="7">
        <v>42997.578125</v>
      </c>
      <c r="C630" s="7">
        <v>12.93</v>
      </c>
      <c r="D630" s="141">
        <v>42345</v>
      </c>
      <c r="E630" s="7">
        <v>42.75</v>
      </c>
      <c r="F630" s="141">
        <v>42345</v>
      </c>
      <c r="G630" s="7">
        <v>37.882899999999999</v>
      </c>
      <c r="H630" s="141">
        <v>42345</v>
      </c>
      <c r="I630" s="7">
        <v>35.540000999999997</v>
      </c>
      <c r="J630" s="141">
        <v>42345</v>
      </c>
      <c r="K630" s="7">
        <v>24.42</v>
      </c>
      <c r="L630" s="141">
        <v>42345</v>
      </c>
      <c r="M630" s="7">
        <v>88.110000999999997</v>
      </c>
      <c r="N630" s="141">
        <v>42345</v>
      </c>
      <c r="O630" s="7">
        <v>57.790000999999997</v>
      </c>
      <c r="P630" s="141">
        <v>42345</v>
      </c>
      <c r="Q630" s="7">
        <v>150.009995</v>
      </c>
    </row>
    <row r="631" spans="1:17" x14ac:dyDescent="0.2">
      <c r="A631" s="141">
        <v>42342</v>
      </c>
      <c r="B631" s="7">
        <v>43033.011719000002</v>
      </c>
      <c r="C631" s="7">
        <v>13.17</v>
      </c>
      <c r="D631" s="141">
        <v>42342</v>
      </c>
      <c r="E631" s="7">
        <v>43.200001</v>
      </c>
      <c r="F631" s="141">
        <v>42342</v>
      </c>
      <c r="G631" s="7">
        <v>38.526797999999999</v>
      </c>
      <c r="H631" s="141">
        <v>42342</v>
      </c>
      <c r="I631" s="7">
        <v>35.540000999999997</v>
      </c>
      <c r="J631" s="141">
        <v>42342</v>
      </c>
      <c r="K631" s="7">
        <v>24.98</v>
      </c>
      <c r="L631" s="141">
        <v>42342</v>
      </c>
      <c r="M631" s="7">
        <v>89.209998999999996</v>
      </c>
      <c r="N631" s="141">
        <v>42342</v>
      </c>
      <c r="O631" s="7">
        <v>59.200001</v>
      </c>
      <c r="P631" s="141">
        <v>42342</v>
      </c>
      <c r="Q631" s="7">
        <v>147.800003</v>
      </c>
    </row>
    <row r="632" spans="1:17" x14ac:dyDescent="0.2">
      <c r="A632" s="141">
        <v>42341</v>
      </c>
      <c r="B632" s="7">
        <v>43423.019530999998</v>
      </c>
      <c r="C632" s="7">
        <v>13.35</v>
      </c>
      <c r="D632" s="141">
        <v>42341</v>
      </c>
      <c r="E632" s="7">
        <v>43.73</v>
      </c>
      <c r="F632" s="141">
        <v>42341</v>
      </c>
      <c r="G632" s="7">
        <v>39.258499</v>
      </c>
      <c r="H632" s="141">
        <v>42341</v>
      </c>
      <c r="I632" s="7">
        <v>35.529998999999997</v>
      </c>
      <c r="J632" s="141">
        <v>42341</v>
      </c>
      <c r="K632" s="7">
        <v>25.780000999999999</v>
      </c>
      <c r="L632" s="141">
        <v>42341</v>
      </c>
      <c r="M632" s="7">
        <v>89.309997999999993</v>
      </c>
      <c r="N632" s="141">
        <v>42341</v>
      </c>
      <c r="O632" s="7">
        <v>58.939999</v>
      </c>
      <c r="P632" s="141">
        <v>42341</v>
      </c>
      <c r="Q632" s="7">
        <v>147.35000600000001</v>
      </c>
    </row>
    <row r="633" spans="1:17" x14ac:dyDescent="0.2">
      <c r="A633" s="141">
        <v>42340</v>
      </c>
      <c r="B633" s="7">
        <v>43984.390625</v>
      </c>
      <c r="C633" s="7">
        <v>13.33</v>
      </c>
      <c r="D633" s="141">
        <v>42340</v>
      </c>
      <c r="E633" s="7">
        <v>43.82</v>
      </c>
      <c r="F633" s="141">
        <v>42340</v>
      </c>
      <c r="G633" s="7">
        <v>39.180500000000002</v>
      </c>
      <c r="H633" s="141">
        <v>42340</v>
      </c>
      <c r="I633" s="7">
        <v>35.659999999999997</v>
      </c>
      <c r="J633" s="141">
        <v>42340</v>
      </c>
      <c r="K633" s="7">
        <v>26.280000999999999</v>
      </c>
      <c r="L633" s="141">
        <v>42340</v>
      </c>
      <c r="M633" s="7">
        <v>90.309997999999993</v>
      </c>
      <c r="N633" s="141">
        <v>42340</v>
      </c>
      <c r="O633" s="7">
        <v>58.860000999999997</v>
      </c>
      <c r="P633" s="141">
        <v>42340</v>
      </c>
      <c r="Q633" s="7">
        <v>150.490005</v>
      </c>
    </row>
    <row r="634" spans="1:17" x14ac:dyDescent="0.2">
      <c r="A634" s="141">
        <v>42339</v>
      </c>
      <c r="B634" s="7">
        <v>43418.550780999998</v>
      </c>
      <c r="C634" s="7">
        <v>13.75</v>
      </c>
      <c r="D634" s="141">
        <v>42339</v>
      </c>
      <c r="E634" s="7">
        <v>44.009998000000003</v>
      </c>
      <c r="F634" s="141">
        <v>42339</v>
      </c>
      <c r="G634" s="7">
        <v>40.575600000000001</v>
      </c>
      <c r="H634" s="141">
        <v>42339</v>
      </c>
      <c r="I634" s="7">
        <v>36.360000999999997</v>
      </c>
      <c r="J634" s="141">
        <v>42339</v>
      </c>
      <c r="K634" s="7">
        <v>25.85</v>
      </c>
      <c r="L634" s="141">
        <v>42339</v>
      </c>
      <c r="M634" s="7">
        <v>91.5</v>
      </c>
      <c r="N634" s="141">
        <v>42339</v>
      </c>
      <c r="O634" s="7">
        <v>59.080002</v>
      </c>
      <c r="P634" s="141">
        <v>42339</v>
      </c>
      <c r="Q634" s="7">
        <v>154.070007</v>
      </c>
    </row>
    <row r="635" spans="1:17" x14ac:dyDescent="0.2">
      <c r="A635" s="141">
        <v>42338</v>
      </c>
      <c r="B635" s="7">
        <v>44241.289062999997</v>
      </c>
      <c r="C635" s="7">
        <v>13.43</v>
      </c>
      <c r="D635" s="141">
        <v>42338</v>
      </c>
      <c r="E635" s="7">
        <v>43.880001</v>
      </c>
      <c r="F635" s="141">
        <v>42338</v>
      </c>
      <c r="G635" s="7">
        <v>40.039000999999999</v>
      </c>
      <c r="H635" s="141">
        <v>42338</v>
      </c>
      <c r="I635" s="7">
        <v>36.290000999999997</v>
      </c>
      <c r="J635" s="141">
        <v>42338</v>
      </c>
      <c r="K635" s="7">
        <v>26.389999</v>
      </c>
      <c r="L635" s="141">
        <v>42338</v>
      </c>
      <c r="M635" s="7">
        <v>89.489998</v>
      </c>
      <c r="N635" s="141">
        <v>42338</v>
      </c>
      <c r="O635" s="7">
        <v>59.060001</v>
      </c>
      <c r="P635" s="141">
        <v>42338</v>
      </c>
      <c r="Q635" s="7">
        <v>150.800003</v>
      </c>
    </row>
    <row r="636" spans="1:17" x14ac:dyDescent="0.2">
      <c r="A636" s="141">
        <v>42335</v>
      </c>
      <c r="B636" s="7">
        <v>44387.101562999997</v>
      </c>
      <c r="C636" s="7">
        <v>13.74</v>
      </c>
      <c r="D636" s="141">
        <v>42335</v>
      </c>
      <c r="E636" s="7">
        <v>45</v>
      </c>
      <c r="F636" s="141">
        <v>42335</v>
      </c>
      <c r="G636" s="7">
        <v>41.434199999999997</v>
      </c>
      <c r="H636" s="141">
        <v>42335</v>
      </c>
      <c r="I636" s="7">
        <v>37.099997999999999</v>
      </c>
      <c r="J636" s="141">
        <v>42335</v>
      </c>
      <c r="K636" s="7">
        <v>25.74</v>
      </c>
      <c r="L636" s="141">
        <v>42335</v>
      </c>
      <c r="M636" s="7">
        <v>89.75</v>
      </c>
      <c r="N636" s="141">
        <v>42335</v>
      </c>
      <c r="O636" s="7">
        <v>60.439999</v>
      </c>
      <c r="P636" s="141">
        <v>42335</v>
      </c>
      <c r="Q636" s="7">
        <v>154.94000199999999</v>
      </c>
    </row>
    <row r="637" spans="1:17" x14ac:dyDescent="0.2">
      <c r="A637" s="141">
        <v>42334</v>
      </c>
      <c r="B637" s="7">
        <v>44137.191405999998</v>
      </c>
      <c r="C637" s="7">
        <v>13.79</v>
      </c>
      <c r="D637" s="141">
        <v>42334</v>
      </c>
      <c r="E637" s="7">
        <v>45.150002000000001</v>
      </c>
      <c r="F637" s="141">
        <v>42334</v>
      </c>
      <c r="G637" s="7">
        <v>40.956099999999999</v>
      </c>
      <c r="H637" s="141">
        <v>42334</v>
      </c>
      <c r="I637" s="7">
        <v>37.07</v>
      </c>
      <c r="J637" s="141">
        <v>42334</v>
      </c>
      <c r="K637" s="7">
        <v>26.34</v>
      </c>
      <c r="L637" s="141">
        <v>42334</v>
      </c>
      <c r="M637" s="7">
        <v>90.190002000000007</v>
      </c>
      <c r="N637" s="141">
        <v>42334</v>
      </c>
      <c r="O637" s="7">
        <v>59.93</v>
      </c>
      <c r="P637" s="141">
        <v>42334</v>
      </c>
      <c r="Q637" s="7">
        <v>155.470001</v>
      </c>
    </row>
    <row r="638" spans="1:17" x14ac:dyDescent="0.2">
      <c r="A638" s="141">
        <v>42333</v>
      </c>
      <c r="B638" s="7">
        <v>44576.230469000002</v>
      </c>
      <c r="C638" s="7">
        <v>13.81</v>
      </c>
      <c r="D638" s="141">
        <v>42333</v>
      </c>
      <c r="E638" s="7">
        <v>45.400002000000001</v>
      </c>
      <c r="F638" s="141">
        <v>42333</v>
      </c>
      <c r="G638" s="7">
        <v>41.424399999999999</v>
      </c>
      <c r="H638" s="141">
        <v>42333</v>
      </c>
      <c r="I638" s="7">
        <v>36.790000999999997</v>
      </c>
      <c r="J638" s="141">
        <v>42333</v>
      </c>
      <c r="K638" s="7">
        <v>26.65</v>
      </c>
      <c r="L638" s="141">
        <v>42333</v>
      </c>
      <c r="M638" s="7">
        <v>88.739998</v>
      </c>
      <c r="N638" s="141">
        <v>42333</v>
      </c>
      <c r="O638" s="7">
        <v>59.360000999999997</v>
      </c>
      <c r="P638" s="141">
        <v>42333</v>
      </c>
      <c r="Q638" s="7">
        <v>154.240005</v>
      </c>
    </row>
    <row r="639" spans="1:17" x14ac:dyDescent="0.2">
      <c r="A639" s="141">
        <v>42332</v>
      </c>
      <c r="B639" s="7">
        <v>44777.710937999997</v>
      </c>
      <c r="C639" s="7">
        <v>14.05</v>
      </c>
      <c r="D639" s="141">
        <v>42332</v>
      </c>
      <c r="E639" s="7">
        <v>45.57</v>
      </c>
      <c r="F639" s="141">
        <v>42332</v>
      </c>
      <c r="G639" s="7">
        <v>41.443900999999997</v>
      </c>
      <c r="H639" s="141">
        <v>42332</v>
      </c>
      <c r="I639" s="7">
        <v>36.93</v>
      </c>
      <c r="J639" s="141">
        <v>42332</v>
      </c>
      <c r="K639" s="7">
        <v>26.110001</v>
      </c>
      <c r="L639" s="141">
        <v>42332</v>
      </c>
      <c r="M639" s="7">
        <v>90.760002</v>
      </c>
      <c r="N639" s="141">
        <v>42332</v>
      </c>
      <c r="O639" s="7">
        <v>60.580002</v>
      </c>
      <c r="P639" s="141">
        <v>42332</v>
      </c>
      <c r="Q639" s="7">
        <v>156.970001</v>
      </c>
    </row>
    <row r="640" spans="1:17" x14ac:dyDescent="0.2">
      <c r="A640" s="141">
        <v>42331</v>
      </c>
      <c r="B640" s="7">
        <v>44878.78125</v>
      </c>
      <c r="C640" s="7">
        <v>14.09</v>
      </c>
      <c r="D640" s="141">
        <v>42331</v>
      </c>
      <c r="E640" s="7">
        <v>45.619999</v>
      </c>
      <c r="F640" s="141">
        <v>42331</v>
      </c>
      <c r="G640" s="7">
        <v>41.824401999999999</v>
      </c>
      <c r="H640" s="141">
        <v>42331</v>
      </c>
      <c r="I640" s="7">
        <v>36.849997999999999</v>
      </c>
      <c r="J640" s="141">
        <v>42331</v>
      </c>
      <c r="K640" s="7">
        <v>26.280000999999999</v>
      </c>
      <c r="L640" s="141">
        <v>42331</v>
      </c>
      <c r="M640" s="7">
        <v>92.07</v>
      </c>
      <c r="N640" s="141">
        <v>42331</v>
      </c>
      <c r="O640" s="7">
        <v>60.189999</v>
      </c>
      <c r="P640" s="141">
        <v>42331</v>
      </c>
      <c r="Q640" s="7">
        <v>159.779999</v>
      </c>
    </row>
    <row r="641" spans="1:17" x14ac:dyDescent="0.2">
      <c r="A641" s="141">
        <v>42328</v>
      </c>
      <c r="B641" s="7">
        <v>44621.410155999998</v>
      </c>
      <c r="C641" s="7">
        <v>14.13</v>
      </c>
      <c r="D641" s="141">
        <v>42328</v>
      </c>
      <c r="E641" s="7">
        <v>46.049999</v>
      </c>
      <c r="F641" s="141">
        <v>42328</v>
      </c>
      <c r="G641" s="7">
        <v>41.882899999999999</v>
      </c>
      <c r="H641" s="141">
        <v>42328</v>
      </c>
      <c r="I641" s="7">
        <v>37.790000999999997</v>
      </c>
      <c r="J641" s="141">
        <v>42328</v>
      </c>
      <c r="K641" s="7">
        <v>26.67</v>
      </c>
      <c r="L641" s="141">
        <v>42328</v>
      </c>
      <c r="M641" s="7">
        <v>93.839995999999999</v>
      </c>
      <c r="N641" s="141">
        <v>42328</v>
      </c>
      <c r="O641" s="7">
        <v>59.040000999999997</v>
      </c>
      <c r="P641" s="141">
        <v>42328</v>
      </c>
      <c r="Q641" s="7">
        <v>160.13999899999999</v>
      </c>
    </row>
    <row r="642" spans="1:17" x14ac:dyDescent="0.2">
      <c r="A642" s="141">
        <v>42327</v>
      </c>
      <c r="B642" s="7">
        <v>44519.851562999997</v>
      </c>
      <c r="C642" s="7">
        <v>14.25</v>
      </c>
      <c r="D642" s="141">
        <v>42327</v>
      </c>
      <c r="E642" s="7">
        <v>45.830002</v>
      </c>
      <c r="F642" s="141">
        <v>42327</v>
      </c>
      <c r="G642" s="7">
        <v>41.102401999999998</v>
      </c>
      <c r="H642" s="141">
        <v>42327</v>
      </c>
      <c r="I642" s="7">
        <v>37.520000000000003</v>
      </c>
      <c r="J642" s="141">
        <v>42327</v>
      </c>
      <c r="K642" s="7">
        <v>26.42</v>
      </c>
      <c r="L642" s="141">
        <v>42327</v>
      </c>
      <c r="M642" s="7">
        <v>91.449996999999996</v>
      </c>
      <c r="N642" s="141">
        <v>42327</v>
      </c>
      <c r="O642" s="7">
        <v>58.060001</v>
      </c>
      <c r="P642" s="141">
        <v>42327</v>
      </c>
      <c r="Q642" s="7">
        <v>157.05999800000001</v>
      </c>
    </row>
    <row r="643" spans="1:17" x14ac:dyDescent="0.2">
      <c r="A643" s="141">
        <v>42326</v>
      </c>
      <c r="B643" s="7">
        <v>44182.25</v>
      </c>
      <c r="C643" s="7">
        <v>14.17</v>
      </c>
      <c r="D643" s="141">
        <v>42326</v>
      </c>
      <c r="E643" s="7">
        <v>46.459999000000003</v>
      </c>
      <c r="F643" s="141">
        <v>42326</v>
      </c>
      <c r="G643" s="7">
        <v>41.082901</v>
      </c>
      <c r="H643" s="141">
        <v>42326</v>
      </c>
      <c r="I643" s="7">
        <v>37.93</v>
      </c>
      <c r="J643" s="141">
        <v>42326</v>
      </c>
      <c r="K643" s="7">
        <v>26.280000999999999</v>
      </c>
      <c r="L643" s="141">
        <v>42326</v>
      </c>
      <c r="M643" s="7">
        <v>93.540001000000004</v>
      </c>
      <c r="N643" s="141">
        <v>42326</v>
      </c>
      <c r="O643" s="7">
        <v>58.02</v>
      </c>
      <c r="P643" s="141">
        <v>42326</v>
      </c>
      <c r="Q643" s="7">
        <v>158.199997</v>
      </c>
    </row>
    <row r="644" spans="1:17" x14ac:dyDescent="0.2">
      <c r="A644" s="141">
        <v>42325</v>
      </c>
      <c r="B644" s="7">
        <v>43614.390625</v>
      </c>
      <c r="C644" s="7">
        <v>13.59</v>
      </c>
      <c r="D644" s="141">
        <v>42325</v>
      </c>
      <c r="E644" s="7">
        <v>46.919998</v>
      </c>
      <c r="F644" s="141">
        <v>42325</v>
      </c>
      <c r="G644" s="7">
        <v>39.492699000000002</v>
      </c>
      <c r="H644" s="141">
        <v>42325</v>
      </c>
      <c r="I644" s="7">
        <v>37.200001</v>
      </c>
      <c r="J644" s="141">
        <v>42325</v>
      </c>
      <c r="K644" s="7">
        <v>25.34</v>
      </c>
      <c r="L644" s="141">
        <v>42325</v>
      </c>
      <c r="M644" s="7">
        <v>92.940002000000007</v>
      </c>
      <c r="N644" s="141">
        <v>42325</v>
      </c>
      <c r="O644" s="7">
        <v>57.950001</v>
      </c>
      <c r="P644" s="141">
        <v>42325</v>
      </c>
      <c r="Q644" s="7">
        <v>156.529999</v>
      </c>
    </row>
    <row r="645" spans="1:17" x14ac:dyDescent="0.2">
      <c r="A645" s="141">
        <v>42321</v>
      </c>
      <c r="B645" s="7">
        <v>44120.820312999997</v>
      </c>
      <c r="C645" s="7">
        <v>13.4</v>
      </c>
      <c r="D645" s="141">
        <v>42321</v>
      </c>
      <c r="E645" s="7">
        <v>45.990001999999997</v>
      </c>
      <c r="F645" s="141">
        <v>42321</v>
      </c>
      <c r="G645" s="7">
        <v>39.453701000000002</v>
      </c>
      <c r="H645" s="141">
        <v>42321</v>
      </c>
      <c r="I645" s="7">
        <v>38.080002</v>
      </c>
      <c r="J645" s="141">
        <v>42321</v>
      </c>
      <c r="K645" s="7">
        <v>24.709999</v>
      </c>
      <c r="L645" s="141">
        <v>42321</v>
      </c>
      <c r="M645" s="7">
        <v>89.870002999999997</v>
      </c>
      <c r="N645" s="141">
        <v>42321</v>
      </c>
      <c r="O645" s="7">
        <v>55.98</v>
      </c>
      <c r="P645" s="141">
        <v>42321</v>
      </c>
      <c r="Q645" s="7">
        <v>154.58999600000001</v>
      </c>
    </row>
    <row r="646" spans="1:17" x14ac:dyDescent="0.2">
      <c r="A646" s="141">
        <v>42320</v>
      </c>
      <c r="B646" s="7">
        <v>44351.171875</v>
      </c>
      <c r="C646" s="7">
        <v>13.75</v>
      </c>
      <c r="D646" s="141">
        <v>42320</v>
      </c>
      <c r="E646" s="7">
        <v>45.959999000000003</v>
      </c>
      <c r="F646" s="141">
        <v>42320</v>
      </c>
      <c r="G646" s="7">
        <v>39.775599999999997</v>
      </c>
      <c r="H646" s="141">
        <v>42320</v>
      </c>
      <c r="I646" s="7">
        <v>38.240001999999997</v>
      </c>
      <c r="J646" s="141">
        <v>42320</v>
      </c>
      <c r="K646" s="7">
        <v>24.700001</v>
      </c>
      <c r="L646" s="141">
        <v>42320</v>
      </c>
      <c r="M646" s="7">
        <v>91.050003000000004</v>
      </c>
      <c r="N646" s="141">
        <v>42320</v>
      </c>
      <c r="O646" s="7">
        <v>55.240001999999997</v>
      </c>
      <c r="P646" s="141">
        <v>42320</v>
      </c>
      <c r="Q646" s="7">
        <v>154.16000399999999</v>
      </c>
    </row>
    <row r="647" spans="1:17" x14ac:dyDescent="0.2">
      <c r="A647" s="141">
        <v>42319</v>
      </c>
      <c r="B647" s="7">
        <v>44353.628905999998</v>
      </c>
      <c r="C647" s="7">
        <v>13.67</v>
      </c>
      <c r="D647" s="141">
        <v>42319</v>
      </c>
      <c r="E647" s="7">
        <v>46.400002000000001</v>
      </c>
      <c r="F647" s="141">
        <v>42319</v>
      </c>
      <c r="G647" s="7">
        <v>40.185397999999999</v>
      </c>
      <c r="H647" s="141">
        <v>42319</v>
      </c>
      <c r="I647" s="7">
        <v>39.049999</v>
      </c>
      <c r="J647" s="141">
        <v>42319</v>
      </c>
      <c r="K647" s="7">
        <v>24.34</v>
      </c>
      <c r="L647" s="141">
        <v>42319</v>
      </c>
      <c r="M647" s="7">
        <v>91.589995999999999</v>
      </c>
      <c r="N647" s="141">
        <v>42319</v>
      </c>
      <c r="O647" s="7">
        <v>55.18</v>
      </c>
      <c r="P647" s="141">
        <v>42319</v>
      </c>
      <c r="Q647" s="7">
        <v>156.240005</v>
      </c>
    </row>
    <row r="648" spans="1:17" x14ac:dyDescent="0.2">
      <c r="A648" s="141">
        <v>42318</v>
      </c>
      <c r="B648" s="7">
        <v>44474.339844000002</v>
      </c>
      <c r="C648" s="7">
        <v>13.66</v>
      </c>
      <c r="D648" s="141">
        <v>42318</v>
      </c>
      <c r="E648" s="7">
        <v>46.330002</v>
      </c>
      <c r="F648" s="141">
        <v>42318</v>
      </c>
      <c r="G648" s="7">
        <v>40.751201999999999</v>
      </c>
      <c r="H648" s="141">
        <v>42318</v>
      </c>
      <c r="I648" s="7">
        <v>39.330002</v>
      </c>
      <c r="J648" s="141">
        <v>42318</v>
      </c>
      <c r="K648" s="7">
        <v>24.48</v>
      </c>
      <c r="L648" s="141">
        <v>42318</v>
      </c>
      <c r="M648" s="7">
        <v>91.349997999999999</v>
      </c>
      <c r="N648" s="141">
        <v>42318</v>
      </c>
      <c r="O648" s="7">
        <v>55.400002000000001</v>
      </c>
      <c r="P648" s="141">
        <v>42318</v>
      </c>
      <c r="Q648" s="7">
        <v>154.03999300000001</v>
      </c>
    </row>
    <row r="649" spans="1:17" x14ac:dyDescent="0.2">
      <c r="A649" s="141">
        <v>42317</v>
      </c>
      <c r="B649" s="7">
        <v>45238.140625</v>
      </c>
      <c r="C649" s="7">
        <v>13.99</v>
      </c>
      <c r="D649" s="141">
        <v>42317</v>
      </c>
      <c r="E649" s="7">
        <v>45.84</v>
      </c>
      <c r="F649" s="141">
        <v>42317</v>
      </c>
      <c r="G649" s="7">
        <v>40.770699</v>
      </c>
      <c r="H649" s="141">
        <v>42317</v>
      </c>
      <c r="I649" s="7">
        <v>39.490001999999997</v>
      </c>
      <c r="J649" s="141">
        <v>42317</v>
      </c>
      <c r="K649" s="7">
        <v>24.040001</v>
      </c>
      <c r="L649" s="141">
        <v>42317</v>
      </c>
      <c r="M649" s="7">
        <v>91.790001000000004</v>
      </c>
      <c r="N649" s="141">
        <v>42317</v>
      </c>
      <c r="O649" s="7">
        <v>55.66</v>
      </c>
      <c r="P649" s="141">
        <v>42317</v>
      </c>
      <c r="Q649" s="7">
        <v>154.36000100000001</v>
      </c>
    </row>
    <row r="650" spans="1:17" x14ac:dyDescent="0.2">
      <c r="A650" s="141">
        <v>42314</v>
      </c>
      <c r="B650" s="7">
        <v>45195.71875</v>
      </c>
      <c r="C650" s="7">
        <v>14.27</v>
      </c>
      <c r="D650" s="141">
        <v>42314</v>
      </c>
      <c r="E650" s="7">
        <v>45.98</v>
      </c>
      <c r="F650" s="141">
        <v>42314</v>
      </c>
      <c r="G650" s="7">
        <v>41.512199000000003</v>
      </c>
      <c r="H650" s="141">
        <v>42314</v>
      </c>
      <c r="I650" s="7">
        <v>39.790000999999997</v>
      </c>
      <c r="J650" s="141">
        <v>42314</v>
      </c>
      <c r="K650" s="7">
        <v>24.440000999999999</v>
      </c>
      <c r="L650" s="141">
        <v>42314</v>
      </c>
      <c r="M650" s="7">
        <v>94.690002000000007</v>
      </c>
      <c r="N650" s="141">
        <v>42314</v>
      </c>
      <c r="O650" s="7">
        <v>56.919998</v>
      </c>
      <c r="P650" s="141">
        <v>42314</v>
      </c>
      <c r="Q650" s="7">
        <v>155.64999399999999</v>
      </c>
    </row>
    <row r="651" spans="1:17" x14ac:dyDescent="0.2">
      <c r="A651" s="141">
        <v>42313</v>
      </c>
      <c r="B651" s="7">
        <v>45373.890625</v>
      </c>
      <c r="C651" s="7">
        <v>14.38</v>
      </c>
      <c r="D651" s="141">
        <v>42313</v>
      </c>
      <c r="E651" s="7">
        <v>43.950001</v>
      </c>
      <c r="F651" s="141">
        <v>42313</v>
      </c>
      <c r="G651" s="7">
        <v>42.624400999999999</v>
      </c>
      <c r="H651" s="141">
        <v>42313</v>
      </c>
      <c r="I651" s="7">
        <v>39.919998</v>
      </c>
      <c r="J651" s="141">
        <v>42313</v>
      </c>
      <c r="K651" s="7">
        <v>24.040001</v>
      </c>
      <c r="L651" s="141">
        <v>42313</v>
      </c>
      <c r="M651" s="7">
        <v>94.739998</v>
      </c>
      <c r="N651" s="141">
        <v>42313</v>
      </c>
      <c r="O651" s="7">
        <v>56.060001</v>
      </c>
      <c r="P651" s="141">
        <v>42313</v>
      </c>
      <c r="Q651" s="7">
        <v>157.490005</v>
      </c>
    </row>
    <row r="652" spans="1:17" x14ac:dyDescent="0.2">
      <c r="A652" s="141">
        <v>42312</v>
      </c>
      <c r="B652" s="7">
        <v>45356.179687999997</v>
      </c>
      <c r="C652" s="7">
        <v>14.27</v>
      </c>
      <c r="D652" s="141">
        <v>42312</v>
      </c>
      <c r="E652" s="7">
        <v>45.220001000000003</v>
      </c>
      <c r="F652" s="141">
        <v>42312</v>
      </c>
      <c r="G652" s="7">
        <v>42.526797999999999</v>
      </c>
      <c r="H652" s="141">
        <v>42312</v>
      </c>
      <c r="I652" s="7">
        <v>40.369999</v>
      </c>
      <c r="J652" s="141">
        <v>42312</v>
      </c>
      <c r="K652" s="7">
        <v>23.99</v>
      </c>
      <c r="L652" s="141">
        <v>42312</v>
      </c>
      <c r="M652" s="7">
        <v>96.269997000000004</v>
      </c>
      <c r="N652" s="141">
        <v>42312</v>
      </c>
      <c r="O652" s="7">
        <v>56.110000999999997</v>
      </c>
      <c r="P652" s="141">
        <v>42312</v>
      </c>
      <c r="Q652" s="7">
        <v>154.71000699999999</v>
      </c>
    </row>
    <row r="653" spans="1:17" x14ac:dyDescent="0.2">
      <c r="A653" s="141">
        <v>42311</v>
      </c>
      <c r="B653" s="7">
        <v>44543.839844000002</v>
      </c>
      <c r="C653" s="7">
        <v>14.55</v>
      </c>
      <c r="D653" s="141">
        <v>42311</v>
      </c>
      <c r="E653" s="7">
        <v>45.23</v>
      </c>
      <c r="F653" s="141">
        <v>42311</v>
      </c>
      <c r="G653" s="7">
        <v>42.195098999999999</v>
      </c>
      <c r="H653" s="141">
        <v>42311</v>
      </c>
      <c r="I653" s="7">
        <v>40.360000999999997</v>
      </c>
      <c r="J653" s="141">
        <v>42311</v>
      </c>
      <c r="K653" s="7">
        <v>23.959999</v>
      </c>
      <c r="L653" s="141">
        <v>42311</v>
      </c>
      <c r="M653" s="7">
        <v>93.650002000000001</v>
      </c>
      <c r="N653" s="141">
        <v>42311</v>
      </c>
      <c r="O653" s="7">
        <v>55.490001999999997</v>
      </c>
      <c r="P653" s="141">
        <v>42311</v>
      </c>
      <c r="Q653" s="7">
        <v>151.58000200000001</v>
      </c>
    </row>
    <row r="654" spans="1:17" x14ac:dyDescent="0.2">
      <c r="A654" s="141">
        <v>42307</v>
      </c>
      <c r="B654" s="7">
        <v>44635.800780999998</v>
      </c>
      <c r="C654" s="7">
        <v>14.75</v>
      </c>
      <c r="D654" s="141">
        <v>42307</v>
      </c>
      <c r="E654" s="7">
        <v>43.580002</v>
      </c>
      <c r="F654" s="141">
        <v>42307</v>
      </c>
      <c r="G654" s="7">
        <v>41.795101000000003</v>
      </c>
      <c r="H654" s="141">
        <v>42307</v>
      </c>
      <c r="I654" s="7">
        <v>40.240001999999997</v>
      </c>
      <c r="J654" s="141">
        <v>42307</v>
      </c>
      <c r="K654" s="7">
        <v>23.85</v>
      </c>
      <c r="L654" s="141">
        <v>42307</v>
      </c>
      <c r="M654" s="7">
        <v>88.949996999999996</v>
      </c>
      <c r="N654" s="141">
        <v>42307</v>
      </c>
      <c r="O654" s="7">
        <v>54.279998999999997</v>
      </c>
      <c r="P654" s="141">
        <v>42307</v>
      </c>
      <c r="Q654" s="7">
        <v>148.770004</v>
      </c>
    </row>
    <row r="655" spans="1:17" x14ac:dyDescent="0.2">
      <c r="A655" s="141">
        <v>42306</v>
      </c>
      <c r="B655" s="7">
        <v>44738.261719000002</v>
      </c>
      <c r="C655" s="7">
        <v>14.38</v>
      </c>
      <c r="D655" s="141">
        <v>42306</v>
      </c>
      <c r="E655" s="7">
        <v>43.5</v>
      </c>
      <c r="F655" s="141">
        <v>42306</v>
      </c>
      <c r="G655" s="7">
        <v>43.346297999999997</v>
      </c>
      <c r="H655" s="141">
        <v>42306</v>
      </c>
      <c r="I655" s="7">
        <v>39.82</v>
      </c>
      <c r="J655" s="141">
        <v>42306</v>
      </c>
      <c r="K655" s="7">
        <v>23.49</v>
      </c>
      <c r="L655" s="141">
        <v>42306</v>
      </c>
      <c r="M655" s="7">
        <v>90.849997999999999</v>
      </c>
      <c r="N655" s="141">
        <v>42306</v>
      </c>
      <c r="O655" s="7">
        <v>54.91</v>
      </c>
      <c r="P655" s="141">
        <v>42306</v>
      </c>
      <c r="Q655" s="7">
        <v>147.28999300000001</v>
      </c>
    </row>
    <row r="656" spans="1:17" x14ac:dyDescent="0.2">
      <c r="A656" s="141">
        <v>42305</v>
      </c>
      <c r="B656" s="7">
        <v>44683.601562999997</v>
      </c>
      <c r="C656" s="7">
        <v>14.03</v>
      </c>
      <c r="D656" s="141">
        <v>42305</v>
      </c>
      <c r="E656" s="7">
        <v>43.75</v>
      </c>
      <c r="F656" s="141">
        <v>42305</v>
      </c>
      <c r="G656" s="7">
        <v>43.082901</v>
      </c>
      <c r="H656" s="141">
        <v>42305</v>
      </c>
      <c r="I656" s="7">
        <v>40.419998</v>
      </c>
      <c r="J656" s="141">
        <v>42305</v>
      </c>
      <c r="K656" s="7">
        <v>23.780000999999999</v>
      </c>
      <c r="L656" s="141">
        <v>42305</v>
      </c>
      <c r="M656" s="7">
        <v>91.300003000000004</v>
      </c>
      <c r="N656" s="141">
        <v>42305</v>
      </c>
      <c r="O656" s="7">
        <v>55.91</v>
      </c>
      <c r="P656" s="141">
        <v>42305</v>
      </c>
      <c r="Q656" s="7">
        <v>148.070007</v>
      </c>
    </row>
    <row r="657" spans="1:17" x14ac:dyDescent="0.2">
      <c r="A657" s="141">
        <v>42304</v>
      </c>
      <c r="B657" s="7">
        <v>45036.300780999998</v>
      </c>
      <c r="C657" s="7">
        <v>14.12</v>
      </c>
      <c r="D657" s="141">
        <v>42304</v>
      </c>
      <c r="E657" s="7">
        <v>43.299999</v>
      </c>
      <c r="F657" s="141">
        <v>42304</v>
      </c>
      <c r="G657" s="7">
        <v>42.673198999999997</v>
      </c>
      <c r="H657" s="141">
        <v>42304</v>
      </c>
      <c r="I657" s="7">
        <v>41.73</v>
      </c>
      <c r="J657" s="141">
        <v>42304</v>
      </c>
      <c r="K657" s="7">
        <v>22.82</v>
      </c>
      <c r="L657" s="141">
        <v>42304</v>
      </c>
      <c r="M657" s="7">
        <v>89.889999000000003</v>
      </c>
      <c r="N657" s="141">
        <v>42304</v>
      </c>
      <c r="O657" s="7">
        <v>55.57</v>
      </c>
      <c r="P657" s="141">
        <v>42304</v>
      </c>
      <c r="Q657" s="7">
        <v>150.770004</v>
      </c>
    </row>
    <row r="658" spans="1:17" x14ac:dyDescent="0.2">
      <c r="A658" s="141">
        <v>42303</v>
      </c>
      <c r="B658" s="7">
        <v>45022.460937999997</v>
      </c>
      <c r="C658" s="7">
        <v>14.45</v>
      </c>
      <c r="D658" s="141">
        <v>42303</v>
      </c>
      <c r="E658" s="7">
        <v>44.279998999999997</v>
      </c>
      <c r="F658" s="141">
        <v>42303</v>
      </c>
      <c r="G658" s="7">
        <v>43.404899999999998</v>
      </c>
      <c r="H658" s="141">
        <v>42303</v>
      </c>
      <c r="I658" s="7">
        <v>42.18</v>
      </c>
      <c r="J658" s="141">
        <v>42303</v>
      </c>
      <c r="K658" s="7">
        <v>23.84</v>
      </c>
      <c r="L658" s="141">
        <v>42303</v>
      </c>
      <c r="M658" s="7">
        <v>87.970000999999996</v>
      </c>
      <c r="N658" s="141">
        <v>42303</v>
      </c>
      <c r="O658" s="7">
        <v>55.610000999999997</v>
      </c>
      <c r="P658" s="141">
        <v>42303</v>
      </c>
      <c r="Q658" s="7">
        <v>152.58999600000001</v>
      </c>
    </row>
    <row r="659" spans="1:17" x14ac:dyDescent="0.2">
      <c r="A659" s="141">
        <v>42300</v>
      </c>
      <c r="B659" s="7">
        <v>44628.421875</v>
      </c>
      <c r="C659" s="7">
        <v>14.33</v>
      </c>
      <c r="D659" s="141">
        <v>42300</v>
      </c>
      <c r="E659" s="7">
        <v>43.939999</v>
      </c>
      <c r="F659" s="141">
        <v>42300</v>
      </c>
      <c r="G659" s="7">
        <v>43.238998000000002</v>
      </c>
      <c r="H659" s="141">
        <v>42300</v>
      </c>
      <c r="I659" s="7">
        <v>41.779998999999997</v>
      </c>
      <c r="J659" s="141">
        <v>42300</v>
      </c>
      <c r="K659" s="7">
        <v>23.85</v>
      </c>
      <c r="L659" s="141">
        <v>42300</v>
      </c>
      <c r="M659" s="7">
        <v>90.910004000000001</v>
      </c>
      <c r="N659" s="141">
        <v>42300</v>
      </c>
      <c r="O659" s="7">
        <v>55.759998000000003</v>
      </c>
      <c r="P659" s="141">
        <v>42300</v>
      </c>
      <c r="Q659" s="7">
        <v>145.520004</v>
      </c>
    </row>
    <row r="660" spans="1:17" x14ac:dyDescent="0.2">
      <c r="A660" s="141">
        <v>42299</v>
      </c>
      <c r="B660" s="7">
        <v>44426.308594000002</v>
      </c>
      <c r="C660" s="7">
        <v>14.21</v>
      </c>
      <c r="D660" s="141">
        <v>42299</v>
      </c>
      <c r="E660" s="7">
        <v>43.799999</v>
      </c>
      <c r="F660" s="141">
        <v>42299</v>
      </c>
      <c r="G660" s="7">
        <v>43.736598999999998</v>
      </c>
      <c r="H660" s="141">
        <v>42299</v>
      </c>
      <c r="I660" s="7">
        <v>41.48</v>
      </c>
      <c r="J660" s="141">
        <v>42299</v>
      </c>
      <c r="K660" s="7">
        <v>23.879999000000002</v>
      </c>
      <c r="L660" s="141">
        <v>42299</v>
      </c>
      <c r="M660" s="7">
        <v>87.959998999999996</v>
      </c>
      <c r="N660" s="141">
        <v>42299</v>
      </c>
      <c r="O660" s="7">
        <v>56.060001</v>
      </c>
      <c r="P660" s="141">
        <v>42299</v>
      </c>
      <c r="Q660" s="7">
        <v>153.44000199999999</v>
      </c>
    </row>
    <row r="661" spans="1:17" x14ac:dyDescent="0.2">
      <c r="A661" s="141">
        <v>42298</v>
      </c>
      <c r="B661" s="7">
        <v>44657.121094000002</v>
      </c>
      <c r="C661" s="7">
        <v>14.06</v>
      </c>
      <c r="D661" s="141">
        <v>42298</v>
      </c>
      <c r="E661" s="7">
        <v>42.619999</v>
      </c>
      <c r="F661" s="141">
        <v>42298</v>
      </c>
      <c r="G661" s="7">
        <v>44.224400000000003</v>
      </c>
      <c r="H661" s="141">
        <v>42298</v>
      </c>
      <c r="I661" s="7">
        <v>41.799999</v>
      </c>
      <c r="J661" s="141">
        <v>42298</v>
      </c>
      <c r="K661" s="7">
        <v>23.639999</v>
      </c>
      <c r="L661" s="141">
        <v>42298</v>
      </c>
      <c r="M661" s="7">
        <v>88.059997999999993</v>
      </c>
      <c r="N661" s="141">
        <v>42298</v>
      </c>
      <c r="O661" s="7">
        <v>55.900002000000001</v>
      </c>
      <c r="P661" s="141">
        <v>42298</v>
      </c>
      <c r="Q661" s="7">
        <v>150.679993</v>
      </c>
    </row>
    <row r="662" spans="1:17" x14ac:dyDescent="0.2">
      <c r="A662" s="141">
        <v>42297</v>
      </c>
      <c r="B662" s="7">
        <v>44517.308594000002</v>
      </c>
      <c r="C662" s="7">
        <v>14.32</v>
      </c>
      <c r="D662" s="141">
        <v>42297</v>
      </c>
      <c r="E662" s="7">
        <v>42.139999000000003</v>
      </c>
      <c r="F662" s="141">
        <v>42297</v>
      </c>
      <c r="G662" s="7">
        <v>44.234099999999998</v>
      </c>
      <c r="H662" s="141">
        <v>42297</v>
      </c>
      <c r="I662" s="7">
        <v>42.59</v>
      </c>
      <c r="J662" s="141">
        <v>42297</v>
      </c>
      <c r="K662" s="7">
        <v>23.700001</v>
      </c>
      <c r="L662" s="141">
        <v>42297</v>
      </c>
      <c r="M662" s="7">
        <v>87.709998999999996</v>
      </c>
      <c r="N662" s="141">
        <v>42297</v>
      </c>
      <c r="O662" s="7">
        <v>56.02</v>
      </c>
      <c r="P662" s="141">
        <v>42297</v>
      </c>
      <c r="Q662" s="7">
        <v>150.19000199999999</v>
      </c>
    </row>
    <row r="663" spans="1:17" x14ac:dyDescent="0.2">
      <c r="A663" s="141">
        <v>42296</v>
      </c>
      <c r="B663" s="7">
        <v>44371.769530999998</v>
      </c>
      <c r="C663" s="7">
        <v>14.57</v>
      </c>
      <c r="D663" s="141">
        <v>42296</v>
      </c>
      <c r="E663" s="7">
        <v>42.27</v>
      </c>
      <c r="F663" s="141">
        <v>42296</v>
      </c>
      <c r="G663" s="7">
        <v>44.048800999999997</v>
      </c>
      <c r="H663" s="141">
        <v>42296</v>
      </c>
      <c r="I663" s="7">
        <v>43.060001</v>
      </c>
      <c r="J663" s="141">
        <v>42296</v>
      </c>
      <c r="K663" s="7">
        <v>23.85</v>
      </c>
      <c r="L663" s="141">
        <v>42296</v>
      </c>
      <c r="M663" s="7">
        <v>88.150002000000001</v>
      </c>
      <c r="N663" s="141">
        <v>42296</v>
      </c>
      <c r="O663" s="7">
        <v>56.16</v>
      </c>
      <c r="P663" s="141">
        <v>42296</v>
      </c>
      <c r="Q663" s="7">
        <v>146.55999800000001</v>
      </c>
    </row>
    <row r="664" spans="1:17" x14ac:dyDescent="0.2">
      <c r="A664" s="141">
        <v>42293</v>
      </c>
      <c r="B664" s="7">
        <v>44090.460937999997</v>
      </c>
      <c r="C664" s="7">
        <v>14.26</v>
      </c>
      <c r="D664" s="141">
        <v>42293</v>
      </c>
      <c r="E664" s="7">
        <v>42.57</v>
      </c>
      <c r="F664" s="141">
        <v>42293</v>
      </c>
      <c r="G664" s="7">
        <v>43.658501000000001</v>
      </c>
      <c r="H664" s="141">
        <v>42293</v>
      </c>
      <c r="I664" s="7">
        <v>42.950001</v>
      </c>
      <c r="J664" s="141">
        <v>42293</v>
      </c>
      <c r="K664" s="7">
        <v>23.43</v>
      </c>
      <c r="L664" s="141">
        <v>42293</v>
      </c>
      <c r="M664" s="7">
        <v>88</v>
      </c>
      <c r="N664" s="141">
        <v>42293</v>
      </c>
      <c r="O664" s="7">
        <v>54.48</v>
      </c>
      <c r="P664" s="141">
        <v>42293</v>
      </c>
      <c r="Q664" s="7">
        <v>147.16999799999999</v>
      </c>
    </row>
    <row r="665" spans="1:17" x14ac:dyDescent="0.2">
      <c r="A665" s="141">
        <v>42292</v>
      </c>
      <c r="B665" s="7">
        <v>44065.058594000002</v>
      </c>
      <c r="C665" s="7">
        <v>14.28</v>
      </c>
      <c r="D665" s="141">
        <v>42292</v>
      </c>
      <c r="E665" s="7">
        <v>41.639999000000003</v>
      </c>
      <c r="F665" s="141">
        <v>42292</v>
      </c>
      <c r="G665" s="7">
        <v>43.463402000000002</v>
      </c>
      <c r="H665" s="141">
        <v>42292</v>
      </c>
      <c r="I665" s="7">
        <v>43.52</v>
      </c>
      <c r="J665" s="141">
        <v>42292</v>
      </c>
      <c r="K665" s="7">
        <v>23</v>
      </c>
      <c r="L665" s="141">
        <v>42292</v>
      </c>
      <c r="M665" s="7">
        <v>86.029999000000004</v>
      </c>
      <c r="N665" s="141">
        <v>42292</v>
      </c>
      <c r="O665" s="7">
        <v>53.93</v>
      </c>
      <c r="P665" s="141">
        <v>42292</v>
      </c>
      <c r="Q665" s="7">
        <v>149.25</v>
      </c>
    </row>
    <row r="666" spans="1:17" x14ac:dyDescent="0.2">
      <c r="A666" s="141">
        <v>42291</v>
      </c>
      <c r="B666" s="7">
        <v>44313.628905999998</v>
      </c>
      <c r="C666" s="7">
        <v>14.19</v>
      </c>
      <c r="D666" s="141">
        <v>42291</v>
      </c>
      <c r="E666" s="7">
        <v>41.130001</v>
      </c>
      <c r="F666" s="141">
        <v>42291</v>
      </c>
      <c r="G666" s="7">
        <v>43.902400999999998</v>
      </c>
      <c r="H666" s="141">
        <v>42291</v>
      </c>
      <c r="I666" s="7">
        <v>44.279998999999997</v>
      </c>
      <c r="J666" s="141">
        <v>42291</v>
      </c>
      <c r="K666" s="7">
        <v>23.700001</v>
      </c>
      <c r="L666" s="141">
        <v>42291</v>
      </c>
      <c r="M666" s="7">
        <v>85.059997999999993</v>
      </c>
      <c r="N666" s="141">
        <v>42291</v>
      </c>
      <c r="O666" s="7">
        <v>53.98</v>
      </c>
      <c r="P666" s="141">
        <v>42291</v>
      </c>
      <c r="Q666" s="7">
        <v>148.759995</v>
      </c>
    </row>
    <row r="667" spans="1:17" x14ac:dyDescent="0.2">
      <c r="A667" s="141">
        <v>42290</v>
      </c>
      <c r="B667" s="7">
        <v>44318.480469000002</v>
      </c>
      <c r="C667" s="7">
        <v>14.52</v>
      </c>
      <c r="D667" s="141">
        <v>42290</v>
      </c>
      <c r="E667" s="7">
        <v>41.669998</v>
      </c>
      <c r="F667" s="141">
        <v>42290</v>
      </c>
      <c r="G667" s="7">
        <v>43.590198999999998</v>
      </c>
      <c r="H667" s="141">
        <v>42290</v>
      </c>
      <c r="I667" s="7">
        <v>44.529998999999997</v>
      </c>
      <c r="J667" s="141">
        <v>42290</v>
      </c>
      <c r="K667" s="7">
        <v>23.52</v>
      </c>
      <c r="L667" s="141">
        <v>42290</v>
      </c>
      <c r="M667" s="7">
        <v>84.860000999999997</v>
      </c>
      <c r="N667" s="141">
        <v>42290</v>
      </c>
      <c r="O667" s="7">
        <v>53.869999</v>
      </c>
      <c r="P667" s="141">
        <v>42290</v>
      </c>
      <c r="Q667" s="7">
        <v>149.28999300000001</v>
      </c>
    </row>
    <row r="668" spans="1:17" x14ac:dyDescent="0.2">
      <c r="A668" s="141">
        <v>42289</v>
      </c>
      <c r="B668" s="7">
        <v>44370.71875</v>
      </c>
      <c r="C668" s="7">
        <v>14.5</v>
      </c>
      <c r="D668" s="141">
        <v>42289</v>
      </c>
      <c r="E668" s="7">
        <v>41.549999</v>
      </c>
      <c r="F668" s="141">
        <v>42289</v>
      </c>
      <c r="G668" s="7">
        <v>43.492699000000002</v>
      </c>
      <c r="H668" s="141">
        <v>42289</v>
      </c>
      <c r="I668" s="7">
        <v>45.389999000000003</v>
      </c>
      <c r="J668" s="141">
        <v>42289</v>
      </c>
      <c r="K668" s="7">
        <v>23.129999000000002</v>
      </c>
      <c r="L668" s="141">
        <v>42289</v>
      </c>
      <c r="M668" s="7">
        <v>83.910004000000001</v>
      </c>
      <c r="N668" s="141">
        <v>42289</v>
      </c>
      <c r="O668" s="7">
        <v>54.540000999999997</v>
      </c>
      <c r="P668" s="141">
        <v>42289</v>
      </c>
      <c r="Q668" s="7">
        <v>148</v>
      </c>
    </row>
    <row r="669" spans="1:17" x14ac:dyDescent="0.2">
      <c r="A669" s="141">
        <v>42286</v>
      </c>
      <c r="B669" s="7">
        <v>44080.148437999997</v>
      </c>
      <c r="C669" s="7">
        <v>14.7</v>
      </c>
      <c r="D669" s="141">
        <v>42286</v>
      </c>
      <c r="E669" s="7">
        <v>41.48</v>
      </c>
      <c r="F669" s="141">
        <v>42286</v>
      </c>
      <c r="G669" s="7">
        <v>43.902400999999998</v>
      </c>
      <c r="H669" s="141">
        <v>42286</v>
      </c>
      <c r="I669" s="7">
        <v>45.279998999999997</v>
      </c>
      <c r="J669" s="141">
        <v>42286</v>
      </c>
      <c r="K669" s="7">
        <v>22.98</v>
      </c>
      <c r="L669" s="141">
        <v>42286</v>
      </c>
      <c r="M669" s="7">
        <v>83.339995999999999</v>
      </c>
      <c r="N669" s="141">
        <v>42286</v>
      </c>
      <c r="O669" s="7">
        <v>54.389999000000003</v>
      </c>
      <c r="P669" s="141">
        <v>42286</v>
      </c>
      <c r="Q669" s="7">
        <v>147.729996</v>
      </c>
    </row>
    <row r="670" spans="1:17" x14ac:dyDescent="0.2">
      <c r="A670" s="141">
        <v>42285</v>
      </c>
      <c r="B670" s="7">
        <v>43838.550780999998</v>
      </c>
      <c r="C670" s="7">
        <v>14.77</v>
      </c>
      <c r="D670" s="141">
        <v>42285</v>
      </c>
      <c r="E670" s="7">
        <v>41.790000999999997</v>
      </c>
      <c r="F670" s="141">
        <v>42285</v>
      </c>
      <c r="G670" s="7">
        <v>41.970699000000003</v>
      </c>
      <c r="H670" s="141">
        <v>42285</v>
      </c>
      <c r="I670" s="7">
        <v>43.860000999999997</v>
      </c>
      <c r="J670" s="141">
        <v>42285</v>
      </c>
      <c r="K670" s="7">
        <v>22.32</v>
      </c>
      <c r="L670" s="141">
        <v>42285</v>
      </c>
      <c r="M670" s="7">
        <v>82.389999000000003</v>
      </c>
      <c r="N670" s="141">
        <v>42285</v>
      </c>
      <c r="O670" s="7">
        <v>53.450001</v>
      </c>
      <c r="P670" s="141">
        <v>42285</v>
      </c>
      <c r="Q670" s="7">
        <v>147.64999399999999</v>
      </c>
    </row>
    <row r="671" spans="1:17" x14ac:dyDescent="0.2">
      <c r="A671" s="141">
        <v>42284</v>
      </c>
      <c r="B671" s="7">
        <v>43562.910155999998</v>
      </c>
      <c r="C671" s="7">
        <v>14.71</v>
      </c>
      <c r="D671" s="141">
        <v>42284</v>
      </c>
      <c r="E671" s="7">
        <v>42.029998999999997</v>
      </c>
      <c r="F671" s="141">
        <v>42284</v>
      </c>
      <c r="G671" s="7">
        <v>40.741501</v>
      </c>
      <c r="H671" s="141">
        <v>42284</v>
      </c>
      <c r="I671" s="7">
        <v>43.450001</v>
      </c>
      <c r="J671" s="141">
        <v>42284</v>
      </c>
      <c r="K671" s="7">
        <v>22.26</v>
      </c>
      <c r="L671" s="141">
        <v>42284</v>
      </c>
      <c r="M671" s="7">
        <v>82.139999000000003</v>
      </c>
      <c r="N671" s="141">
        <v>42284</v>
      </c>
      <c r="O671" s="7">
        <v>52.91</v>
      </c>
      <c r="P671" s="141">
        <v>42284</v>
      </c>
      <c r="Q671" s="7">
        <v>148.36999499999999</v>
      </c>
    </row>
    <row r="672" spans="1:17" x14ac:dyDescent="0.2">
      <c r="A672" s="141">
        <v>42283</v>
      </c>
      <c r="B672" s="7">
        <v>43566.390625</v>
      </c>
      <c r="C672" s="7">
        <v>14.7</v>
      </c>
      <c r="D672" s="141">
        <v>42283</v>
      </c>
      <c r="E672" s="7">
        <v>41.610000999999997</v>
      </c>
      <c r="F672" s="141">
        <v>42283</v>
      </c>
      <c r="G672" s="7">
        <v>41.131698999999998</v>
      </c>
      <c r="H672" s="141">
        <v>42283</v>
      </c>
      <c r="I672" s="7">
        <v>42.619999</v>
      </c>
      <c r="J672" s="141">
        <v>42283</v>
      </c>
      <c r="K672" s="7">
        <v>21.93</v>
      </c>
      <c r="L672" s="141">
        <v>42283</v>
      </c>
      <c r="M672" s="7">
        <v>82.529999000000004</v>
      </c>
      <c r="N672" s="141">
        <v>42283</v>
      </c>
      <c r="O672" s="7">
        <v>52.98</v>
      </c>
      <c r="P672" s="141">
        <v>42283</v>
      </c>
      <c r="Q672" s="7">
        <v>146.949997</v>
      </c>
    </row>
    <row r="673" spans="1:17" x14ac:dyDescent="0.2">
      <c r="A673" s="141">
        <v>42282</v>
      </c>
      <c r="B673" s="7">
        <v>42740.859375</v>
      </c>
      <c r="C673" s="7">
        <v>14.84</v>
      </c>
      <c r="D673" s="141">
        <v>42282</v>
      </c>
      <c r="E673" s="7">
        <v>41.720001000000003</v>
      </c>
      <c r="F673" s="141">
        <v>42282</v>
      </c>
      <c r="G673" s="7">
        <v>41.238998000000002</v>
      </c>
      <c r="H673" s="141">
        <v>42282</v>
      </c>
      <c r="I673" s="7">
        <v>41.560001</v>
      </c>
      <c r="J673" s="141">
        <v>42282</v>
      </c>
      <c r="K673" s="7">
        <v>22.049999</v>
      </c>
      <c r="L673" s="141">
        <v>42282</v>
      </c>
      <c r="M673" s="7">
        <v>83.730002999999996</v>
      </c>
      <c r="N673" s="141">
        <v>42282</v>
      </c>
      <c r="O673" s="7">
        <v>52.5</v>
      </c>
      <c r="P673" s="141">
        <v>42282</v>
      </c>
      <c r="Q673" s="7">
        <v>146.94000199999999</v>
      </c>
    </row>
    <row r="674" spans="1:17" x14ac:dyDescent="0.2">
      <c r="A674" s="141">
        <v>42279</v>
      </c>
      <c r="B674" s="7">
        <v>42695.140625</v>
      </c>
      <c r="C674" s="7">
        <v>14.19</v>
      </c>
      <c r="D674" s="141">
        <v>42279</v>
      </c>
      <c r="E674" s="7">
        <v>41.310001</v>
      </c>
      <c r="F674" s="141">
        <v>42279</v>
      </c>
      <c r="G674" s="7">
        <v>40.839001000000003</v>
      </c>
      <c r="H674" s="141">
        <v>42279</v>
      </c>
      <c r="I674" s="7">
        <v>40.900002000000001</v>
      </c>
      <c r="J674" s="141">
        <v>42279</v>
      </c>
      <c r="K674" s="7">
        <v>21.5</v>
      </c>
      <c r="L674" s="141">
        <v>42279</v>
      </c>
      <c r="M674" s="7">
        <v>83.709998999999996</v>
      </c>
      <c r="N674" s="141">
        <v>42279</v>
      </c>
      <c r="O674" s="7">
        <v>52.32</v>
      </c>
      <c r="P674" s="141">
        <v>42279</v>
      </c>
      <c r="Q674" s="7">
        <v>146.729996</v>
      </c>
    </row>
    <row r="675" spans="1:17" x14ac:dyDescent="0.2">
      <c r="A675" s="141">
        <v>42278</v>
      </c>
      <c r="B675" s="7">
        <v>42627.421875</v>
      </c>
      <c r="C675" s="7">
        <v>14.24</v>
      </c>
      <c r="D675" s="141">
        <v>42278</v>
      </c>
      <c r="E675" s="7">
        <v>41.419998</v>
      </c>
      <c r="F675" s="141">
        <v>42278</v>
      </c>
      <c r="G675" s="7">
        <v>40.965899999999998</v>
      </c>
      <c r="H675" s="141">
        <v>42278</v>
      </c>
      <c r="I675" s="7">
        <v>40.75</v>
      </c>
      <c r="J675" s="141">
        <v>42278</v>
      </c>
      <c r="K675" s="7">
        <v>21.41</v>
      </c>
      <c r="L675" s="141">
        <v>42278</v>
      </c>
      <c r="M675" s="7">
        <v>82.879997000000003</v>
      </c>
      <c r="N675" s="141">
        <v>42278</v>
      </c>
      <c r="O675" s="7">
        <v>50.919998</v>
      </c>
      <c r="P675" s="141">
        <v>42278</v>
      </c>
      <c r="Q675" s="7">
        <v>146.89999399999999</v>
      </c>
    </row>
    <row r="676" spans="1:17" x14ac:dyDescent="0.2">
      <c r="A676" s="141">
        <v>42277</v>
      </c>
      <c r="B676" s="7">
        <v>42113.851562999997</v>
      </c>
      <c r="C676" s="7">
        <v>14.02</v>
      </c>
      <c r="D676" s="141">
        <v>42277</v>
      </c>
      <c r="E676" s="7">
        <v>41.509998000000003</v>
      </c>
      <c r="F676" s="141">
        <v>42277</v>
      </c>
      <c r="G676" s="7">
        <v>40.497601000000003</v>
      </c>
      <c r="H676" s="141">
        <v>42277</v>
      </c>
      <c r="I676" s="7">
        <v>40.919998</v>
      </c>
      <c r="J676" s="141">
        <v>42277</v>
      </c>
      <c r="K676" s="7">
        <v>21.719999000000001</v>
      </c>
      <c r="L676" s="141">
        <v>42277</v>
      </c>
      <c r="M676" s="7">
        <v>82.800003000000004</v>
      </c>
      <c r="N676" s="141">
        <v>42277</v>
      </c>
      <c r="O676" s="7">
        <v>50.220001000000003</v>
      </c>
      <c r="P676" s="141">
        <v>42277</v>
      </c>
      <c r="Q676" s="7">
        <v>147.020004</v>
      </c>
    </row>
    <row r="677" spans="1:17" x14ac:dyDescent="0.2">
      <c r="A677" s="141">
        <v>42276</v>
      </c>
      <c r="B677" s="7">
        <v>41894.109375</v>
      </c>
      <c r="C677" s="7">
        <v>14.06</v>
      </c>
      <c r="D677" s="141">
        <v>42276</v>
      </c>
      <c r="E677" s="7">
        <v>40.43</v>
      </c>
      <c r="F677" s="141">
        <v>42276</v>
      </c>
      <c r="G677" s="7">
        <v>39.902400999999998</v>
      </c>
      <c r="H677" s="141">
        <v>42276</v>
      </c>
      <c r="I677" s="7">
        <v>40.709999000000003</v>
      </c>
      <c r="J677" s="141">
        <v>42276</v>
      </c>
      <c r="K677" s="7">
        <v>21.08</v>
      </c>
      <c r="L677" s="141">
        <v>42276</v>
      </c>
      <c r="M677" s="7">
        <v>80.819999999999993</v>
      </c>
      <c r="N677" s="141">
        <v>42276</v>
      </c>
      <c r="O677" s="7">
        <v>49.73</v>
      </c>
      <c r="P677" s="141">
        <v>42276</v>
      </c>
      <c r="Q677" s="7">
        <v>142.66000399999999</v>
      </c>
    </row>
    <row r="678" spans="1:17" x14ac:dyDescent="0.2">
      <c r="A678" s="141">
        <v>42275</v>
      </c>
      <c r="B678" s="7">
        <v>42430.609375</v>
      </c>
      <c r="C678" s="7">
        <v>14.12</v>
      </c>
      <c r="D678" s="141">
        <v>42275</v>
      </c>
      <c r="E678" s="7">
        <v>39.650002000000001</v>
      </c>
      <c r="F678" s="141">
        <v>42275</v>
      </c>
      <c r="G678" s="7">
        <v>39.951199000000003</v>
      </c>
      <c r="H678" s="141">
        <v>42275</v>
      </c>
      <c r="I678" s="7">
        <v>39.849997999999999</v>
      </c>
      <c r="J678" s="141">
        <v>42275</v>
      </c>
      <c r="K678" s="7">
        <v>21.290001</v>
      </c>
      <c r="L678" s="141">
        <v>42275</v>
      </c>
      <c r="M678" s="7">
        <v>79.879997000000003</v>
      </c>
      <c r="N678" s="141">
        <v>42275</v>
      </c>
      <c r="O678" s="7">
        <v>49.419998</v>
      </c>
      <c r="P678" s="141">
        <v>42275</v>
      </c>
      <c r="Q678" s="7">
        <v>145.91000399999999</v>
      </c>
    </row>
    <row r="679" spans="1:17" x14ac:dyDescent="0.2">
      <c r="A679" s="141">
        <v>42272</v>
      </c>
      <c r="B679" s="7">
        <v>42595.199219000002</v>
      </c>
      <c r="C679" s="7">
        <v>14.29</v>
      </c>
      <c r="D679" s="141">
        <v>42272</v>
      </c>
      <c r="E679" s="7">
        <v>40.18</v>
      </c>
      <c r="F679" s="141">
        <v>42272</v>
      </c>
      <c r="G679" s="7">
        <v>40.780498999999999</v>
      </c>
      <c r="H679" s="141">
        <v>42272</v>
      </c>
      <c r="I679" s="7">
        <v>40.68</v>
      </c>
      <c r="J679" s="141">
        <v>42272</v>
      </c>
      <c r="K679" s="7">
        <v>22.280000999999999</v>
      </c>
      <c r="L679" s="141">
        <v>42272</v>
      </c>
      <c r="M679" s="7">
        <v>80.269997000000004</v>
      </c>
      <c r="N679" s="141">
        <v>42272</v>
      </c>
      <c r="O679" s="7">
        <v>49.610000999999997</v>
      </c>
      <c r="P679" s="141">
        <v>42272</v>
      </c>
      <c r="Q679" s="7">
        <v>146.08000200000001</v>
      </c>
    </row>
    <row r="680" spans="1:17" x14ac:dyDescent="0.2">
      <c r="A680" s="141">
        <v>42271</v>
      </c>
      <c r="B680" s="7">
        <v>43042.308594000002</v>
      </c>
      <c r="C680" s="7">
        <v>14.32</v>
      </c>
      <c r="D680" s="141">
        <v>42271</v>
      </c>
      <c r="E680" s="7">
        <v>40.409999999999997</v>
      </c>
      <c r="F680" s="141">
        <v>42271</v>
      </c>
      <c r="G680" s="7">
        <v>39.931702000000001</v>
      </c>
      <c r="H680" s="141">
        <v>42271</v>
      </c>
      <c r="I680" s="7">
        <v>40.610000999999997</v>
      </c>
      <c r="J680" s="141">
        <v>42271</v>
      </c>
      <c r="K680" s="7">
        <v>21.969999000000001</v>
      </c>
      <c r="L680" s="141">
        <v>42271</v>
      </c>
      <c r="M680" s="7">
        <v>79.889999000000003</v>
      </c>
      <c r="N680" s="141">
        <v>42271</v>
      </c>
      <c r="O680" s="7">
        <v>50.18</v>
      </c>
      <c r="P680" s="141">
        <v>42271</v>
      </c>
      <c r="Q680" s="7">
        <v>146.759995</v>
      </c>
    </row>
    <row r="681" spans="1:17" x14ac:dyDescent="0.2">
      <c r="A681" s="141">
        <v>42270</v>
      </c>
      <c r="B681" s="7">
        <v>43236.410155999998</v>
      </c>
      <c r="C681" s="7">
        <v>14.46</v>
      </c>
      <c r="D681" s="141">
        <v>42270</v>
      </c>
      <c r="E681" s="7">
        <v>40.650002000000001</v>
      </c>
      <c r="F681" s="141">
        <v>42270</v>
      </c>
      <c r="G681" s="7">
        <v>40.360999999999997</v>
      </c>
      <c r="H681" s="141">
        <v>42270</v>
      </c>
      <c r="I681" s="7">
        <v>40.650002000000001</v>
      </c>
      <c r="J681" s="141">
        <v>42270</v>
      </c>
      <c r="K681" s="7">
        <v>22.17</v>
      </c>
      <c r="L681" s="141">
        <v>42270</v>
      </c>
      <c r="M681" s="7">
        <v>80.120002999999997</v>
      </c>
      <c r="N681" s="141">
        <v>42270</v>
      </c>
      <c r="O681" s="7">
        <v>50.639999000000003</v>
      </c>
      <c r="P681" s="141">
        <v>42270</v>
      </c>
      <c r="Q681" s="7">
        <v>147.16999799999999</v>
      </c>
    </row>
    <row r="682" spans="1:17" x14ac:dyDescent="0.2">
      <c r="A682" s="141">
        <v>42269</v>
      </c>
      <c r="B682" s="7">
        <v>43621.21875</v>
      </c>
      <c r="C682" s="7">
        <v>14.71</v>
      </c>
      <c r="D682" s="141">
        <v>42269</v>
      </c>
      <c r="E682" s="7">
        <v>40.830002</v>
      </c>
      <c r="F682" s="141">
        <v>42269</v>
      </c>
      <c r="G682" s="7">
        <v>40.224400000000003</v>
      </c>
      <c r="H682" s="141">
        <v>42269</v>
      </c>
      <c r="I682" s="7">
        <v>40.840000000000003</v>
      </c>
      <c r="J682" s="141">
        <v>42269</v>
      </c>
      <c r="K682" s="7">
        <v>21.74</v>
      </c>
      <c r="L682" s="141">
        <v>42269</v>
      </c>
      <c r="M682" s="7">
        <v>79.550003000000004</v>
      </c>
      <c r="N682" s="141">
        <v>42269</v>
      </c>
      <c r="O682" s="7">
        <v>50.299999</v>
      </c>
      <c r="P682" s="141">
        <v>42269</v>
      </c>
      <c r="Q682" s="7">
        <v>147.28999300000001</v>
      </c>
    </row>
    <row r="683" spans="1:17" x14ac:dyDescent="0.2">
      <c r="A683" s="141">
        <v>42268</v>
      </c>
      <c r="B683" s="7">
        <v>43568.46875</v>
      </c>
      <c r="C683" s="7">
        <v>15.07</v>
      </c>
      <c r="D683" s="141">
        <v>42268</v>
      </c>
      <c r="E683" s="7">
        <v>41.380001</v>
      </c>
      <c r="F683" s="141">
        <v>42268</v>
      </c>
      <c r="G683" s="7">
        <v>40.780498999999999</v>
      </c>
      <c r="H683" s="141">
        <v>42268</v>
      </c>
      <c r="I683" s="7">
        <v>41.41</v>
      </c>
      <c r="J683" s="141">
        <v>42268</v>
      </c>
      <c r="K683" s="7">
        <v>22.110001</v>
      </c>
      <c r="L683" s="141">
        <v>42268</v>
      </c>
      <c r="M683" s="7">
        <v>79.589995999999999</v>
      </c>
      <c r="N683" s="141">
        <v>42268</v>
      </c>
      <c r="O683" s="7">
        <v>51.09</v>
      </c>
      <c r="P683" s="141">
        <v>42268</v>
      </c>
      <c r="Q683" s="7">
        <v>147.25</v>
      </c>
    </row>
    <row r="684" spans="1:17" x14ac:dyDescent="0.2">
      <c r="A684" s="141">
        <v>42265</v>
      </c>
      <c r="B684" s="7">
        <v>43788.539062999997</v>
      </c>
      <c r="C684" s="7">
        <v>14.87</v>
      </c>
      <c r="D684" s="141">
        <v>42265</v>
      </c>
      <c r="E684" s="7">
        <v>41.330002</v>
      </c>
      <c r="F684" s="141">
        <v>42265</v>
      </c>
      <c r="G684" s="7">
        <v>41.482899000000003</v>
      </c>
      <c r="H684" s="141">
        <v>42265</v>
      </c>
      <c r="I684" s="7">
        <v>41.580002</v>
      </c>
      <c r="J684" s="141">
        <v>42265</v>
      </c>
      <c r="K684" s="7">
        <v>22.219999000000001</v>
      </c>
      <c r="L684" s="141">
        <v>42265</v>
      </c>
      <c r="M684" s="7">
        <v>80.930000000000007</v>
      </c>
      <c r="N684" s="141">
        <v>42265</v>
      </c>
      <c r="O684" s="7">
        <v>51.299999</v>
      </c>
      <c r="P684" s="141">
        <v>42265</v>
      </c>
      <c r="Q684" s="7">
        <v>147.990005</v>
      </c>
    </row>
    <row r="685" spans="1:17" x14ac:dyDescent="0.2">
      <c r="A685" s="141">
        <v>42264</v>
      </c>
      <c r="B685" s="7">
        <v>43279.140625</v>
      </c>
      <c r="C685" s="7">
        <v>15.04</v>
      </c>
      <c r="D685" s="141">
        <v>42264</v>
      </c>
      <c r="E685" s="7">
        <v>41.240001999999997</v>
      </c>
      <c r="F685" s="141">
        <v>42264</v>
      </c>
      <c r="G685" s="7">
        <v>41.541499999999999</v>
      </c>
      <c r="H685" s="141">
        <v>42264</v>
      </c>
      <c r="I685" s="7">
        <v>42.279998999999997</v>
      </c>
      <c r="J685" s="141">
        <v>42264</v>
      </c>
      <c r="K685" s="7">
        <v>22.690000999999999</v>
      </c>
      <c r="L685" s="141">
        <v>42264</v>
      </c>
      <c r="M685" s="7">
        <v>80.559997999999993</v>
      </c>
      <c r="N685" s="141">
        <v>42264</v>
      </c>
      <c r="O685" s="7">
        <v>51.650002000000001</v>
      </c>
      <c r="P685" s="141">
        <v>42264</v>
      </c>
      <c r="Q685" s="7">
        <v>147.83000200000001</v>
      </c>
    </row>
    <row r="686" spans="1:17" x14ac:dyDescent="0.2">
      <c r="A686" s="141">
        <v>42262</v>
      </c>
      <c r="B686" s="7">
        <v>42829.671875</v>
      </c>
      <c r="C686" s="7">
        <v>15.03</v>
      </c>
      <c r="D686" s="141">
        <v>42262</v>
      </c>
      <c r="E686" s="7">
        <v>40.659999999999997</v>
      </c>
      <c r="F686" s="141">
        <v>42262</v>
      </c>
      <c r="G686" s="7">
        <v>41.317101000000001</v>
      </c>
      <c r="H686" s="141">
        <v>42262</v>
      </c>
      <c r="I686" s="7">
        <v>42.18</v>
      </c>
      <c r="J686" s="141">
        <v>42262</v>
      </c>
      <c r="K686" s="7">
        <v>21.6</v>
      </c>
      <c r="L686" s="141">
        <v>42262</v>
      </c>
      <c r="M686" s="7">
        <v>78.760002</v>
      </c>
      <c r="N686" s="141">
        <v>42262</v>
      </c>
      <c r="O686" s="7">
        <v>50.490001999999997</v>
      </c>
      <c r="P686" s="141">
        <v>42262</v>
      </c>
      <c r="Q686" s="7">
        <v>147.61999499999999</v>
      </c>
    </row>
    <row r="687" spans="1:17" x14ac:dyDescent="0.2">
      <c r="A687" s="141">
        <v>42261</v>
      </c>
      <c r="B687" s="7">
        <v>42775.609375</v>
      </c>
      <c r="C687" s="7">
        <v>15.06</v>
      </c>
      <c r="D687" s="141">
        <v>42261</v>
      </c>
      <c r="E687" s="7">
        <v>39.5</v>
      </c>
      <c r="F687" s="141">
        <v>42261</v>
      </c>
      <c r="G687" s="7">
        <v>40.848801000000002</v>
      </c>
      <c r="H687" s="141">
        <v>42261</v>
      </c>
      <c r="I687" s="7">
        <v>42.02</v>
      </c>
      <c r="J687" s="141">
        <v>42261</v>
      </c>
      <c r="K687" s="7">
        <v>22.25</v>
      </c>
      <c r="L687" s="141">
        <v>42261</v>
      </c>
      <c r="M687" s="7">
        <v>77.680000000000007</v>
      </c>
      <c r="N687" s="141">
        <v>42261</v>
      </c>
      <c r="O687" s="7">
        <v>49.509998000000003</v>
      </c>
      <c r="P687" s="141">
        <v>42261</v>
      </c>
      <c r="Q687" s="7">
        <v>147.199997</v>
      </c>
    </row>
    <row r="688" spans="1:17" x14ac:dyDescent="0.2">
      <c r="A688" s="141">
        <v>42258</v>
      </c>
      <c r="B688" s="7">
        <v>42888.511719000002</v>
      </c>
      <c r="C688" s="7">
        <v>14.76</v>
      </c>
      <c r="D688" s="141">
        <v>42258</v>
      </c>
      <c r="E688" s="7">
        <v>39.409999999999997</v>
      </c>
      <c r="F688" s="141">
        <v>42258</v>
      </c>
      <c r="G688" s="7">
        <v>40.799999</v>
      </c>
      <c r="H688" s="141">
        <v>42258</v>
      </c>
      <c r="I688" s="7">
        <v>42.310001</v>
      </c>
      <c r="J688" s="141">
        <v>42258</v>
      </c>
      <c r="K688" s="7">
        <v>22.16</v>
      </c>
      <c r="L688" s="141">
        <v>42258</v>
      </c>
      <c r="M688" s="7">
        <v>76.620002999999997</v>
      </c>
      <c r="N688" s="141">
        <v>42258</v>
      </c>
      <c r="O688" s="7">
        <v>49.73</v>
      </c>
      <c r="P688" s="141">
        <v>42258</v>
      </c>
      <c r="Q688" s="7">
        <v>145.91000399999999</v>
      </c>
    </row>
    <row r="689" spans="1:17" x14ac:dyDescent="0.2">
      <c r="A689" s="141">
        <v>42257</v>
      </c>
      <c r="B689" s="7">
        <v>42749.789062999997</v>
      </c>
      <c r="C689" s="7">
        <v>14.86</v>
      </c>
      <c r="D689" s="141">
        <v>42257</v>
      </c>
      <c r="E689" s="7">
        <v>39.419998</v>
      </c>
      <c r="F689" s="141">
        <v>42257</v>
      </c>
      <c r="G689" s="7">
        <v>41.453701000000002</v>
      </c>
      <c r="H689" s="141">
        <v>42257</v>
      </c>
      <c r="I689" s="7">
        <v>42.57</v>
      </c>
      <c r="J689" s="141">
        <v>42257</v>
      </c>
      <c r="K689" s="7">
        <v>22.16</v>
      </c>
      <c r="L689" s="141">
        <v>42257</v>
      </c>
      <c r="M689" s="7">
        <v>77.489998</v>
      </c>
      <c r="N689" s="141">
        <v>42257</v>
      </c>
      <c r="O689" s="7">
        <v>49.860000999999997</v>
      </c>
      <c r="P689" s="141">
        <v>42257</v>
      </c>
      <c r="Q689" s="7">
        <v>142.96000699999999</v>
      </c>
    </row>
    <row r="690" spans="1:17" x14ac:dyDescent="0.2">
      <c r="A690" s="141">
        <v>42256</v>
      </c>
      <c r="B690" s="7">
        <v>43085.71875</v>
      </c>
      <c r="C690" s="7">
        <v>15.04</v>
      </c>
      <c r="D690" s="141">
        <v>42256</v>
      </c>
      <c r="E690" s="7">
        <v>40</v>
      </c>
      <c r="F690" s="141">
        <v>42256</v>
      </c>
      <c r="G690" s="7">
        <v>41.121898999999999</v>
      </c>
      <c r="H690" s="141">
        <v>42256</v>
      </c>
      <c r="I690" s="7">
        <v>41.799999</v>
      </c>
      <c r="J690" s="141">
        <v>42256</v>
      </c>
      <c r="K690" s="7">
        <v>21.26</v>
      </c>
      <c r="L690" s="141">
        <v>42256</v>
      </c>
      <c r="M690" s="7">
        <v>77.849997999999999</v>
      </c>
      <c r="N690" s="141">
        <v>42256</v>
      </c>
      <c r="O690" s="7">
        <v>50.27</v>
      </c>
      <c r="P690" s="141">
        <v>42256</v>
      </c>
      <c r="Q690" s="7">
        <v>143.71000699999999</v>
      </c>
    </row>
    <row r="691" spans="1:17" x14ac:dyDescent="0.2">
      <c r="A691" s="141">
        <v>42255</v>
      </c>
      <c r="B691" s="7">
        <v>42755.171875</v>
      </c>
      <c r="C691" s="7">
        <v>15.18</v>
      </c>
      <c r="D691" s="141">
        <v>42255</v>
      </c>
      <c r="E691" s="7">
        <v>40.990001999999997</v>
      </c>
      <c r="F691" s="141">
        <v>42255</v>
      </c>
      <c r="G691" s="7">
        <v>40.956099999999999</v>
      </c>
      <c r="H691" s="141">
        <v>42255</v>
      </c>
      <c r="I691" s="7">
        <v>42.209999000000003</v>
      </c>
      <c r="J691" s="141">
        <v>42255</v>
      </c>
      <c r="K691" s="7">
        <v>21.290001</v>
      </c>
      <c r="L691" s="141">
        <v>42255</v>
      </c>
      <c r="M691" s="7">
        <v>77.120002999999997</v>
      </c>
      <c r="N691" s="141">
        <v>42255</v>
      </c>
      <c r="O691" s="7">
        <v>50.060001</v>
      </c>
      <c r="P691" s="141">
        <v>42255</v>
      </c>
      <c r="Q691" s="7">
        <v>144.13000500000001</v>
      </c>
    </row>
    <row r="692" spans="1:17" x14ac:dyDescent="0.2">
      <c r="A692" s="141">
        <v>42254</v>
      </c>
      <c r="B692" s="7">
        <v>42729.269530999998</v>
      </c>
      <c r="C692" s="7">
        <v>14.96</v>
      </c>
      <c r="D692" s="141">
        <v>42254</v>
      </c>
      <c r="E692" s="7">
        <v>40.659999999999997</v>
      </c>
      <c r="F692" s="141">
        <v>42254</v>
      </c>
      <c r="G692" s="7">
        <v>40.478099999999998</v>
      </c>
      <c r="H692" s="141">
        <v>42254</v>
      </c>
      <c r="I692" s="7">
        <v>40.900002000000001</v>
      </c>
      <c r="J692" s="141">
        <v>42254</v>
      </c>
      <c r="K692" s="7">
        <v>21.389999</v>
      </c>
      <c r="L692" s="141">
        <v>42254</v>
      </c>
      <c r="M692" s="7">
        <v>76.849997999999999</v>
      </c>
      <c r="N692" s="141">
        <v>42254</v>
      </c>
      <c r="O692" s="7">
        <v>50.52</v>
      </c>
      <c r="P692" s="141">
        <v>42254</v>
      </c>
      <c r="Q692" s="7">
        <v>140.61999499999999</v>
      </c>
    </row>
    <row r="693" spans="1:17" x14ac:dyDescent="0.2">
      <c r="A693" s="141">
        <v>42251</v>
      </c>
      <c r="B693" s="7">
        <v>43283.320312999997</v>
      </c>
      <c r="C693" s="7">
        <v>14.93</v>
      </c>
      <c r="D693" s="141">
        <v>42251</v>
      </c>
      <c r="E693" s="7">
        <v>40.869999</v>
      </c>
      <c r="F693" s="141">
        <v>42251</v>
      </c>
      <c r="G693" s="7">
        <v>40.936599999999999</v>
      </c>
      <c r="H693" s="141">
        <v>42251</v>
      </c>
      <c r="I693" s="7">
        <v>40.470001000000003</v>
      </c>
      <c r="J693" s="141">
        <v>42251</v>
      </c>
      <c r="K693" s="7">
        <v>21.73</v>
      </c>
      <c r="L693" s="141">
        <v>42251</v>
      </c>
      <c r="M693" s="7">
        <v>77.620002999999997</v>
      </c>
      <c r="N693" s="141">
        <v>42251</v>
      </c>
      <c r="O693" s="7">
        <v>50.509998000000003</v>
      </c>
      <c r="P693" s="141">
        <v>42251</v>
      </c>
      <c r="Q693" s="7">
        <v>140.58999600000001</v>
      </c>
    </row>
    <row r="694" spans="1:17" x14ac:dyDescent="0.2">
      <c r="A694" s="141">
        <v>42250</v>
      </c>
      <c r="B694" s="7">
        <v>42971.121094000002</v>
      </c>
      <c r="C694" s="7">
        <v>15.12</v>
      </c>
      <c r="D694" s="141">
        <v>42250</v>
      </c>
      <c r="E694" s="7">
        <v>40.889999000000003</v>
      </c>
      <c r="F694" s="141">
        <v>42250</v>
      </c>
      <c r="G694" s="7">
        <v>40.965899999999998</v>
      </c>
      <c r="H694" s="141">
        <v>42250</v>
      </c>
      <c r="I694" s="7">
        <v>41.509998000000003</v>
      </c>
      <c r="J694" s="141">
        <v>42250</v>
      </c>
      <c r="K694" s="7">
        <v>21.459999</v>
      </c>
      <c r="L694" s="141">
        <v>42250</v>
      </c>
      <c r="M694" s="7">
        <v>78.080001999999993</v>
      </c>
      <c r="N694" s="141">
        <v>42250</v>
      </c>
      <c r="O694" s="7">
        <v>50.34</v>
      </c>
      <c r="P694" s="141">
        <v>42250</v>
      </c>
      <c r="Q694" s="7">
        <v>140.720001</v>
      </c>
    </row>
    <row r="695" spans="1:17" x14ac:dyDescent="0.2">
      <c r="A695" s="141">
        <v>42249</v>
      </c>
      <c r="B695" s="7">
        <v>42908.238280999998</v>
      </c>
      <c r="C695" s="7">
        <v>15.12</v>
      </c>
      <c r="D695" s="141">
        <v>42249</v>
      </c>
      <c r="E695" s="7">
        <v>40.080002</v>
      </c>
      <c r="F695" s="141">
        <v>42249</v>
      </c>
      <c r="G695" s="7">
        <v>40.575600000000001</v>
      </c>
      <c r="H695" s="141">
        <v>42249</v>
      </c>
      <c r="I695" s="7">
        <v>41.060001</v>
      </c>
      <c r="J695" s="141">
        <v>42249</v>
      </c>
      <c r="K695" s="7">
        <v>20.879999000000002</v>
      </c>
      <c r="L695" s="141">
        <v>42249</v>
      </c>
      <c r="M695" s="7">
        <v>77.150002000000001</v>
      </c>
      <c r="N695" s="141">
        <v>42249</v>
      </c>
      <c r="O695" s="7">
        <v>50.209999000000003</v>
      </c>
      <c r="P695" s="141">
        <v>42249</v>
      </c>
      <c r="Q695" s="7">
        <v>138.35000600000001</v>
      </c>
    </row>
    <row r="696" spans="1:17" x14ac:dyDescent="0.2">
      <c r="A696" s="141">
        <v>42248</v>
      </c>
      <c r="B696" s="7">
        <v>43707.019530999998</v>
      </c>
      <c r="C696" s="7">
        <v>15.09</v>
      </c>
      <c r="D696" s="141">
        <v>42248</v>
      </c>
      <c r="E696" s="7">
        <v>40.439999</v>
      </c>
      <c r="F696" s="141">
        <v>42248</v>
      </c>
      <c r="G696" s="7">
        <v>40.604900000000001</v>
      </c>
      <c r="H696" s="141">
        <v>42248</v>
      </c>
      <c r="I696" s="7">
        <v>40.98</v>
      </c>
      <c r="J696" s="141">
        <v>42248</v>
      </c>
      <c r="K696" s="7">
        <v>20.790001</v>
      </c>
      <c r="L696" s="141">
        <v>42248</v>
      </c>
      <c r="M696" s="7">
        <v>77.709998999999996</v>
      </c>
      <c r="N696" s="141">
        <v>42248</v>
      </c>
      <c r="O696" s="7">
        <v>50.209999000000003</v>
      </c>
      <c r="P696" s="141">
        <v>42248</v>
      </c>
      <c r="Q696" s="7">
        <v>138.53999300000001</v>
      </c>
    </row>
    <row r="697" spans="1:17" x14ac:dyDescent="0.2">
      <c r="A697" s="141">
        <v>42247</v>
      </c>
      <c r="B697" s="7">
        <v>43288.421875</v>
      </c>
      <c r="C697" s="7">
        <v>15.27</v>
      </c>
      <c r="D697" s="141">
        <v>42247</v>
      </c>
      <c r="E697" s="7">
        <v>40.130001</v>
      </c>
      <c r="F697" s="141">
        <v>42247</v>
      </c>
      <c r="G697" s="7">
        <v>41.873199</v>
      </c>
      <c r="H697" s="141">
        <v>42247</v>
      </c>
      <c r="I697" s="7">
        <v>42.450001</v>
      </c>
      <c r="J697" s="141">
        <v>42247</v>
      </c>
      <c r="K697" s="7">
        <v>20.940000999999999</v>
      </c>
      <c r="L697" s="141">
        <v>42247</v>
      </c>
      <c r="M697" s="7">
        <v>80.410004000000001</v>
      </c>
      <c r="N697" s="141">
        <v>42247</v>
      </c>
      <c r="O697" s="7">
        <v>51.619999</v>
      </c>
      <c r="P697" s="141">
        <v>42247</v>
      </c>
      <c r="Q697" s="7">
        <v>140.38000500000001</v>
      </c>
    </row>
    <row r="698" spans="1:17" x14ac:dyDescent="0.2">
      <c r="A698" s="141">
        <v>42244</v>
      </c>
      <c r="B698" s="7">
        <v>43459.398437999997</v>
      </c>
      <c r="C698" s="7">
        <v>15.41</v>
      </c>
      <c r="D698" s="141">
        <v>42244</v>
      </c>
      <c r="E698" s="7">
        <v>39.799999</v>
      </c>
      <c r="F698" s="141">
        <v>42244</v>
      </c>
      <c r="G698" s="7">
        <v>41.297600000000003</v>
      </c>
      <c r="H698" s="141">
        <v>42244</v>
      </c>
      <c r="I698" s="7">
        <v>41.849997999999999</v>
      </c>
      <c r="J698" s="141">
        <v>42244</v>
      </c>
      <c r="K698" s="7">
        <v>20.100000000000001</v>
      </c>
      <c r="L698" s="141">
        <v>42244</v>
      </c>
      <c r="M698" s="7">
        <v>79.849997999999999</v>
      </c>
      <c r="N698" s="141">
        <v>42244</v>
      </c>
      <c r="O698" s="7">
        <v>50.700001</v>
      </c>
      <c r="P698" s="141">
        <v>42244</v>
      </c>
      <c r="Q698" s="7">
        <v>134.759995</v>
      </c>
    </row>
    <row r="699" spans="1:17" x14ac:dyDescent="0.2">
      <c r="A699" s="141">
        <v>42243</v>
      </c>
      <c r="B699" s="7">
        <v>42324.320312999997</v>
      </c>
      <c r="C699" s="7">
        <v>15.56</v>
      </c>
      <c r="D699" s="141">
        <v>42243</v>
      </c>
      <c r="E699" s="7">
        <v>40.119999</v>
      </c>
      <c r="F699" s="141">
        <v>42243</v>
      </c>
      <c r="G699" s="7">
        <v>41.365799000000003</v>
      </c>
      <c r="H699" s="141">
        <v>42243</v>
      </c>
      <c r="I699" s="7">
        <v>41.189999</v>
      </c>
      <c r="J699" s="141">
        <v>42243</v>
      </c>
      <c r="K699" s="7">
        <v>20.639999</v>
      </c>
      <c r="L699" s="141">
        <v>42243</v>
      </c>
      <c r="M699" s="7">
        <v>80.720000999999996</v>
      </c>
      <c r="N699" s="141">
        <v>42243</v>
      </c>
      <c r="O699" s="7">
        <v>50.52</v>
      </c>
      <c r="P699" s="141">
        <v>42243</v>
      </c>
      <c r="Q699" s="7">
        <v>134.020004</v>
      </c>
    </row>
    <row r="700" spans="1:17" x14ac:dyDescent="0.2">
      <c r="A700" s="141">
        <v>42242</v>
      </c>
      <c r="B700" s="7">
        <v>42012.148437999997</v>
      </c>
      <c r="C700" s="7">
        <v>15</v>
      </c>
      <c r="D700" s="141">
        <v>42242</v>
      </c>
      <c r="E700" s="7">
        <v>38.700001</v>
      </c>
      <c r="F700" s="141">
        <v>42242</v>
      </c>
      <c r="G700" s="7">
        <v>39.639000000000003</v>
      </c>
      <c r="H700" s="141">
        <v>42242</v>
      </c>
      <c r="I700" s="7">
        <v>39.57</v>
      </c>
      <c r="J700" s="141">
        <v>42242</v>
      </c>
      <c r="K700" s="7">
        <v>20.469999000000001</v>
      </c>
      <c r="L700" s="141">
        <v>42242</v>
      </c>
      <c r="M700" s="7">
        <v>78.930000000000007</v>
      </c>
      <c r="N700" s="141">
        <v>42242</v>
      </c>
      <c r="O700" s="7">
        <v>48.759998000000003</v>
      </c>
      <c r="P700" s="141">
        <v>42242</v>
      </c>
      <c r="Q700" s="7">
        <v>128</v>
      </c>
    </row>
    <row r="701" spans="1:17" x14ac:dyDescent="0.2">
      <c r="A701" s="141">
        <v>42241</v>
      </c>
      <c r="B701" s="7">
        <v>41484.5</v>
      </c>
      <c r="C701" s="7">
        <v>15.06</v>
      </c>
      <c r="D701" s="141">
        <v>42241</v>
      </c>
      <c r="E701" s="7">
        <v>37.709999000000003</v>
      </c>
      <c r="F701" s="141">
        <v>42241</v>
      </c>
      <c r="G701" s="7">
        <v>40.224400000000003</v>
      </c>
      <c r="H701" s="141">
        <v>42241</v>
      </c>
      <c r="I701" s="7">
        <v>39.380001</v>
      </c>
      <c r="J701" s="141">
        <v>42241</v>
      </c>
      <c r="K701" s="7">
        <v>20.85</v>
      </c>
      <c r="L701" s="141">
        <v>42241</v>
      </c>
      <c r="M701" s="7">
        <v>78.709998999999996</v>
      </c>
      <c r="N701" s="141">
        <v>42241</v>
      </c>
      <c r="O701" s="7">
        <v>48.939999</v>
      </c>
      <c r="P701" s="141">
        <v>42241</v>
      </c>
      <c r="Q701" s="7">
        <v>128.509995</v>
      </c>
    </row>
    <row r="702" spans="1:17" x14ac:dyDescent="0.2">
      <c r="A702" s="141">
        <v>42240</v>
      </c>
      <c r="B702" s="7">
        <v>42139.179687999997</v>
      </c>
      <c r="C702" s="7">
        <v>14.91</v>
      </c>
      <c r="D702" s="141">
        <v>42240</v>
      </c>
      <c r="E702" s="7">
        <v>38.07</v>
      </c>
      <c r="F702" s="141">
        <v>42240</v>
      </c>
      <c r="G702" s="7">
        <v>39.902400999999998</v>
      </c>
      <c r="H702" s="141">
        <v>42240</v>
      </c>
      <c r="I702" s="7">
        <v>39.029998999999997</v>
      </c>
      <c r="J702" s="141">
        <v>42240</v>
      </c>
      <c r="K702" s="7">
        <v>20.67</v>
      </c>
      <c r="L702" s="141">
        <v>42240</v>
      </c>
      <c r="M702" s="7">
        <v>76.510002</v>
      </c>
      <c r="N702" s="141">
        <v>42240</v>
      </c>
      <c r="O702" s="7">
        <v>48.560001</v>
      </c>
      <c r="P702" s="141">
        <v>42240</v>
      </c>
      <c r="Q702" s="7">
        <v>124.139999</v>
      </c>
    </row>
    <row r="703" spans="1:17" x14ac:dyDescent="0.2">
      <c r="A703" s="141">
        <v>42237</v>
      </c>
      <c r="B703" s="7">
        <v>43033.011719000002</v>
      </c>
      <c r="C703" s="7">
        <v>15.04</v>
      </c>
      <c r="D703" s="141">
        <v>42237</v>
      </c>
      <c r="E703" s="7">
        <v>38.009998000000003</v>
      </c>
      <c r="F703" s="141">
        <v>42237</v>
      </c>
      <c r="G703" s="7">
        <v>40.799999</v>
      </c>
      <c r="H703" s="141">
        <v>42237</v>
      </c>
      <c r="I703" s="7">
        <v>40.220001000000003</v>
      </c>
      <c r="J703" s="141">
        <v>42237</v>
      </c>
      <c r="K703" s="7">
        <v>21.18</v>
      </c>
      <c r="L703" s="141">
        <v>42237</v>
      </c>
      <c r="M703" s="7">
        <v>77.029999000000004</v>
      </c>
      <c r="N703" s="141">
        <v>42237</v>
      </c>
      <c r="O703" s="7">
        <v>49.009998000000003</v>
      </c>
      <c r="P703" s="141">
        <v>42237</v>
      </c>
      <c r="Q703" s="7">
        <v>127.400002</v>
      </c>
    </row>
    <row r="704" spans="1:17" x14ac:dyDescent="0.2">
      <c r="A704" s="141">
        <v>42236</v>
      </c>
      <c r="B704" s="7">
        <v>43470.488280999998</v>
      </c>
      <c r="C704" s="7">
        <v>15.28</v>
      </c>
      <c r="D704" s="141">
        <v>42236</v>
      </c>
      <c r="E704" s="7">
        <v>38.349997999999999</v>
      </c>
      <c r="F704" s="141">
        <v>42236</v>
      </c>
      <c r="G704" s="7">
        <v>42.273201</v>
      </c>
      <c r="H704" s="141">
        <v>42236</v>
      </c>
      <c r="I704" s="7">
        <v>41.169998</v>
      </c>
      <c r="J704" s="141">
        <v>42236</v>
      </c>
      <c r="K704" s="7">
        <v>21.23</v>
      </c>
      <c r="L704" s="141">
        <v>42236</v>
      </c>
      <c r="M704" s="7">
        <v>79.489998</v>
      </c>
      <c r="N704" s="141">
        <v>42236</v>
      </c>
      <c r="O704" s="7">
        <v>50.459999000000003</v>
      </c>
      <c r="P704" s="141">
        <v>42236</v>
      </c>
      <c r="Q704" s="7">
        <v>130.520004</v>
      </c>
    </row>
    <row r="705" spans="1:17" x14ac:dyDescent="0.2">
      <c r="A705" s="141">
        <v>42235</v>
      </c>
      <c r="B705" s="7">
        <v>43868.601562999997</v>
      </c>
      <c r="C705" s="7">
        <v>15.56</v>
      </c>
      <c r="D705" s="141">
        <v>42235</v>
      </c>
      <c r="E705" s="7">
        <v>39.07</v>
      </c>
      <c r="F705" s="141">
        <v>42235</v>
      </c>
      <c r="G705" s="7">
        <v>42.848801000000002</v>
      </c>
      <c r="H705" s="141">
        <v>42235</v>
      </c>
      <c r="I705" s="7">
        <v>41.310001</v>
      </c>
      <c r="J705" s="141">
        <v>42235</v>
      </c>
      <c r="K705" s="7">
        <v>21.17</v>
      </c>
      <c r="L705" s="141">
        <v>42235</v>
      </c>
      <c r="M705" s="7">
        <v>79.080001999999993</v>
      </c>
      <c r="N705" s="141">
        <v>42235</v>
      </c>
      <c r="O705" s="7">
        <v>51.200001</v>
      </c>
      <c r="P705" s="141">
        <v>42235</v>
      </c>
      <c r="Q705" s="7">
        <v>129.729996</v>
      </c>
    </row>
    <row r="706" spans="1:17" x14ac:dyDescent="0.2">
      <c r="A706" s="141">
        <v>42234</v>
      </c>
      <c r="B706" s="7">
        <v>43958.078125</v>
      </c>
      <c r="C706" s="7">
        <v>15.52</v>
      </c>
      <c r="D706" s="141">
        <v>42234</v>
      </c>
      <c r="E706" s="7">
        <v>39</v>
      </c>
      <c r="F706" s="141">
        <v>42234</v>
      </c>
      <c r="G706" s="7">
        <v>43.229301</v>
      </c>
      <c r="H706" s="141">
        <v>42234</v>
      </c>
      <c r="I706" s="7">
        <v>41.439999</v>
      </c>
      <c r="J706" s="141">
        <v>42234</v>
      </c>
      <c r="K706" s="7">
        <v>21.639999</v>
      </c>
      <c r="L706" s="141">
        <v>42234</v>
      </c>
      <c r="M706" s="7">
        <v>80.589995999999999</v>
      </c>
      <c r="N706" s="141">
        <v>42234</v>
      </c>
      <c r="O706" s="7">
        <v>51.709999000000003</v>
      </c>
      <c r="P706" s="141">
        <v>42234</v>
      </c>
      <c r="Q706" s="7">
        <v>131.80999800000001</v>
      </c>
    </row>
    <row r="707" spans="1:17" x14ac:dyDescent="0.2">
      <c r="A707" s="141">
        <v>42233</v>
      </c>
      <c r="B707" s="7">
        <v>43762.898437999997</v>
      </c>
      <c r="C707" s="7">
        <v>15.47</v>
      </c>
      <c r="D707" s="141">
        <v>42233</v>
      </c>
      <c r="E707" s="7">
        <v>39.18</v>
      </c>
      <c r="F707" s="141">
        <v>42233</v>
      </c>
      <c r="G707" s="7">
        <v>43.180500000000002</v>
      </c>
      <c r="H707" s="141">
        <v>42233</v>
      </c>
      <c r="I707" s="7">
        <v>41.650002000000001</v>
      </c>
      <c r="J707" s="141">
        <v>42233</v>
      </c>
      <c r="K707" s="7">
        <v>21.68</v>
      </c>
      <c r="L707" s="141">
        <v>42233</v>
      </c>
      <c r="M707" s="7">
        <v>81.760002</v>
      </c>
      <c r="N707" s="141">
        <v>42233</v>
      </c>
      <c r="O707" s="7">
        <v>51.990001999999997</v>
      </c>
      <c r="P707" s="141">
        <v>42233</v>
      </c>
      <c r="Q707" s="7">
        <v>134.25</v>
      </c>
    </row>
    <row r="708" spans="1:17" x14ac:dyDescent="0.2">
      <c r="A708" s="141">
        <v>42230</v>
      </c>
      <c r="B708" s="7">
        <v>43870.398437999997</v>
      </c>
      <c r="C708" s="7">
        <v>15.16</v>
      </c>
      <c r="D708" s="141">
        <v>42230</v>
      </c>
      <c r="E708" s="7">
        <v>38.970001000000003</v>
      </c>
      <c r="F708" s="141">
        <v>42230</v>
      </c>
      <c r="G708" s="7">
        <v>43.424399999999999</v>
      </c>
      <c r="H708" s="141">
        <v>42230</v>
      </c>
      <c r="I708" s="7">
        <v>41.400002000000001</v>
      </c>
      <c r="J708" s="141">
        <v>42230</v>
      </c>
      <c r="K708" s="7">
        <v>21.92</v>
      </c>
      <c r="L708" s="141">
        <v>42230</v>
      </c>
      <c r="M708" s="7">
        <v>82.989998</v>
      </c>
      <c r="N708" s="141">
        <v>42230</v>
      </c>
      <c r="O708" s="7">
        <v>51.549999</v>
      </c>
      <c r="P708" s="141">
        <v>42230</v>
      </c>
      <c r="Q708" s="7">
        <v>135.11999499999999</v>
      </c>
    </row>
    <row r="709" spans="1:17" x14ac:dyDescent="0.2">
      <c r="A709" s="141">
        <v>42229</v>
      </c>
      <c r="B709" s="7">
        <v>44083.480469000002</v>
      </c>
      <c r="C709" s="7">
        <v>15.08</v>
      </c>
      <c r="D709" s="141">
        <v>42229</v>
      </c>
      <c r="E709" s="7">
        <v>39.439999</v>
      </c>
      <c r="F709" s="141">
        <v>42229</v>
      </c>
      <c r="G709" s="7">
        <v>43.980499000000002</v>
      </c>
      <c r="H709" s="141">
        <v>42229</v>
      </c>
      <c r="I709" s="7">
        <v>41.790000999999997</v>
      </c>
      <c r="J709" s="141">
        <v>42229</v>
      </c>
      <c r="K709" s="7">
        <v>21.51</v>
      </c>
      <c r="L709" s="141">
        <v>42229</v>
      </c>
      <c r="M709" s="7">
        <v>84.440002000000007</v>
      </c>
      <c r="N709" s="141">
        <v>42229</v>
      </c>
      <c r="O709" s="7">
        <v>51.900002000000001</v>
      </c>
      <c r="P709" s="141">
        <v>42229</v>
      </c>
      <c r="Q709" s="7">
        <v>133.320007</v>
      </c>
    </row>
    <row r="710" spans="1:17" x14ac:dyDescent="0.2">
      <c r="A710" s="141">
        <v>42228</v>
      </c>
      <c r="B710" s="7">
        <v>44379.03125</v>
      </c>
      <c r="C710" s="7">
        <v>15.35</v>
      </c>
      <c r="D710" s="141">
        <v>42228</v>
      </c>
      <c r="E710" s="7">
        <v>39.119999</v>
      </c>
      <c r="F710" s="141">
        <v>42228</v>
      </c>
      <c r="G710" s="7">
        <v>43.756100000000004</v>
      </c>
      <c r="H710" s="141">
        <v>42228</v>
      </c>
      <c r="I710" s="7">
        <v>42.5</v>
      </c>
      <c r="J710" s="141">
        <v>42228</v>
      </c>
      <c r="K710" s="7">
        <v>21.879999000000002</v>
      </c>
      <c r="L710" s="141">
        <v>42228</v>
      </c>
      <c r="M710" s="7">
        <v>83.400002000000001</v>
      </c>
      <c r="N710" s="141">
        <v>42228</v>
      </c>
      <c r="O710" s="7">
        <v>52.130001</v>
      </c>
      <c r="P710" s="141">
        <v>42228</v>
      </c>
      <c r="Q710" s="7">
        <v>132.94000199999999</v>
      </c>
    </row>
    <row r="711" spans="1:17" x14ac:dyDescent="0.2">
      <c r="A711" s="141">
        <v>42227</v>
      </c>
      <c r="B711" s="7">
        <v>45321.578125</v>
      </c>
      <c r="C711" s="7">
        <v>15.52</v>
      </c>
      <c r="D711" s="141">
        <v>42227</v>
      </c>
      <c r="E711" s="7">
        <v>39.849997999999999</v>
      </c>
      <c r="F711" s="141">
        <v>42227</v>
      </c>
      <c r="G711" s="7">
        <v>44.380501000000002</v>
      </c>
      <c r="H711" s="141">
        <v>42227</v>
      </c>
      <c r="I711" s="7">
        <v>42.360000999999997</v>
      </c>
      <c r="J711" s="141">
        <v>42227</v>
      </c>
      <c r="K711" s="7">
        <v>21.77</v>
      </c>
      <c r="L711" s="141">
        <v>42227</v>
      </c>
      <c r="M711" s="7">
        <v>83.889999000000003</v>
      </c>
      <c r="N711" s="141">
        <v>42227</v>
      </c>
      <c r="O711" s="7">
        <v>52.34</v>
      </c>
      <c r="P711" s="141">
        <v>42227</v>
      </c>
      <c r="Q711" s="7">
        <v>134.800003</v>
      </c>
    </row>
    <row r="712" spans="1:17" x14ac:dyDescent="0.2">
      <c r="A712" s="141">
        <v>42226</v>
      </c>
      <c r="B712" s="7">
        <v>44856.191405999998</v>
      </c>
      <c r="C712" s="7">
        <v>15.88</v>
      </c>
      <c r="D712" s="141">
        <v>42226</v>
      </c>
      <c r="E712" s="7">
        <v>40.900002000000001</v>
      </c>
      <c r="F712" s="141">
        <v>42226</v>
      </c>
      <c r="G712" s="7">
        <v>45.053699000000002</v>
      </c>
      <c r="H712" s="141">
        <v>42226</v>
      </c>
      <c r="I712" s="7">
        <v>43.880001</v>
      </c>
      <c r="J712" s="141">
        <v>42226</v>
      </c>
      <c r="K712" s="7">
        <v>21.91</v>
      </c>
      <c r="L712" s="141">
        <v>42226</v>
      </c>
      <c r="M712" s="7">
        <v>84.910004000000001</v>
      </c>
      <c r="N712" s="141">
        <v>42226</v>
      </c>
      <c r="O712" s="7">
        <v>53.200001</v>
      </c>
      <c r="P712" s="141">
        <v>42226</v>
      </c>
      <c r="Q712" s="7">
        <v>134.979996</v>
      </c>
    </row>
    <row r="713" spans="1:17" x14ac:dyDescent="0.2">
      <c r="A713" s="141">
        <v>42223</v>
      </c>
      <c r="B713" s="7">
        <v>44919.121094000002</v>
      </c>
      <c r="C713" s="7">
        <v>15.66</v>
      </c>
      <c r="D713" s="141">
        <v>42223</v>
      </c>
      <c r="E713" s="7">
        <v>40.220001000000003</v>
      </c>
      <c r="F713" s="141">
        <v>42223</v>
      </c>
      <c r="G713" s="7">
        <v>45.317101000000001</v>
      </c>
      <c r="H713" s="141">
        <v>42223</v>
      </c>
      <c r="I713" s="7">
        <v>42.75</v>
      </c>
      <c r="J713" s="141">
        <v>42223</v>
      </c>
      <c r="K713" s="7">
        <v>21.74</v>
      </c>
      <c r="L713" s="141">
        <v>42223</v>
      </c>
      <c r="M713" s="7">
        <v>85.099997999999999</v>
      </c>
      <c r="N713" s="141">
        <v>42223</v>
      </c>
      <c r="O713" s="7">
        <v>52.369999</v>
      </c>
      <c r="P713" s="141">
        <v>42223</v>
      </c>
      <c r="Q713" s="7">
        <v>135.009995</v>
      </c>
    </row>
    <row r="714" spans="1:17" x14ac:dyDescent="0.2">
      <c r="A714" s="141">
        <v>42222</v>
      </c>
      <c r="B714" s="7">
        <v>44938.5</v>
      </c>
      <c r="C714" s="7">
        <v>15.84</v>
      </c>
      <c r="D714" s="141">
        <v>42222</v>
      </c>
      <c r="E714" s="7">
        <v>40.799999</v>
      </c>
      <c r="F714" s="141">
        <v>42222</v>
      </c>
      <c r="G714" s="7">
        <v>45.317101000000001</v>
      </c>
      <c r="H714" s="141">
        <v>42222</v>
      </c>
      <c r="I714" s="7">
        <v>42.84</v>
      </c>
      <c r="J714" s="141">
        <v>42222</v>
      </c>
      <c r="K714" s="7">
        <v>21.6</v>
      </c>
      <c r="L714" s="141">
        <v>42222</v>
      </c>
      <c r="M714" s="7">
        <v>85.010002</v>
      </c>
      <c r="N714" s="141">
        <v>42222</v>
      </c>
      <c r="O714" s="7">
        <v>53</v>
      </c>
      <c r="P714" s="141">
        <v>42222</v>
      </c>
      <c r="Q714" s="7">
        <v>133.470001</v>
      </c>
    </row>
    <row r="715" spans="1:17" x14ac:dyDescent="0.2">
      <c r="A715" s="141">
        <v>42221</v>
      </c>
      <c r="B715" s="7">
        <v>45180.359375</v>
      </c>
      <c r="C715" s="7">
        <v>15.87</v>
      </c>
      <c r="D715" s="141">
        <v>42221</v>
      </c>
      <c r="E715" s="7">
        <v>39.659999999999997</v>
      </c>
      <c r="F715" s="141">
        <v>42221</v>
      </c>
      <c r="G715" s="7">
        <v>45.024399000000003</v>
      </c>
      <c r="H715" s="141">
        <v>42221</v>
      </c>
      <c r="I715" s="7">
        <v>42.880001</v>
      </c>
      <c r="J715" s="141">
        <v>42221</v>
      </c>
      <c r="K715" s="7">
        <v>22</v>
      </c>
      <c r="L715" s="141">
        <v>42221</v>
      </c>
      <c r="M715" s="7">
        <v>83.940002000000007</v>
      </c>
      <c r="N715" s="141">
        <v>42221</v>
      </c>
      <c r="O715" s="7">
        <v>53.439999</v>
      </c>
      <c r="P715" s="141">
        <v>42221</v>
      </c>
      <c r="Q715" s="7">
        <v>133.80999800000001</v>
      </c>
    </row>
    <row r="716" spans="1:17" x14ac:dyDescent="0.2">
      <c r="A716" s="141">
        <v>42220</v>
      </c>
      <c r="B716" s="7">
        <v>44901.21875</v>
      </c>
      <c r="C716" s="7">
        <v>15.99</v>
      </c>
      <c r="D716" s="141">
        <v>42220</v>
      </c>
      <c r="E716" s="7">
        <v>39.299999</v>
      </c>
      <c r="F716" s="141">
        <v>42220</v>
      </c>
      <c r="G716" s="7">
        <v>45.707298000000002</v>
      </c>
      <c r="H716" s="141">
        <v>42220</v>
      </c>
      <c r="I716" s="7">
        <v>42.34</v>
      </c>
      <c r="J716" s="141">
        <v>42220</v>
      </c>
      <c r="K716" s="7">
        <v>22.32</v>
      </c>
      <c r="L716" s="141">
        <v>42220</v>
      </c>
      <c r="M716" s="7">
        <v>85.93</v>
      </c>
      <c r="N716" s="141">
        <v>42220</v>
      </c>
      <c r="O716" s="7">
        <v>53.009998000000003</v>
      </c>
      <c r="P716" s="141">
        <v>42220</v>
      </c>
      <c r="Q716" s="7">
        <v>131.19000199999999</v>
      </c>
    </row>
    <row r="717" spans="1:17" x14ac:dyDescent="0.2">
      <c r="A717" s="141">
        <v>42219</v>
      </c>
      <c r="B717" s="7">
        <v>44737.511719000002</v>
      </c>
      <c r="C717" s="7">
        <v>15.75</v>
      </c>
      <c r="D717" s="141">
        <v>42219</v>
      </c>
      <c r="E717" s="7">
        <v>39.110000999999997</v>
      </c>
      <c r="F717" s="141">
        <v>42219</v>
      </c>
      <c r="G717" s="7">
        <v>46.019500999999998</v>
      </c>
      <c r="H717" s="141">
        <v>42219</v>
      </c>
      <c r="I717" s="7">
        <v>42.830002</v>
      </c>
      <c r="J717" s="141">
        <v>42219</v>
      </c>
      <c r="K717" s="7">
        <v>22.52</v>
      </c>
      <c r="L717" s="141">
        <v>42219</v>
      </c>
      <c r="M717" s="7">
        <v>86.019997000000004</v>
      </c>
      <c r="N717" s="141">
        <v>42219</v>
      </c>
      <c r="O717" s="7">
        <v>52.91</v>
      </c>
      <c r="P717" s="141">
        <v>42219</v>
      </c>
      <c r="Q717" s="7">
        <v>127.849998</v>
      </c>
    </row>
    <row r="718" spans="1:17" x14ac:dyDescent="0.2">
      <c r="A718" s="141">
        <v>42216</v>
      </c>
      <c r="B718" s="7">
        <v>44374.460937999997</v>
      </c>
      <c r="C718" s="7">
        <v>15.67</v>
      </c>
      <c r="D718" s="141">
        <v>42216</v>
      </c>
      <c r="E718" s="7">
        <v>39.139999000000003</v>
      </c>
      <c r="F718" s="141">
        <v>42216</v>
      </c>
      <c r="G718" s="7">
        <v>46.039000999999999</v>
      </c>
      <c r="H718" s="141">
        <v>42216</v>
      </c>
      <c r="I718" s="7">
        <v>44.060001</v>
      </c>
      <c r="J718" s="141">
        <v>42216</v>
      </c>
      <c r="K718" s="7">
        <v>22.18</v>
      </c>
      <c r="L718" s="141">
        <v>42216</v>
      </c>
      <c r="M718" s="7">
        <v>84.800003000000004</v>
      </c>
      <c r="N718" s="141">
        <v>42216</v>
      </c>
      <c r="O718" s="7">
        <v>52.419998</v>
      </c>
      <c r="P718" s="141">
        <v>42216</v>
      </c>
      <c r="Q718" s="7">
        <v>127.19000200000001</v>
      </c>
    </row>
    <row r="719" spans="1:17" x14ac:dyDescent="0.2">
      <c r="A719" s="141">
        <v>42215</v>
      </c>
      <c r="B719" s="7">
        <v>44470.660155999998</v>
      </c>
      <c r="C719" s="7">
        <v>15.26</v>
      </c>
      <c r="D719" s="141">
        <v>42215</v>
      </c>
      <c r="E719" s="7">
        <v>38.639999000000003</v>
      </c>
      <c r="F719" s="141">
        <v>42215</v>
      </c>
      <c r="G719" s="7">
        <v>46.146301000000001</v>
      </c>
      <c r="H719" s="141">
        <v>42215</v>
      </c>
      <c r="I719" s="7">
        <v>43.439999</v>
      </c>
      <c r="J719" s="141">
        <v>42215</v>
      </c>
      <c r="K719" s="7">
        <v>22.030000999999999</v>
      </c>
      <c r="L719" s="141">
        <v>42215</v>
      </c>
      <c r="M719" s="7">
        <v>85.860000999999997</v>
      </c>
      <c r="N719" s="141">
        <v>42215</v>
      </c>
      <c r="O719" s="7">
        <v>53.220001000000003</v>
      </c>
      <c r="P719" s="141">
        <v>42215</v>
      </c>
      <c r="Q719" s="7">
        <v>125.790001</v>
      </c>
    </row>
    <row r="720" spans="1:17" x14ac:dyDescent="0.2">
      <c r="A720" s="141">
        <v>42214</v>
      </c>
      <c r="B720" s="7">
        <v>44215.398437999997</v>
      </c>
      <c r="C720" s="7">
        <v>15.36</v>
      </c>
      <c r="D720" s="141">
        <v>42214</v>
      </c>
      <c r="E720" s="7">
        <v>38.689999</v>
      </c>
      <c r="F720" s="141">
        <v>42214</v>
      </c>
      <c r="G720" s="7">
        <v>46.146301000000001</v>
      </c>
      <c r="H720" s="141">
        <v>42214</v>
      </c>
      <c r="I720" s="7">
        <v>43.759998000000003</v>
      </c>
      <c r="J720" s="141">
        <v>42214</v>
      </c>
      <c r="K720" s="7">
        <v>22.700001</v>
      </c>
      <c r="L720" s="141">
        <v>42214</v>
      </c>
      <c r="M720" s="7">
        <v>85.889999000000003</v>
      </c>
      <c r="N720" s="141">
        <v>42214</v>
      </c>
      <c r="O720" s="7">
        <v>53.139999000000003</v>
      </c>
      <c r="P720" s="141">
        <v>42214</v>
      </c>
      <c r="Q720" s="7">
        <v>125.639999</v>
      </c>
    </row>
    <row r="721" spans="1:17" x14ac:dyDescent="0.2">
      <c r="A721" s="141">
        <v>42213</v>
      </c>
      <c r="B721" s="7">
        <v>43715.621094000002</v>
      </c>
      <c r="C721" s="7">
        <v>15.45</v>
      </c>
      <c r="D721" s="141">
        <v>42213</v>
      </c>
      <c r="E721" s="7">
        <v>38.759998000000003</v>
      </c>
      <c r="F721" s="141">
        <v>42213</v>
      </c>
      <c r="G721" s="7">
        <v>46.282902</v>
      </c>
      <c r="H721" s="141">
        <v>42213</v>
      </c>
      <c r="I721" s="7">
        <v>42.91</v>
      </c>
      <c r="J721" s="141">
        <v>42213</v>
      </c>
      <c r="K721" s="7">
        <v>23.17</v>
      </c>
      <c r="L721" s="141">
        <v>42213</v>
      </c>
      <c r="M721" s="7">
        <v>85.440002000000007</v>
      </c>
      <c r="N721" s="141">
        <v>42213</v>
      </c>
      <c r="O721" s="7">
        <v>51.200001</v>
      </c>
      <c r="P721" s="141">
        <v>42213</v>
      </c>
      <c r="Q721" s="7">
        <v>127.07</v>
      </c>
    </row>
    <row r="722" spans="1:17" x14ac:dyDescent="0.2">
      <c r="A722" s="141">
        <v>42212</v>
      </c>
      <c r="B722" s="7">
        <v>44243</v>
      </c>
      <c r="C722" s="7">
        <v>15.19</v>
      </c>
      <c r="D722" s="141">
        <v>42212</v>
      </c>
      <c r="E722" s="7">
        <v>38.330002</v>
      </c>
      <c r="F722" s="141">
        <v>42212</v>
      </c>
      <c r="G722" s="7">
        <v>45.795101000000003</v>
      </c>
      <c r="H722" s="141">
        <v>42212</v>
      </c>
      <c r="I722" s="7">
        <v>41.52</v>
      </c>
      <c r="J722" s="141">
        <v>42212</v>
      </c>
      <c r="K722" s="7">
        <v>22.799999</v>
      </c>
      <c r="L722" s="141">
        <v>42212</v>
      </c>
      <c r="M722" s="7">
        <v>84.550003000000004</v>
      </c>
      <c r="N722" s="141">
        <v>42212</v>
      </c>
      <c r="O722" s="7">
        <v>50.450001</v>
      </c>
      <c r="P722" s="141">
        <v>42212</v>
      </c>
      <c r="Q722" s="7">
        <v>126.279999</v>
      </c>
    </row>
    <row r="723" spans="1:17" x14ac:dyDescent="0.2">
      <c r="A723" s="141">
        <v>42209</v>
      </c>
      <c r="B723" s="7">
        <v>44840.25</v>
      </c>
      <c r="C723" s="7">
        <v>15.45</v>
      </c>
      <c r="D723" s="141">
        <v>42209</v>
      </c>
      <c r="E723" s="7">
        <v>38.330002</v>
      </c>
      <c r="F723" s="141">
        <v>42209</v>
      </c>
      <c r="G723" s="7">
        <v>46.282902</v>
      </c>
      <c r="H723" s="141">
        <v>42209</v>
      </c>
      <c r="I723" s="7">
        <v>42.459999000000003</v>
      </c>
      <c r="J723" s="141">
        <v>42209</v>
      </c>
      <c r="K723" s="7">
        <v>22.85</v>
      </c>
      <c r="L723" s="141">
        <v>42209</v>
      </c>
      <c r="M723" s="7">
        <v>84.650002000000001</v>
      </c>
      <c r="N723" s="141">
        <v>42209</v>
      </c>
      <c r="O723" s="7">
        <v>51.73</v>
      </c>
      <c r="P723" s="141">
        <v>42209</v>
      </c>
      <c r="Q723" s="7">
        <v>124.66999800000001</v>
      </c>
    </row>
    <row r="724" spans="1:17" x14ac:dyDescent="0.2">
      <c r="A724" s="141">
        <v>42208</v>
      </c>
      <c r="B724" s="7">
        <v>44671.289062999997</v>
      </c>
      <c r="C724" s="7">
        <v>15.76</v>
      </c>
      <c r="D724" s="141">
        <v>42208</v>
      </c>
      <c r="E724" s="7">
        <v>38.389999000000003</v>
      </c>
      <c r="F724" s="141">
        <v>42208</v>
      </c>
      <c r="G724" s="7">
        <v>45.629299000000003</v>
      </c>
      <c r="H724" s="141">
        <v>42208</v>
      </c>
      <c r="I724" s="7">
        <v>42.740001999999997</v>
      </c>
      <c r="J724" s="141">
        <v>42208</v>
      </c>
      <c r="K724" s="7">
        <v>23.07</v>
      </c>
      <c r="L724" s="141">
        <v>42208</v>
      </c>
      <c r="M724" s="7">
        <v>85.82</v>
      </c>
      <c r="N724" s="141">
        <v>42208</v>
      </c>
      <c r="O724" s="7">
        <v>52.169998</v>
      </c>
      <c r="P724" s="141">
        <v>42208</v>
      </c>
      <c r="Q724" s="7">
        <v>127.129997</v>
      </c>
    </row>
    <row r="725" spans="1:17" x14ac:dyDescent="0.2">
      <c r="A725" s="141">
        <v>42207</v>
      </c>
      <c r="B725" s="7">
        <v>45394.199219000002</v>
      </c>
      <c r="C725" s="7">
        <v>15.85</v>
      </c>
      <c r="D725" s="141">
        <v>42207</v>
      </c>
      <c r="E725" s="7">
        <v>37.880001</v>
      </c>
      <c r="F725" s="141">
        <v>42207</v>
      </c>
      <c r="G725" s="7">
        <v>45.570701999999997</v>
      </c>
      <c r="H725" s="141">
        <v>42207</v>
      </c>
      <c r="I725" s="7">
        <v>42.790000999999997</v>
      </c>
      <c r="J725" s="141">
        <v>42207</v>
      </c>
      <c r="K725" s="7">
        <v>23.57</v>
      </c>
      <c r="L725" s="141">
        <v>42207</v>
      </c>
      <c r="M725" s="7">
        <v>85.970000999999996</v>
      </c>
      <c r="N725" s="141">
        <v>42207</v>
      </c>
      <c r="O725" s="7">
        <v>51.950001</v>
      </c>
      <c r="P725" s="141">
        <v>42207</v>
      </c>
      <c r="Q725" s="7">
        <v>123.709999</v>
      </c>
    </row>
    <row r="726" spans="1:17" x14ac:dyDescent="0.2">
      <c r="A726" s="141">
        <v>42206</v>
      </c>
      <c r="B726" s="7">
        <v>45568.621094000002</v>
      </c>
      <c r="C726" s="7">
        <v>16.110001</v>
      </c>
      <c r="D726" s="141">
        <v>42206</v>
      </c>
      <c r="E726" s="7">
        <v>39.68</v>
      </c>
      <c r="F726" s="141">
        <v>42206</v>
      </c>
      <c r="G726" s="7">
        <v>46.146301000000001</v>
      </c>
      <c r="H726" s="141">
        <v>42206</v>
      </c>
      <c r="I726" s="7">
        <v>44.66</v>
      </c>
      <c r="J726" s="141">
        <v>42206</v>
      </c>
      <c r="K726" s="7">
        <v>23.219999000000001</v>
      </c>
      <c r="L726" s="141">
        <v>42206</v>
      </c>
      <c r="M726" s="7">
        <v>87.239998</v>
      </c>
      <c r="N726" s="141">
        <v>42206</v>
      </c>
      <c r="O726" s="7">
        <v>52.740001999999997</v>
      </c>
      <c r="P726" s="141">
        <v>42206</v>
      </c>
      <c r="Q726" s="7">
        <v>126.160004</v>
      </c>
    </row>
    <row r="727" spans="1:17" x14ac:dyDescent="0.2">
      <c r="A727" s="141">
        <v>42205</v>
      </c>
      <c r="B727" s="7">
        <v>45325.578125</v>
      </c>
      <c r="C727" s="7">
        <v>16.399999999999999</v>
      </c>
      <c r="D727" s="141">
        <v>42205</v>
      </c>
      <c r="E727" s="7">
        <v>39.880001</v>
      </c>
      <c r="F727" s="141">
        <v>42205</v>
      </c>
      <c r="G727" s="7">
        <v>43.131698999999998</v>
      </c>
      <c r="H727" s="141">
        <v>42205</v>
      </c>
      <c r="I727" s="7">
        <v>44.93</v>
      </c>
      <c r="J727" s="141">
        <v>42205</v>
      </c>
      <c r="K727" s="7">
        <v>22.290001</v>
      </c>
      <c r="L727" s="141">
        <v>42205</v>
      </c>
      <c r="M727" s="7">
        <v>87.809997999999993</v>
      </c>
      <c r="N727" s="141">
        <v>42205</v>
      </c>
      <c r="O727" s="7">
        <v>53.619999</v>
      </c>
      <c r="P727" s="141">
        <v>42205</v>
      </c>
      <c r="Q727" s="7">
        <v>123.019997</v>
      </c>
    </row>
    <row r="728" spans="1:17" x14ac:dyDescent="0.2">
      <c r="A728" s="141">
        <v>42202</v>
      </c>
      <c r="B728" s="7">
        <v>45347.808594000002</v>
      </c>
      <c r="C728" s="7">
        <v>16.23</v>
      </c>
      <c r="D728" s="141">
        <v>42202</v>
      </c>
      <c r="E728" s="7">
        <v>39.709999000000003</v>
      </c>
      <c r="F728" s="141">
        <v>42202</v>
      </c>
      <c r="G728" s="7">
        <v>42.097599000000002</v>
      </c>
      <c r="H728" s="141">
        <v>42202</v>
      </c>
      <c r="I728" s="7">
        <v>45.27</v>
      </c>
      <c r="J728" s="141">
        <v>42202</v>
      </c>
      <c r="K728" s="7">
        <v>22.09</v>
      </c>
      <c r="L728" s="141">
        <v>42202</v>
      </c>
      <c r="M728" s="7">
        <v>87.220000999999996</v>
      </c>
      <c r="N728" s="141">
        <v>42202</v>
      </c>
      <c r="O728" s="7">
        <v>51.389999000000003</v>
      </c>
      <c r="P728" s="141">
        <v>42202</v>
      </c>
      <c r="Q728" s="7">
        <v>122.760002</v>
      </c>
    </row>
    <row r="729" spans="1:17" x14ac:dyDescent="0.2">
      <c r="A729" s="141">
        <v>42201</v>
      </c>
      <c r="B729" s="7">
        <v>45111.730469000002</v>
      </c>
      <c r="C729" s="7">
        <v>16.450001</v>
      </c>
      <c r="D729" s="141">
        <v>42201</v>
      </c>
      <c r="E729" s="7">
        <v>39.5</v>
      </c>
      <c r="F729" s="141">
        <v>42201</v>
      </c>
      <c r="G729" s="7">
        <v>41.970699000000003</v>
      </c>
      <c r="H729" s="141">
        <v>42201</v>
      </c>
      <c r="I729" s="7">
        <v>44.82</v>
      </c>
      <c r="J729" s="141">
        <v>42201</v>
      </c>
      <c r="K729" s="7">
        <v>22.43</v>
      </c>
      <c r="L729" s="141">
        <v>42201</v>
      </c>
      <c r="M729" s="7">
        <v>87.449996999999996</v>
      </c>
      <c r="N729" s="141">
        <v>42201</v>
      </c>
      <c r="O729" s="7">
        <v>51.34</v>
      </c>
      <c r="P729" s="141">
        <v>42201</v>
      </c>
      <c r="Q729" s="7">
        <v>120.589996</v>
      </c>
    </row>
    <row r="730" spans="1:17" x14ac:dyDescent="0.2">
      <c r="A730" s="141">
        <v>42200</v>
      </c>
      <c r="B730" s="7">
        <v>45136.160155999998</v>
      </c>
      <c r="C730" s="7">
        <v>16.309999000000001</v>
      </c>
      <c r="D730" s="141">
        <v>42200</v>
      </c>
      <c r="E730" s="7">
        <v>39.5</v>
      </c>
      <c r="F730" s="141">
        <v>42200</v>
      </c>
      <c r="G730" s="7">
        <v>42.214599999999997</v>
      </c>
      <c r="H730" s="141">
        <v>42200</v>
      </c>
      <c r="I730" s="7">
        <v>44.049999</v>
      </c>
      <c r="J730" s="141">
        <v>42200</v>
      </c>
      <c r="K730" s="7">
        <v>22.299999</v>
      </c>
      <c r="L730" s="141">
        <v>42200</v>
      </c>
      <c r="M730" s="7">
        <v>88.099997999999999</v>
      </c>
      <c r="N730" s="141">
        <v>42200</v>
      </c>
      <c r="O730" s="7">
        <v>50.610000999999997</v>
      </c>
      <c r="P730" s="141">
        <v>42200</v>
      </c>
      <c r="Q730" s="7">
        <v>115.610001</v>
      </c>
    </row>
    <row r="731" spans="1:17" x14ac:dyDescent="0.2">
      <c r="A731" s="141">
        <v>42199</v>
      </c>
      <c r="B731" s="7">
        <v>44990.460937999997</v>
      </c>
      <c r="C731" s="7">
        <v>16.559999000000001</v>
      </c>
      <c r="D731" s="141">
        <v>42199</v>
      </c>
      <c r="E731" s="7">
        <v>39.639999000000003</v>
      </c>
      <c r="F731" s="141">
        <v>42199</v>
      </c>
      <c r="G731" s="7">
        <v>42.390202000000002</v>
      </c>
      <c r="H731" s="141">
        <v>42199</v>
      </c>
      <c r="I731" s="7">
        <v>44.240001999999997</v>
      </c>
      <c r="J731" s="141">
        <v>42199</v>
      </c>
      <c r="K731" s="7">
        <v>22.370000999999998</v>
      </c>
      <c r="L731" s="141">
        <v>42199</v>
      </c>
      <c r="M731" s="7">
        <v>88.239998</v>
      </c>
      <c r="N731" s="141">
        <v>42199</v>
      </c>
      <c r="O731" s="7">
        <v>51.290000999999997</v>
      </c>
      <c r="P731" s="141">
        <v>42199</v>
      </c>
      <c r="Q731" s="7">
        <v>116.66999800000001</v>
      </c>
    </row>
    <row r="732" spans="1:17" x14ac:dyDescent="0.2">
      <c r="A732" s="141">
        <v>42198</v>
      </c>
      <c r="B732" s="7">
        <v>44933.859375</v>
      </c>
      <c r="C732" s="7">
        <v>16.510000000000002</v>
      </c>
      <c r="D732" s="141">
        <v>42198</v>
      </c>
      <c r="E732" s="7">
        <v>38.450001</v>
      </c>
      <c r="F732" s="141">
        <v>42198</v>
      </c>
      <c r="G732" s="7">
        <v>42.565800000000003</v>
      </c>
      <c r="H732" s="141">
        <v>42198</v>
      </c>
      <c r="I732" s="7">
        <v>44.59</v>
      </c>
      <c r="J732" s="141">
        <v>42198</v>
      </c>
      <c r="K732" s="7">
        <v>22.6</v>
      </c>
      <c r="L732" s="141">
        <v>42198</v>
      </c>
      <c r="M732" s="7">
        <v>88.93</v>
      </c>
      <c r="N732" s="141">
        <v>42198</v>
      </c>
      <c r="O732" s="7">
        <v>51.009998000000003</v>
      </c>
      <c r="P732" s="141">
        <v>42198</v>
      </c>
      <c r="Q732" s="7">
        <v>116.889999</v>
      </c>
    </row>
    <row r="733" spans="1:17" x14ac:dyDescent="0.2">
      <c r="A733" s="141">
        <v>42195</v>
      </c>
      <c r="B733" s="7">
        <v>44558.101562999997</v>
      </c>
      <c r="C733" s="7">
        <v>16.309999000000001</v>
      </c>
      <c r="D733" s="141">
        <v>42195</v>
      </c>
      <c r="E733" s="7">
        <v>38.919998</v>
      </c>
      <c r="F733" s="141">
        <v>42195</v>
      </c>
      <c r="G733" s="7">
        <v>42.985401000000003</v>
      </c>
      <c r="H733" s="141">
        <v>42195</v>
      </c>
      <c r="I733" s="7">
        <v>44.23</v>
      </c>
      <c r="J733" s="141">
        <v>42195</v>
      </c>
      <c r="K733" s="7">
        <v>22.940000999999999</v>
      </c>
      <c r="L733" s="141">
        <v>42195</v>
      </c>
      <c r="M733" s="7">
        <v>89.43</v>
      </c>
      <c r="N733" s="141">
        <v>42195</v>
      </c>
      <c r="O733" s="7">
        <v>50.380001</v>
      </c>
      <c r="P733" s="141">
        <v>42195</v>
      </c>
      <c r="Q733" s="7">
        <v>115.699997</v>
      </c>
    </row>
    <row r="734" spans="1:17" x14ac:dyDescent="0.2">
      <c r="A734" s="141">
        <v>42194</v>
      </c>
      <c r="B734" s="7">
        <v>44499.738280999998</v>
      </c>
      <c r="C734" s="7">
        <v>16.23</v>
      </c>
      <c r="D734" s="141">
        <v>42194</v>
      </c>
      <c r="E734" s="7">
        <v>39.18</v>
      </c>
      <c r="F734" s="141">
        <v>42194</v>
      </c>
      <c r="G734" s="7">
        <v>42.897598000000002</v>
      </c>
      <c r="H734" s="141">
        <v>42194</v>
      </c>
      <c r="I734" s="7">
        <v>44.279998999999997</v>
      </c>
      <c r="J734" s="141">
        <v>42194</v>
      </c>
      <c r="K734" s="7">
        <v>22.860001</v>
      </c>
      <c r="L734" s="141">
        <v>42194</v>
      </c>
      <c r="M734" s="7">
        <v>87.910004000000001</v>
      </c>
      <c r="N734" s="141">
        <v>42194</v>
      </c>
      <c r="O734" s="7">
        <v>50.09</v>
      </c>
      <c r="P734" s="141">
        <v>42194</v>
      </c>
      <c r="Q734" s="7">
        <v>117.650002</v>
      </c>
    </row>
    <row r="735" spans="1:17" x14ac:dyDescent="0.2">
      <c r="A735" s="141">
        <v>42193</v>
      </c>
      <c r="B735" s="7">
        <v>45004.769530999998</v>
      </c>
      <c r="C735" s="7">
        <v>16.309999000000001</v>
      </c>
      <c r="D735" s="141">
        <v>42193</v>
      </c>
      <c r="E735" s="7">
        <v>39.419998</v>
      </c>
      <c r="F735" s="141">
        <v>42193</v>
      </c>
      <c r="G735" s="7">
        <v>42.009799999999998</v>
      </c>
      <c r="H735" s="141">
        <v>42193</v>
      </c>
      <c r="I735" s="7">
        <v>44.75</v>
      </c>
      <c r="J735" s="141">
        <v>42193</v>
      </c>
      <c r="K735" s="7">
        <v>22.99</v>
      </c>
      <c r="L735" s="141">
        <v>42193</v>
      </c>
      <c r="M735" s="7">
        <v>86.959998999999996</v>
      </c>
      <c r="N735" s="141">
        <v>42193</v>
      </c>
      <c r="O735" s="7">
        <v>49.080002</v>
      </c>
      <c r="P735" s="141">
        <v>42193</v>
      </c>
      <c r="Q735" s="7">
        <v>115.510002</v>
      </c>
    </row>
    <row r="736" spans="1:17" x14ac:dyDescent="0.2">
      <c r="A736" s="141">
        <v>42192</v>
      </c>
      <c r="B736" s="7">
        <v>44792.851562999997</v>
      </c>
      <c r="C736" s="7">
        <v>16.709999</v>
      </c>
      <c r="D736" s="141">
        <v>42192</v>
      </c>
      <c r="E736" s="7">
        <v>39.32</v>
      </c>
      <c r="F736" s="141">
        <v>42192</v>
      </c>
      <c r="G736" s="7">
        <v>42.9268</v>
      </c>
      <c r="H736" s="141">
        <v>42192</v>
      </c>
      <c r="I736" s="7">
        <v>45.52</v>
      </c>
      <c r="J736" s="141">
        <v>42192</v>
      </c>
      <c r="K736" s="7">
        <v>23.049999</v>
      </c>
      <c r="L736" s="141">
        <v>42192</v>
      </c>
      <c r="M736" s="7">
        <v>86.639999000000003</v>
      </c>
      <c r="N736" s="141">
        <v>42192</v>
      </c>
      <c r="O736" s="7">
        <v>48.849997999999999</v>
      </c>
      <c r="P736" s="141">
        <v>42192</v>
      </c>
      <c r="Q736" s="7">
        <v>113.739998</v>
      </c>
    </row>
    <row r="737" spans="1:17" x14ac:dyDescent="0.2">
      <c r="A737" s="141">
        <v>42191</v>
      </c>
      <c r="B737" s="7">
        <v>45062.179687999997</v>
      </c>
      <c r="C737" s="7">
        <v>16.360001</v>
      </c>
      <c r="D737" s="141">
        <v>42191</v>
      </c>
      <c r="E737" s="7">
        <v>39.080002</v>
      </c>
      <c r="F737" s="141">
        <v>42191</v>
      </c>
      <c r="G737" s="7">
        <v>42.673198999999997</v>
      </c>
      <c r="H737" s="141">
        <v>42191</v>
      </c>
      <c r="I737" s="7">
        <v>45.169998</v>
      </c>
      <c r="J737" s="141">
        <v>42191</v>
      </c>
      <c r="K737" s="7">
        <v>22.99</v>
      </c>
      <c r="L737" s="141">
        <v>42191</v>
      </c>
      <c r="M737" s="7">
        <v>86.529999000000004</v>
      </c>
      <c r="N737" s="141">
        <v>42191</v>
      </c>
      <c r="O737" s="7">
        <v>48.200001</v>
      </c>
      <c r="P737" s="141">
        <v>42191</v>
      </c>
      <c r="Q737" s="7">
        <v>112.16999800000001</v>
      </c>
    </row>
    <row r="738" spans="1:17" x14ac:dyDescent="0.2">
      <c r="A738" s="141">
        <v>42188</v>
      </c>
      <c r="B738" s="7">
        <v>45174.390625</v>
      </c>
      <c r="C738" s="7">
        <v>16.5</v>
      </c>
      <c r="D738" s="141">
        <v>42188</v>
      </c>
      <c r="E738" s="7">
        <v>38.340000000000003</v>
      </c>
      <c r="F738" s="141">
        <v>42188</v>
      </c>
      <c r="G738" s="7">
        <v>43.043900000000001</v>
      </c>
      <c r="H738" s="141">
        <v>42188</v>
      </c>
      <c r="I738" s="7">
        <v>46.48</v>
      </c>
      <c r="J738" s="141">
        <v>42188</v>
      </c>
      <c r="K738" s="7">
        <v>23.200001</v>
      </c>
      <c r="L738" s="141">
        <v>42188</v>
      </c>
      <c r="M738" s="7">
        <v>85.720000999999996</v>
      </c>
      <c r="N738" s="141">
        <v>42188</v>
      </c>
      <c r="O738" s="7">
        <v>48.669998</v>
      </c>
      <c r="P738" s="141">
        <v>42188</v>
      </c>
      <c r="Q738" s="7">
        <v>111.839996</v>
      </c>
    </row>
    <row r="739" spans="1:17" x14ac:dyDescent="0.2">
      <c r="A739" s="141">
        <v>42187</v>
      </c>
      <c r="B739" s="7">
        <v>44928.519530999998</v>
      </c>
      <c r="C739" s="7">
        <v>16.530000999999999</v>
      </c>
      <c r="D739" s="141">
        <v>42187</v>
      </c>
      <c r="E739" s="7">
        <v>38.720001000000003</v>
      </c>
      <c r="F739" s="141">
        <v>42187</v>
      </c>
      <c r="G739" s="7">
        <v>43.765900000000002</v>
      </c>
      <c r="H739" s="141">
        <v>42187</v>
      </c>
      <c r="I739" s="7">
        <v>46.650002000000001</v>
      </c>
      <c r="J739" s="141">
        <v>42187</v>
      </c>
      <c r="K739" s="7">
        <v>22.74</v>
      </c>
      <c r="L739" s="141">
        <v>42187</v>
      </c>
      <c r="M739" s="7">
        <v>86.550003000000004</v>
      </c>
      <c r="N739" s="141">
        <v>42187</v>
      </c>
      <c r="O739" s="7">
        <v>49.119999</v>
      </c>
      <c r="P739" s="141">
        <v>42187</v>
      </c>
      <c r="Q739" s="7">
        <v>112.790001</v>
      </c>
    </row>
    <row r="740" spans="1:17" x14ac:dyDescent="0.2">
      <c r="A740" s="141">
        <v>42186</v>
      </c>
      <c r="B740" s="7">
        <v>45052.890625</v>
      </c>
      <c r="C740" s="7">
        <v>16.399999999999999</v>
      </c>
      <c r="D740" s="141">
        <v>42186</v>
      </c>
      <c r="E740" s="7">
        <v>38.599997999999999</v>
      </c>
      <c r="F740" s="141">
        <v>42186</v>
      </c>
      <c r="G740" s="7">
        <v>43.639000000000003</v>
      </c>
      <c r="H740" s="141">
        <v>42186</v>
      </c>
      <c r="I740" s="7">
        <v>46.630001</v>
      </c>
      <c r="J740" s="141">
        <v>42186</v>
      </c>
      <c r="K740" s="7">
        <v>22.799999</v>
      </c>
      <c r="L740" s="141">
        <v>42186</v>
      </c>
      <c r="M740" s="7">
        <v>86.379997000000003</v>
      </c>
      <c r="N740" s="141">
        <v>42186</v>
      </c>
      <c r="O740" s="7">
        <v>48.299999</v>
      </c>
      <c r="P740" s="141">
        <v>42186</v>
      </c>
      <c r="Q740" s="7">
        <v>110.209999</v>
      </c>
    </row>
    <row r="741" spans="1:17" x14ac:dyDescent="0.2">
      <c r="A741" s="141">
        <v>42185</v>
      </c>
      <c r="B741" s="7">
        <v>44711.429687999997</v>
      </c>
      <c r="C741" s="7">
        <v>16.760000000000002</v>
      </c>
      <c r="D741" s="141">
        <v>42185</v>
      </c>
      <c r="E741" s="7">
        <v>38.229999999999997</v>
      </c>
      <c r="F741" s="141">
        <v>42185</v>
      </c>
      <c r="G741" s="7">
        <v>44.282902</v>
      </c>
      <c r="H741" s="141">
        <v>42185</v>
      </c>
      <c r="I741" s="7">
        <v>47.380001</v>
      </c>
      <c r="J741" s="141">
        <v>42185</v>
      </c>
      <c r="K741" s="7">
        <v>22.93</v>
      </c>
      <c r="L741" s="141">
        <v>42185</v>
      </c>
      <c r="M741" s="7">
        <v>86.239998</v>
      </c>
      <c r="N741" s="141">
        <v>42185</v>
      </c>
      <c r="O741" s="7">
        <v>47.459999000000003</v>
      </c>
      <c r="P741" s="141">
        <v>42185</v>
      </c>
      <c r="Q741" s="7">
        <v>107.720001</v>
      </c>
    </row>
    <row r="742" spans="1:17" x14ac:dyDescent="0.2">
      <c r="A742" s="141">
        <v>42184</v>
      </c>
      <c r="B742" s="7">
        <v>45556.871094000002</v>
      </c>
      <c r="C742" s="7">
        <v>16.579999999999998</v>
      </c>
      <c r="D742" s="141">
        <v>42184</v>
      </c>
      <c r="E742" s="7">
        <v>38.18</v>
      </c>
      <c r="F742" s="141">
        <v>42184</v>
      </c>
      <c r="G742" s="7">
        <v>44.380501000000002</v>
      </c>
      <c r="H742" s="141">
        <v>42184</v>
      </c>
      <c r="I742" s="7">
        <v>46.610000999999997</v>
      </c>
      <c r="J742" s="141">
        <v>42184</v>
      </c>
      <c r="K742" s="7">
        <v>22.58</v>
      </c>
      <c r="L742" s="141">
        <v>42184</v>
      </c>
      <c r="M742" s="7">
        <v>84.230002999999996</v>
      </c>
      <c r="N742" s="141">
        <v>42184</v>
      </c>
      <c r="O742" s="7">
        <v>47.32</v>
      </c>
      <c r="P742" s="141">
        <v>42184</v>
      </c>
      <c r="Q742" s="7">
        <v>107.889999</v>
      </c>
    </row>
    <row r="743" spans="1:17" x14ac:dyDescent="0.2">
      <c r="A743" s="141">
        <v>42181</v>
      </c>
      <c r="B743" s="7">
        <v>45381.378905999998</v>
      </c>
      <c r="C743" s="7">
        <v>16.700001</v>
      </c>
      <c r="D743" s="141">
        <v>42181</v>
      </c>
      <c r="E743" s="7">
        <v>38.590000000000003</v>
      </c>
      <c r="F743" s="141">
        <v>42181</v>
      </c>
      <c r="G743" s="7">
        <v>45.258499</v>
      </c>
      <c r="H743" s="141">
        <v>42181</v>
      </c>
      <c r="I743" s="7">
        <v>48.07</v>
      </c>
      <c r="J743" s="141">
        <v>42181</v>
      </c>
      <c r="K743" s="7">
        <v>22.950001</v>
      </c>
      <c r="L743" s="141">
        <v>42181</v>
      </c>
      <c r="M743" s="7">
        <v>86.389999000000003</v>
      </c>
      <c r="N743" s="141">
        <v>42181</v>
      </c>
      <c r="O743" s="7">
        <v>48.470001000000003</v>
      </c>
      <c r="P743" s="141">
        <v>42181</v>
      </c>
      <c r="Q743" s="7">
        <v>108.739998</v>
      </c>
    </row>
    <row r="744" spans="1:17" x14ac:dyDescent="0.2">
      <c r="A744" s="141">
        <v>42180</v>
      </c>
      <c r="B744" s="7">
        <v>45420.070312999997</v>
      </c>
      <c r="C744" s="7">
        <v>16.700001</v>
      </c>
      <c r="D744" s="141">
        <v>42180</v>
      </c>
      <c r="E744" s="7">
        <v>38.5</v>
      </c>
      <c r="F744" s="141">
        <v>42180</v>
      </c>
      <c r="G744" s="7">
        <v>44.868301000000002</v>
      </c>
      <c r="H744" s="141">
        <v>42180</v>
      </c>
      <c r="I744" s="7">
        <v>47.619999</v>
      </c>
      <c r="J744" s="141">
        <v>42180</v>
      </c>
      <c r="K744" s="7">
        <v>22.74</v>
      </c>
      <c r="L744" s="141">
        <v>42180</v>
      </c>
      <c r="M744" s="7">
        <v>86.260002</v>
      </c>
      <c r="N744" s="141">
        <v>42180</v>
      </c>
      <c r="O744" s="7">
        <v>48.400002000000001</v>
      </c>
      <c r="P744" s="141">
        <v>42180</v>
      </c>
      <c r="Q744" s="7">
        <v>107.860001</v>
      </c>
    </row>
    <row r="745" spans="1:17" x14ac:dyDescent="0.2">
      <c r="A745" s="141">
        <v>42179</v>
      </c>
      <c r="B745" s="7">
        <v>45453.339844000002</v>
      </c>
      <c r="C745" s="7">
        <v>16.540001</v>
      </c>
      <c r="D745" s="141">
        <v>42179</v>
      </c>
      <c r="E745" s="7">
        <v>38.700001</v>
      </c>
      <c r="F745" s="141">
        <v>42179</v>
      </c>
      <c r="G745" s="7">
        <v>45.004902000000001</v>
      </c>
      <c r="H745" s="141">
        <v>42179</v>
      </c>
      <c r="I745" s="7">
        <v>48.25</v>
      </c>
      <c r="J745" s="141">
        <v>42179</v>
      </c>
      <c r="K745" s="7">
        <v>22.559999000000001</v>
      </c>
      <c r="L745" s="141">
        <v>42179</v>
      </c>
      <c r="M745" s="7">
        <v>87.410004000000001</v>
      </c>
      <c r="N745" s="141">
        <v>42179</v>
      </c>
      <c r="O745" s="7">
        <v>48.810001</v>
      </c>
      <c r="P745" s="141">
        <v>42179</v>
      </c>
      <c r="Q745" s="7">
        <v>108.540001</v>
      </c>
    </row>
    <row r="746" spans="1:17" x14ac:dyDescent="0.2">
      <c r="A746" s="141">
        <v>42178</v>
      </c>
      <c r="B746" s="7">
        <v>45225.71875</v>
      </c>
      <c r="C746" s="7">
        <v>16.52</v>
      </c>
      <c r="D746" s="141">
        <v>42178</v>
      </c>
      <c r="E746" s="7">
        <v>39.130001</v>
      </c>
      <c r="F746" s="141">
        <v>42178</v>
      </c>
      <c r="G746" s="7">
        <v>44.975600999999997</v>
      </c>
      <c r="H746" s="141">
        <v>42178</v>
      </c>
      <c r="I746" s="7">
        <v>47.34</v>
      </c>
      <c r="J746" s="141">
        <v>42178</v>
      </c>
      <c r="K746" s="7">
        <v>22.84</v>
      </c>
      <c r="L746" s="141">
        <v>42178</v>
      </c>
      <c r="M746" s="7">
        <v>87.860000999999997</v>
      </c>
      <c r="N746" s="141">
        <v>42178</v>
      </c>
      <c r="O746" s="7">
        <v>48.450001</v>
      </c>
      <c r="P746" s="141">
        <v>42178</v>
      </c>
      <c r="Q746" s="7">
        <v>108.110001</v>
      </c>
    </row>
    <row r="747" spans="1:17" x14ac:dyDescent="0.2">
      <c r="A747" s="141">
        <v>42177</v>
      </c>
      <c r="B747" s="7">
        <v>44971.25</v>
      </c>
      <c r="C747" s="7">
        <v>16.420000000000002</v>
      </c>
      <c r="D747" s="141">
        <v>42177</v>
      </c>
      <c r="E747" s="7">
        <v>38.919998</v>
      </c>
      <c r="F747" s="141">
        <v>42177</v>
      </c>
      <c r="G747" s="7">
        <v>44.995097999999999</v>
      </c>
      <c r="H747" s="141">
        <v>42177</v>
      </c>
      <c r="I747" s="7">
        <v>47.029998999999997</v>
      </c>
      <c r="J747" s="141">
        <v>42177</v>
      </c>
      <c r="K747" s="7">
        <v>21.84</v>
      </c>
      <c r="L747" s="141">
        <v>42177</v>
      </c>
      <c r="M747" s="7">
        <v>87.75</v>
      </c>
      <c r="N747" s="141">
        <v>42177</v>
      </c>
      <c r="O747" s="7">
        <v>47.869999</v>
      </c>
      <c r="P747" s="141">
        <v>42177</v>
      </c>
      <c r="Q747" s="7">
        <v>108.110001</v>
      </c>
    </row>
    <row r="748" spans="1:17" x14ac:dyDescent="0.2">
      <c r="A748" s="141">
        <v>42174</v>
      </c>
      <c r="B748" s="7">
        <v>45120.769530999998</v>
      </c>
      <c r="C748" s="7">
        <v>16.190000999999999</v>
      </c>
      <c r="D748" s="141">
        <v>42174</v>
      </c>
      <c r="E748" s="7">
        <v>39.299999</v>
      </c>
      <c r="F748" s="141">
        <v>42174</v>
      </c>
      <c r="G748" s="7">
        <v>44.917099</v>
      </c>
      <c r="H748" s="141">
        <v>42174</v>
      </c>
      <c r="I748" s="7">
        <v>46.98</v>
      </c>
      <c r="J748" s="141">
        <v>42174</v>
      </c>
      <c r="K748" s="7">
        <v>21.42</v>
      </c>
      <c r="L748" s="141">
        <v>42174</v>
      </c>
      <c r="M748" s="7">
        <v>87.010002</v>
      </c>
      <c r="N748" s="141">
        <v>42174</v>
      </c>
      <c r="O748" s="7">
        <v>47.48</v>
      </c>
      <c r="P748" s="141">
        <v>42174</v>
      </c>
      <c r="Q748" s="7">
        <v>107.129997</v>
      </c>
    </row>
    <row r="749" spans="1:17" x14ac:dyDescent="0.2">
      <c r="A749" s="141">
        <v>42173</v>
      </c>
      <c r="B749" s="7">
        <v>44788.789062999997</v>
      </c>
      <c r="C749" s="7">
        <v>16.299999</v>
      </c>
      <c r="D749" s="141">
        <v>42173</v>
      </c>
      <c r="E749" s="7">
        <v>39.470001000000003</v>
      </c>
      <c r="F749" s="141">
        <v>42173</v>
      </c>
      <c r="G749" s="7">
        <v>44.995097999999999</v>
      </c>
      <c r="H749" s="141">
        <v>42173</v>
      </c>
      <c r="I749" s="7">
        <v>48.09</v>
      </c>
      <c r="J749" s="141">
        <v>42173</v>
      </c>
      <c r="K749" s="7">
        <v>21.139999</v>
      </c>
      <c r="L749" s="141">
        <v>42173</v>
      </c>
      <c r="M749" s="7">
        <v>86.919998000000007</v>
      </c>
      <c r="N749" s="141">
        <v>42173</v>
      </c>
      <c r="O749" s="7">
        <v>46.880001</v>
      </c>
      <c r="P749" s="141">
        <v>42173</v>
      </c>
      <c r="Q749" s="7">
        <v>106.949997</v>
      </c>
    </row>
    <row r="750" spans="1:17" x14ac:dyDescent="0.2">
      <c r="A750" s="141">
        <v>42172</v>
      </c>
      <c r="B750" s="7">
        <v>44719.578125</v>
      </c>
      <c r="C750" s="7">
        <v>15.85</v>
      </c>
      <c r="D750" s="141">
        <v>42172</v>
      </c>
      <c r="E750" s="7">
        <v>39.860000999999997</v>
      </c>
      <c r="F750" s="141">
        <v>42172</v>
      </c>
      <c r="G750" s="7">
        <v>45.063400000000001</v>
      </c>
      <c r="H750" s="141">
        <v>42172</v>
      </c>
      <c r="I750" s="7">
        <v>47.599997999999999</v>
      </c>
      <c r="J750" s="141">
        <v>42172</v>
      </c>
      <c r="K750" s="7">
        <v>21.209999</v>
      </c>
      <c r="L750" s="141">
        <v>42172</v>
      </c>
      <c r="M750" s="7">
        <v>85.129997000000003</v>
      </c>
      <c r="N750" s="141">
        <v>42172</v>
      </c>
      <c r="O750" s="7">
        <v>47.119999</v>
      </c>
      <c r="P750" s="141">
        <v>42172</v>
      </c>
      <c r="Q750" s="7">
        <v>107.410004</v>
      </c>
    </row>
    <row r="751" spans="1:17" x14ac:dyDescent="0.2">
      <c r="A751" s="141">
        <v>42171</v>
      </c>
      <c r="B751" s="7">
        <v>44389.539062999997</v>
      </c>
      <c r="C751" s="7">
        <v>15.8</v>
      </c>
      <c r="D751" s="141">
        <v>42171</v>
      </c>
      <c r="E751" s="7">
        <v>39.709999000000003</v>
      </c>
      <c r="F751" s="141">
        <v>42171</v>
      </c>
      <c r="G751" s="7">
        <v>44.878101000000001</v>
      </c>
      <c r="H751" s="141">
        <v>42171</v>
      </c>
      <c r="I751" s="7">
        <v>48.27</v>
      </c>
      <c r="J751" s="141">
        <v>42171</v>
      </c>
      <c r="K751" s="7">
        <v>21.25</v>
      </c>
      <c r="L751" s="141">
        <v>42171</v>
      </c>
      <c r="M751" s="7">
        <v>86.110000999999997</v>
      </c>
      <c r="N751" s="141">
        <v>42171</v>
      </c>
      <c r="O751" s="7">
        <v>47.23</v>
      </c>
      <c r="P751" s="141">
        <v>42171</v>
      </c>
      <c r="Q751" s="7">
        <v>109.050003</v>
      </c>
    </row>
    <row r="752" spans="1:17" x14ac:dyDescent="0.2">
      <c r="A752" s="141">
        <v>42170</v>
      </c>
      <c r="B752" s="7">
        <v>44697.359375</v>
      </c>
      <c r="C752" s="7">
        <v>15.73</v>
      </c>
      <c r="D752" s="141">
        <v>42170</v>
      </c>
      <c r="E752" s="7">
        <v>39.470001000000003</v>
      </c>
      <c r="F752" s="141">
        <v>42170</v>
      </c>
      <c r="G752" s="7">
        <v>44.985401000000003</v>
      </c>
      <c r="H752" s="141">
        <v>42170</v>
      </c>
      <c r="I752" s="7">
        <v>47.689999</v>
      </c>
      <c r="J752" s="141">
        <v>42170</v>
      </c>
      <c r="K752" s="7">
        <v>20.940000999999999</v>
      </c>
      <c r="L752" s="141">
        <v>42170</v>
      </c>
      <c r="M752" s="7">
        <v>84.769997000000004</v>
      </c>
      <c r="N752" s="141">
        <v>42170</v>
      </c>
      <c r="O752" s="7">
        <v>47.369999</v>
      </c>
      <c r="P752" s="141">
        <v>42170</v>
      </c>
      <c r="Q752" s="7">
        <v>108.150002</v>
      </c>
    </row>
    <row r="753" spans="1:17" x14ac:dyDescent="0.2">
      <c r="A753" s="141">
        <v>42167</v>
      </c>
      <c r="B753" s="7">
        <v>44626.898437999997</v>
      </c>
      <c r="C753" s="7">
        <v>15.83</v>
      </c>
      <c r="D753" s="141">
        <v>42167</v>
      </c>
      <c r="E753" s="7">
        <v>39.439999</v>
      </c>
      <c r="F753" s="141">
        <v>42167</v>
      </c>
      <c r="G753" s="7">
        <v>45.112202000000003</v>
      </c>
      <c r="H753" s="141">
        <v>42167</v>
      </c>
      <c r="I753" s="7">
        <v>47.639999000000003</v>
      </c>
      <c r="J753" s="141">
        <v>42167</v>
      </c>
      <c r="K753" s="7">
        <v>21.18</v>
      </c>
      <c r="L753" s="141">
        <v>42167</v>
      </c>
      <c r="M753" s="7">
        <v>86.169998000000007</v>
      </c>
      <c r="N753" s="141">
        <v>42167</v>
      </c>
      <c r="O753" s="7">
        <v>46.77</v>
      </c>
      <c r="P753" s="141">
        <v>42167</v>
      </c>
      <c r="Q753" s="7">
        <v>108.730003</v>
      </c>
    </row>
    <row r="754" spans="1:17" x14ac:dyDescent="0.2">
      <c r="A754" s="141">
        <v>42166</v>
      </c>
      <c r="B754" s="7">
        <v>44579.359375</v>
      </c>
      <c r="C754" s="7">
        <v>15.74</v>
      </c>
      <c r="D754" s="141">
        <v>42166</v>
      </c>
      <c r="E754" s="7">
        <v>39.259998000000003</v>
      </c>
      <c r="F754" s="141">
        <v>42166</v>
      </c>
      <c r="G754" s="7">
        <v>45.463402000000002</v>
      </c>
      <c r="H754" s="141">
        <v>42166</v>
      </c>
      <c r="I754" s="7">
        <v>47.279998999999997</v>
      </c>
      <c r="J754" s="141">
        <v>42166</v>
      </c>
      <c r="K754" s="7">
        <v>21.6</v>
      </c>
      <c r="L754" s="141">
        <v>42166</v>
      </c>
      <c r="M754" s="7">
        <v>86.129997000000003</v>
      </c>
      <c r="N754" s="141">
        <v>42166</v>
      </c>
      <c r="O754" s="7">
        <v>46.310001</v>
      </c>
      <c r="P754" s="141">
        <v>42166</v>
      </c>
      <c r="Q754" s="7">
        <v>109.44000200000001</v>
      </c>
    </row>
    <row r="755" spans="1:17" x14ac:dyDescent="0.2">
      <c r="A755" s="141">
        <v>42165</v>
      </c>
      <c r="B755" s="7">
        <v>44528.671875</v>
      </c>
      <c r="C755" s="7">
        <v>15.91</v>
      </c>
      <c r="D755" s="141">
        <v>42165</v>
      </c>
      <c r="E755" s="7">
        <v>39.400002000000001</v>
      </c>
      <c r="F755" s="141">
        <v>42165</v>
      </c>
      <c r="G755" s="7">
        <v>45.014598999999997</v>
      </c>
      <c r="H755" s="141">
        <v>42165</v>
      </c>
      <c r="I755" s="7">
        <v>47.330002</v>
      </c>
      <c r="J755" s="141">
        <v>42165</v>
      </c>
      <c r="K755" s="7">
        <v>22.34</v>
      </c>
      <c r="L755" s="141">
        <v>42165</v>
      </c>
      <c r="M755" s="7">
        <v>86.300003000000004</v>
      </c>
      <c r="N755" s="141">
        <v>42165</v>
      </c>
      <c r="O755" s="7">
        <v>47.220001000000003</v>
      </c>
      <c r="P755" s="141">
        <v>42165</v>
      </c>
      <c r="Q755" s="7">
        <v>107.339996</v>
      </c>
    </row>
    <row r="756" spans="1:17" x14ac:dyDescent="0.2">
      <c r="A756" s="141">
        <v>42164</v>
      </c>
      <c r="B756" s="7">
        <v>44544.351562999997</v>
      </c>
      <c r="C756" s="7">
        <v>15.71</v>
      </c>
      <c r="D756" s="141">
        <v>42164</v>
      </c>
      <c r="E756" s="7">
        <v>39.169998</v>
      </c>
      <c r="F756" s="141">
        <v>42164</v>
      </c>
      <c r="G756" s="7">
        <v>45.482899000000003</v>
      </c>
      <c r="H756" s="141">
        <v>42164</v>
      </c>
      <c r="I756" s="7">
        <v>47.34</v>
      </c>
      <c r="J756" s="141">
        <v>42164</v>
      </c>
      <c r="K756" s="7">
        <v>22.77</v>
      </c>
      <c r="L756" s="141">
        <v>42164</v>
      </c>
      <c r="M756" s="7">
        <v>86.629997000000003</v>
      </c>
      <c r="N756" s="141">
        <v>42164</v>
      </c>
      <c r="O756" s="7">
        <v>45.639999000000003</v>
      </c>
      <c r="P756" s="141">
        <v>42164</v>
      </c>
      <c r="Q756" s="7">
        <v>108.279999</v>
      </c>
    </row>
    <row r="757" spans="1:17" x14ac:dyDescent="0.2">
      <c r="A757" s="141">
        <v>42163</v>
      </c>
      <c r="B757" s="7">
        <v>44559.78125</v>
      </c>
      <c r="C757" s="7">
        <v>15.95</v>
      </c>
      <c r="D757" s="141">
        <v>42163</v>
      </c>
      <c r="E757" s="7">
        <v>39.080002</v>
      </c>
      <c r="F757" s="141">
        <v>42163</v>
      </c>
      <c r="G757" s="7">
        <v>45.570701999999997</v>
      </c>
      <c r="H757" s="141">
        <v>42163</v>
      </c>
      <c r="I757" s="7">
        <v>46.830002</v>
      </c>
      <c r="J757" s="141">
        <v>42163</v>
      </c>
      <c r="K757" s="7">
        <v>23.049999</v>
      </c>
      <c r="L757" s="141">
        <v>42163</v>
      </c>
      <c r="M757" s="7">
        <v>85.419998000000007</v>
      </c>
      <c r="N757" s="141">
        <v>42163</v>
      </c>
      <c r="O757" s="7">
        <v>45.310001</v>
      </c>
      <c r="P757" s="141">
        <v>42163</v>
      </c>
      <c r="Q757" s="7">
        <v>109.110001</v>
      </c>
    </row>
    <row r="758" spans="1:17" x14ac:dyDescent="0.2">
      <c r="A758" s="141">
        <v>42160</v>
      </c>
      <c r="B758" s="7">
        <v>44559.480469000002</v>
      </c>
      <c r="C758" s="7">
        <v>15.99</v>
      </c>
      <c r="D758" s="141">
        <v>42160</v>
      </c>
      <c r="E758" s="7">
        <v>38.990001999999997</v>
      </c>
      <c r="F758" s="141">
        <v>42160</v>
      </c>
      <c r="G758" s="7">
        <v>44.692698999999998</v>
      </c>
      <c r="H758" s="141">
        <v>42160</v>
      </c>
      <c r="I758" s="7">
        <v>46.580002</v>
      </c>
      <c r="J758" s="141">
        <v>42160</v>
      </c>
      <c r="K758" s="7">
        <v>23.01</v>
      </c>
      <c r="L758" s="141">
        <v>42160</v>
      </c>
      <c r="M758" s="7">
        <v>85.540001000000004</v>
      </c>
      <c r="N758" s="141">
        <v>42160</v>
      </c>
      <c r="O758" s="7">
        <v>45.560001</v>
      </c>
      <c r="P758" s="141">
        <v>42160</v>
      </c>
      <c r="Q758" s="7">
        <v>108.57</v>
      </c>
    </row>
    <row r="759" spans="1:17" x14ac:dyDescent="0.2">
      <c r="A759" s="141">
        <v>42159</v>
      </c>
      <c r="B759" s="7">
        <v>44729.210937999997</v>
      </c>
      <c r="C759" s="7">
        <v>16.059999000000001</v>
      </c>
      <c r="D759" s="141">
        <v>42159</v>
      </c>
      <c r="E759" s="7">
        <v>39.229999999999997</v>
      </c>
      <c r="F759" s="141">
        <v>42159</v>
      </c>
      <c r="G759" s="7">
        <v>44.292701999999998</v>
      </c>
      <c r="H759" s="141">
        <v>42159</v>
      </c>
      <c r="I759" s="7">
        <v>46.169998</v>
      </c>
      <c r="J759" s="141">
        <v>42159</v>
      </c>
      <c r="K759" s="7">
        <v>23.08</v>
      </c>
      <c r="L759" s="141">
        <v>42159</v>
      </c>
      <c r="M759" s="7">
        <v>86.110000999999997</v>
      </c>
      <c r="N759" s="141">
        <v>42159</v>
      </c>
      <c r="O759" s="7">
        <v>45.66</v>
      </c>
      <c r="P759" s="141">
        <v>42159</v>
      </c>
      <c r="Q759" s="7">
        <v>109.459999</v>
      </c>
    </row>
    <row r="760" spans="1:17" x14ac:dyDescent="0.2">
      <c r="A760" s="141">
        <v>42158</v>
      </c>
      <c r="B760" s="7">
        <v>44932.289062999997</v>
      </c>
      <c r="C760" s="7">
        <v>16.360001</v>
      </c>
      <c r="D760" s="141">
        <v>42158</v>
      </c>
      <c r="E760" s="7">
        <v>37.369999</v>
      </c>
      <c r="F760" s="141">
        <v>42158</v>
      </c>
      <c r="G760" s="7">
        <v>45.0732</v>
      </c>
      <c r="H760" s="141">
        <v>42158</v>
      </c>
      <c r="I760" s="7">
        <v>47</v>
      </c>
      <c r="J760" s="141">
        <v>42158</v>
      </c>
      <c r="K760" s="7">
        <v>21.879999000000002</v>
      </c>
      <c r="L760" s="141">
        <v>42158</v>
      </c>
      <c r="M760" s="7">
        <v>85.279999000000004</v>
      </c>
      <c r="N760" s="141">
        <v>42158</v>
      </c>
      <c r="O760" s="7">
        <v>45.470001000000003</v>
      </c>
      <c r="P760" s="141">
        <v>42158</v>
      </c>
      <c r="Q760" s="7">
        <v>110.769997</v>
      </c>
    </row>
    <row r="761" spans="1:17" x14ac:dyDescent="0.2">
      <c r="A761" s="141">
        <v>42157</v>
      </c>
      <c r="B761" s="7">
        <v>44752.53125</v>
      </c>
      <c r="C761" s="7">
        <v>16.41</v>
      </c>
      <c r="D761" s="141">
        <v>42157</v>
      </c>
      <c r="E761" s="7">
        <v>38.110000999999997</v>
      </c>
      <c r="F761" s="141">
        <v>42157</v>
      </c>
      <c r="G761" s="7">
        <v>44.897598000000002</v>
      </c>
      <c r="H761" s="141">
        <v>42157</v>
      </c>
      <c r="I761" s="7">
        <v>47.130001</v>
      </c>
      <c r="J761" s="141">
        <v>42157</v>
      </c>
      <c r="K761" s="7">
        <v>21.940000999999999</v>
      </c>
      <c r="L761" s="141">
        <v>42157</v>
      </c>
      <c r="M761" s="7">
        <v>85.779999000000004</v>
      </c>
      <c r="N761" s="141">
        <v>42157</v>
      </c>
      <c r="O761" s="7">
        <v>45.77</v>
      </c>
      <c r="P761" s="141">
        <v>42157</v>
      </c>
      <c r="Q761" s="7">
        <v>108.800003</v>
      </c>
    </row>
    <row r="762" spans="1:17" x14ac:dyDescent="0.2">
      <c r="A762" s="141">
        <v>42156</v>
      </c>
      <c r="B762" s="7">
        <v>44699.558594000002</v>
      </c>
      <c r="C762" s="7">
        <v>16.43</v>
      </c>
      <c r="D762" s="141">
        <v>42156</v>
      </c>
      <c r="E762" s="7">
        <v>37.860000999999997</v>
      </c>
      <c r="F762" s="141">
        <v>42156</v>
      </c>
      <c r="G762" s="7">
        <v>44.829300000000003</v>
      </c>
      <c r="H762" s="141">
        <v>42156</v>
      </c>
      <c r="I762" s="7">
        <v>46.549999</v>
      </c>
      <c r="J762" s="141">
        <v>42156</v>
      </c>
      <c r="K762" s="7">
        <v>21.74</v>
      </c>
      <c r="L762" s="141">
        <v>42156</v>
      </c>
      <c r="M762" s="7">
        <v>85.620002999999997</v>
      </c>
      <c r="N762" s="141">
        <v>42156</v>
      </c>
      <c r="O762" s="7">
        <v>46.32</v>
      </c>
      <c r="P762" s="141">
        <v>42156</v>
      </c>
      <c r="Q762" s="7">
        <v>109.089996</v>
      </c>
    </row>
    <row r="763" spans="1:17" x14ac:dyDescent="0.2">
      <c r="A763" s="141">
        <v>42153</v>
      </c>
      <c r="B763" s="7">
        <v>44801.359375</v>
      </c>
      <c r="C763" s="7">
        <v>16.200001</v>
      </c>
      <c r="D763" s="141">
        <v>42153</v>
      </c>
      <c r="E763" s="7">
        <v>38.020000000000003</v>
      </c>
      <c r="F763" s="141">
        <v>42153</v>
      </c>
      <c r="G763" s="7">
        <v>45.521900000000002</v>
      </c>
      <c r="H763" s="141">
        <v>42153</v>
      </c>
      <c r="I763" s="7">
        <v>47.689999</v>
      </c>
      <c r="J763" s="141">
        <v>42153</v>
      </c>
      <c r="K763" s="7">
        <v>21.58</v>
      </c>
      <c r="L763" s="141">
        <v>42153</v>
      </c>
      <c r="M763" s="7">
        <v>86.93</v>
      </c>
      <c r="N763" s="141">
        <v>42153</v>
      </c>
      <c r="O763" s="7">
        <v>46.310001</v>
      </c>
      <c r="P763" s="141">
        <v>42153</v>
      </c>
      <c r="Q763" s="7">
        <v>109.55999799999999</v>
      </c>
    </row>
    <row r="764" spans="1:17" x14ac:dyDescent="0.2">
      <c r="A764" s="141">
        <v>42152</v>
      </c>
      <c r="B764" s="7">
        <v>44668.980469000002</v>
      </c>
      <c r="C764" s="7">
        <v>16.209999</v>
      </c>
      <c r="D764" s="141">
        <v>42152</v>
      </c>
      <c r="E764" s="7">
        <v>37.380001</v>
      </c>
      <c r="F764" s="141">
        <v>42152</v>
      </c>
      <c r="G764" s="7">
        <v>44.956099999999999</v>
      </c>
      <c r="H764" s="141">
        <v>42152</v>
      </c>
      <c r="I764" s="7">
        <v>47.799999</v>
      </c>
      <c r="J764" s="141">
        <v>42152</v>
      </c>
      <c r="K764" s="7">
        <v>21.969999000000001</v>
      </c>
      <c r="L764" s="141">
        <v>42152</v>
      </c>
      <c r="M764" s="7">
        <v>86.93</v>
      </c>
      <c r="N764" s="141">
        <v>42152</v>
      </c>
      <c r="O764" s="7">
        <v>46.630001</v>
      </c>
      <c r="P764" s="141">
        <v>42152</v>
      </c>
      <c r="Q764" s="7">
        <v>110.69000200000001</v>
      </c>
    </row>
    <row r="765" spans="1:17" x14ac:dyDescent="0.2">
      <c r="A765" s="141">
        <v>42151</v>
      </c>
      <c r="B765" s="7">
        <v>44397.078125</v>
      </c>
      <c r="C765" s="7">
        <v>16.040001</v>
      </c>
      <c r="D765" s="141">
        <v>42151</v>
      </c>
      <c r="E765" s="7">
        <v>37.169998</v>
      </c>
      <c r="F765" s="141">
        <v>42151</v>
      </c>
      <c r="G765" s="7">
        <v>44.868301000000002</v>
      </c>
      <c r="H765" s="141">
        <v>42151</v>
      </c>
      <c r="I765" s="7">
        <v>47.889999000000003</v>
      </c>
      <c r="J765" s="141">
        <v>42151</v>
      </c>
      <c r="K765" s="7">
        <v>22.08</v>
      </c>
      <c r="L765" s="141">
        <v>42151</v>
      </c>
      <c r="M765" s="7">
        <v>85.730002999999996</v>
      </c>
      <c r="N765" s="141">
        <v>42151</v>
      </c>
      <c r="O765" s="7">
        <v>45.799999</v>
      </c>
      <c r="P765" s="141">
        <v>42151</v>
      </c>
      <c r="Q765" s="7">
        <v>111.370003</v>
      </c>
    </row>
    <row r="766" spans="1:17" x14ac:dyDescent="0.2">
      <c r="A766" s="141">
        <v>42150</v>
      </c>
      <c r="B766" s="7">
        <v>44855</v>
      </c>
      <c r="C766" s="7">
        <v>15.85</v>
      </c>
      <c r="D766" s="141">
        <v>42150</v>
      </c>
      <c r="E766" s="7">
        <v>37.159999999999997</v>
      </c>
      <c r="F766" s="141">
        <v>42150</v>
      </c>
      <c r="G766" s="7">
        <v>45.248798000000001</v>
      </c>
      <c r="H766" s="141">
        <v>42150</v>
      </c>
      <c r="I766" s="7">
        <v>47.599997999999999</v>
      </c>
      <c r="J766" s="141">
        <v>42150</v>
      </c>
      <c r="K766" s="7">
        <v>21.77</v>
      </c>
      <c r="L766" s="141">
        <v>42150</v>
      </c>
      <c r="M766" s="7">
        <v>86.07</v>
      </c>
      <c r="N766" s="141">
        <v>42150</v>
      </c>
      <c r="O766" s="7">
        <v>45.889999000000003</v>
      </c>
      <c r="P766" s="141">
        <v>42150</v>
      </c>
      <c r="Q766" s="7">
        <v>110.360001</v>
      </c>
    </row>
    <row r="767" spans="1:17" x14ac:dyDescent="0.2">
      <c r="A767" s="141">
        <v>42149</v>
      </c>
      <c r="B767" s="7">
        <v>44874.121094000002</v>
      </c>
      <c r="C767" s="7">
        <v>15.79</v>
      </c>
      <c r="D767" s="141">
        <v>42149</v>
      </c>
      <c r="E767" s="7">
        <v>37.090000000000003</v>
      </c>
      <c r="F767" s="141">
        <v>42149</v>
      </c>
      <c r="G767" s="7">
        <v>45.590198999999998</v>
      </c>
      <c r="H767" s="141">
        <v>42149</v>
      </c>
      <c r="I767" s="7">
        <v>48.299999</v>
      </c>
      <c r="J767" s="141">
        <v>42149</v>
      </c>
      <c r="K767" s="7">
        <v>22.290001</v>
      </c>
      <c r="L767" s="141">
        <v>42149</v>
      </c>
      <c r="M767" s="7">
        <v>86.870002999999997</v>
      </c>
      <c r="N767" s="141">
        <v>42149</v>
      </c>
      <c r="O767" s="7">
        <v>46.34</v>
      </c>
      <c r="P767" s="141">
        <v>42149</v>
      </c>
      <c r="Q767" s="7">
        <v>110.650002</v>
      </c>
    </row>
    <row r="768" spans="1:17" x14ac:dyDescent="0.2">
      <c r="A768" s="141">
        <v>42146</v>
      </c>
      <c r="B768" s="7">
        <v>45097.390625</v>
      </c>
      <c r="C768" s="7">
        <v>15.63</v>
      </c>
      <c r="D768" s="141">
        <v>42146</v>
      </c>
      <c r="E768" s="7">
        <v>37.32</v>
      </c>
      <c r="F768" s="141">
        <v>42146</v>
      </c>
      <c r="G768" s="7">
        <v>45.112202000000003</v>
      </c>
      <c r="H768" s="141">
        <v>42146</v>
      </c>
      <c r="I768" s="7">
        <v>48.389999000000003</v>
      </c>
      <c r="J768" s="141">
        <v>42146</v>
      </c>
      <c r="K768" s="7">
        <v>21.950001</v>
      </c>
      <c r="L768" s="141">
        <v>42146</v>
      </c>
      <c r="M768" s="7">
        <v>86.730002999999996</v>
      </c>
      <c r="N768" s="141">
        <v>42146</v>
      </c>
      <c r="O768" s="7">
        <v>46.209999000000003</v>
      </c>
      <c r="P768" s="141">
        <v>42146</v>
      </c>
      <c r="Q768" s="7">
        <v>110.05999799999999</v>
      </c>
    </row>
    <row r="769" spans="1:17" x14ac:dyDescent="0.2">
      <c r="A769" s="141">
        <v>42145</v>
      </c>
      <c r="B769" s="7">
        <v>45284.609375</v>
      </c>
      <c r="C769" s="7">
        <v>15.71</v>
      </c>
      <c r="D769" s="141">
        <v>42145</v>
      </c>
      <c r="E769" s="7">
        <v>38.060001</v>
      </c>
      <c r="F769" s="141">
        <v>42145</v>
      </c>
      <c r="G769" s="7">
        <v>46.243899999999996</v>
      </c>
      <c r="H769" s="141">
        <v>42145</v>
      </c>
      <c r="I769" s="7">
        <v>48.59</v>
      </c>
      <c r="J769" s="141">
        <v>42145</v>
      </c>
      <c r="K769" s="7">
        <v>22.059999000000001</v>
      </c>
      <c r="L769" s="141">
        <v>42145</v>
      </c>
      <c r="M769" s="7">
        <v>87.07</v>
      </c>
      <c r="N769" s="141">
        <v>42145</v>
      </c>
      <c r="O769" s="7">
        <v>46.810001</v>
      </c>
      <c r="P769" s="141">
        <v>42145</v>
      </c>
      <c r="Q769" s="7">
        <v>110.05999799999999</v>
      </c>
    </row>
    <row r="770" spans="1:17" x14ac:dyDescent="0.2">
      <c r="A770" s="141">
        <v>42144</v>
      </c>
      <c r="B770" s="7">
        <v>45313.671875</v>
      </c>
      <c r="C770" s="7">
        <v>15.88</v>
      </c>
      <c r="D770" s="141">
        <v>42144</v>
      </c>
      <c r="E770" s="7">
        <v>38.080002</v>
      </c>
      <c r="F770" s="141">
        <v>42144</v>
      </c>
      <c r="G770" s="7">
        <v>46</v>
      </c>
      <c r="H770" s="141">
        <v>42144</v>
      </c>
      <c r="I770" s="7">
        <v>48.790000999999997</v>
      </c>
      <c r="J770" s="141">
        <v>42144</v>
      </c>
      <c r="K770" s="7">
        <v>21.91</v>
      </c>
      <c r="L770" s="141">
        <v>42144</v>
      </c>
      <c r="M770" s="7">
        <v>86.940002000000007</v>
      </c>
      <c r="N770" s="141">
        <v>42144</v>
      </c>
      <c r="O770" s="7">
        <v>46.93</v>
      </c>
      <c r="P770" s="141">
        <v>42144</v>
      </c>
      <c r="Q770" s="7">
        <v>108.879997</v>
      </c>
    </row>
    <row r="771" spans="1:17" x14ac:dyDescent="0.2">
      <c r="A771" s="141">
        <v>42143</v>
      </c>
      <c r="B771" s="7">
        <v>45410.230469000002</v>
      </c>
      <c r="C771" s="7">
        <v>15.64</v>
      </c>
      <c r="D771" s="141">
        <v>42143</v>
      </c>
      <c r="E771" s="7">
        <v>38.220001000000003</v>
      </c>
      <c r="F771" s="141">
        <v>42143</v>
      </c>
      <c r="G771" s="7">
        <v>45.853698999999999</v>
      </c>
      <c r="H771" s="141">
        <v>42143</v>
      </c>
      <c r="I771" s="7">
        <v>48.700001</v>
      </c>
      <c r="J771" s="141">
        <v>42143</v>
      </c>
      <c r="K771" s="7">
        <v>21.92</v>
      </c>
      <c r="L771" s="141">
        <v>42143</v>
      </c>
      <c r="M771" s="7">
        <v>87.779999000000004</v>
      </c>
      <c r="N771" s="141">
        <v>42143</v>
      </c>
      <c r="O771" s="7">
        <v>47.299999</v>
      </c>
      <c r="P771" s="141">
        <v>42143</v>
      </c>
      <c r="Q771" s="7">
        <v>108.639999</v>
      </c>
    </row>
    <row r="772" spans="1:17" x14ac:dyDescent="0.2">
      <c r="A772" s="141">
        <v>42142</v>
      </c>
      <c r="B772" s="7">
        <v>45330.101562999997</v>
      </c>
      <c r="C772" s="7">
        <v>15.69</v>
      </c>
      <c r="D772" s="141">
        <v>42142</v>
      </c>
      <c r="E772" s="7">
        <v>38</v>
      </c>
      <c r="F772" s="141">
        <v>42142</v>
      </c>
      <c r="G772" s="7">
        <v>45.970699000000003</v>
      </c>
      <c r="H772" s="141">
        <v>42142</v>
      </c>
      <c r="I772" s="7">
        <v>49.310001</v>
      </c>
      <c r="J772" s="141">
        <v>42142</v>
      </c>
      <c r="K772" s="7">
        <v>22.35</v>
      </c>
      <c r="L772" s="141">
        <v>42142</v>
      </c>
      <c r="M772" s="7">
        <v>88.629997000000003</v>
      </c>
      <c r="N772" s="141">
        <v>42142</v>
      </c>
      <c r="O772" s="7">
        <v>47.41</v>
      </c>
      <c r="P772" s="141">
        <v>42142</v>
      </c>
      <c r="Q772" s="7">
        <v>109.699997</v>
      </c>
    </row>
    <row r="773" spans="1:17" x14ac:dyDescent="0.2">
      <c r="A773" s="141">
        <v>42139</v>
      </c>
      <c r="B773" s="7">
        <v>45272.390625</v>
      </c>
      <c r="C773" s="7">
        <v>15.81</v>
      </c>
      <c r="D773" s="141">
        <v>42139</v>
      </c>
      <c r="E773" s="7">
        <v>37.82</v>
      </c>
      <c r="F773" s="141">
        <v>42139</v>
      </c>
      <c r="G773" s="7">
        <v>45.843899</v>
      </c>
      <c r="H773" s="141">
        <v>42139</v>
      </c>
      <c r="I773" s="7">
        <v>49.700001</v>
      </c>
      <c r="J773" s="141">
        <v>42139</v>
      </c>
      <c r="K773" s="7">
        <v>21.75</v>
      </c>
      <c r="L773" s="141">
        <v>42139</v>
      </c>
      <c r="M773" s="7">
        <v>88.470000999999996</v>
      </c>
      <c r="N773" s="141">
        <v>42139</v>
      </c>
      <c r="O773" s="7">
        <v>47.720001000000003</v>
      </c>
      <c r="P773" s="141">
        <v>42139</v>
      </c>
      <c r="Q773" s="7">
        <v>110.739998</v>
      </c>
    </row>
    <row r="774" spans="1:17" x14ac:dyDescent="0.2">
      <c r="A774" s="141">
        <v>42138</v>
      </c>
      <c r="B774" s="7">
        <v>45048.941405999998</v>
      </c>
      <c r="C774" s="7">
        <v>15.76</v>
      </c>
      <c r="D774" s="141">
        <v>42138</v>
      </c>
      <c r="E774" s="7">
        <v>37.790000999999997</v>
      </c>
      <c r="F774" s="141">
        <v>42138</v>
      </c>
      <c r="G774" s="7">
        <v>45.843899</v>
      </c>
      <c r="H774" s="141">
        <v>42138</v>
      </c>
      <c r="I774" s="7">
        <v>49.959999000000003</v>
      </c>
      <c r="J774" s="141">
        <v>42138</v>
      </c>
      <c r="K774" s="7">
        <v>21.969999000000001</v>
      </c>
      <c r="L774" s="141">
        <v>42138</v>
      </c>
      <c r="M774" s="7">
        <v>88.080001999999993</v>
      </c>
      <c r="N774" s="141">
        <v>42138</v>
      </c>
      <c r="O774" s="7">
        <v>47.080002</v>
      </c>
      <c r="P774" s="141">
        <v>42138</v>
      </c>
      <c r="Q774" s="7">
        <v>110.480003</v>
      </c>
    </row>
    <row r="775" spans="1:17" x14ac:dyDescent="0.2">
      <c r="A775" s="141">
        <v>42137</v>
      </c>
      <c r="B775" s="7">
        <v>44939.570312999997</v>
      </c>
      <c r="C775" s="7">
        <v>15.49</v>
      </c>
      <c r="D775" s="141">
        <v>42137</v>
      </c>
      <c r="E775" s="7">
        <v>37.700001</v>
      </c>
      <c r="F775" s="141">
        <v>42137</v>
      </c>
      <c r="G775" s="7">
        <v>44.653702000000003</v>
      </c>
      <c r="H775" s="141">
        <v>42137</v>
      </c>
      <c r="I775" s="7">
        <v>49.77</v>
      </c>
      <c r="J775" s="141">
        <v>42137</v>
      </c>
      <c r="K775" s="7">
        <v>21.24</v>
      </c>
      <c r="L775" s="141">
        <v>42137</v>
      </c>
      <c r="M775" s="7">
        <v>88.589995999999999</v>
      </c>
      <c r="N775" s="141">
        <v>42137</v>
      </c>
      <c r="O775" s="7">
        <v>47.189999</v>
      </c>
      <c r="P775" s="141">
        <v>42137</v>
      </c>
      <c r="Q775" s="7">
        <v>110.910004</v>
      </c>
    </row>
    <row r="776" spans="1:17" x14ac:dyDescent="0.2">
      <c r="A776" s="141">
        <v>42136</v>
      </c>
      <c r="B776" s="7">
        <v>45180.238280999998</v>
      </c>
      <c r="C776" s="7">
        <v>15.55</v>
      </c>
      <c r="D776" s="141">
        <v>42136</v>
      </c>
      <c r="E776" s="7">
        <v>37.560001</v>
      </c>
      <c r="F776" s="141">
        <v>42136</v>
      </c>
      <c r="G776" s="7">
        <v>43.512199000000003</v>
      </c>
      <c r="H776" s="141">
        <v>42136</v>
      </c>
      <c r="I776" s="7">
        <v>49.299999</v>
      </c>
      <c r="J776" s="141">
        <v>42136</v>
      </c>
      <c r="K776" s="7">
        <v>20.84</v>
      </c>
      <c r="L776" s="141">
        <v>42136</v>
      </c>
      <c r="M776" s="7">
        <v>88.989998</v>
      </c>
      <c r="N776" s="141">
        <v>42136</v>
      </c>
      <c r="O776" s="7">
        <v>47.959999000000003</v>
      </c>
      <c r="P776" s="141">
        <v>42136</v>
      </c>
      <c r="Q776" s="7">
        <v>110.129997</v>
      </c>
    </row>
    <row r="777" spans="1:17" x14ac:dyDescent="0.2">
      <c r="A777" s="141">
        <v>42135</v>
      </c>
      <c r="B777" s="7">
        <v>45125.480469000002</v>
      </c>
      <c r="C777" s="7">
        <v>15.72</v>
      </c>
      <c r="D777" s="141">
        <v>42135</v>
      </c>
      <c r="E777" s="7">
        <v>37.529998999999997</v>
      </c>
      <c r="F777" s="141">
        <v>42135</v>
      </c>
      <c r="G777" s="7">
        <v>43.736598999999998</v>
      </c>
      <c r="H777" s="141">
        <v>42135</v>
      </c>
      <c r="I777" s="7">
        <v>48.759998000000003</v>
      </c>
      <c r="J777" s="141">
        <v>42135</v>
      </c>
      <c r="K777" s="7">
        <v>20.84</v>
      </c>
      <c r="L777" s="141">
        <v>42135</v>
      </c>
      <c r="M777" s="7">
        <v>90.849997999999999</v>
      </c>
      <c r="N777" s="141">
        <v>42135</v>
      </c>
      <c r="O777" s="7">
        <v>47.549999</v>
      </c>
      <c r="P777" s="141">
        <v>42135</v>
      </c>
      <c r="Q777" s="7">
        <v>111.089996</v>
      </c>
    </row>
    <row r="778" spans="1:17" x14ac:dyDescent="0.2">
      <c r="A778" s="141">
        <v>42132</v>
      </c>
      <c r="B778" s="7">
        <v>44770.078125</v>
      </c>
      <c r="C778" s="7">
        <v>15.77</v>
      </c>
      <c r="D778" s="141">
        <v>42132</v>
      </c>
      <c r="E778" s="7">
        <v>37.479999999999997</v>
      </c>
      <c r="F778" s="141">
        <v>42132</v>
      </c>
      <c r="G778" s="7">
        <v>43.668301</v>
      </c>
      <c r="H778" s="141">
        <v>42132</v>
      </c>
      <c r="I778" s="7">
        <v>48.77</v>
      </c>
      <c r="J778" s="141">
        <v>42132</v>
      </c>
      <c r="K778" s="7">
        <v>21.32</v>
      </c>
      <c r="L778" s="141">
        <v>42132</v>
      </c>
      <c r="M778" s="7">
        <v>90.389999000000003</v>
      </c>
      <c r="N778" s="141">
        <v>42132</v>
      </c>
      <c r="O778" s="7">
        <v>47.130001</v>
      </c>
      <c r="P778" s="141">
        <v>42132</v>
      </c>
      <c r="Q778" s="7">
        <v>110.30999799999999</v>
      </c>
    </row>
    <row r="779" spans="1:17" x14ac:dyDescent="0.2">
      <c r="A779" s="141">
        <v>42131</v>
      </c>
      <c r="B779" s="7">
        <v>44848.460937999997</v>
      </c>
      <c r="C779" s="7">
        <v>15.85</v>
      </c>
      <c r="D779" s="141">
        <v>42131</v>
      </c>
      <c r="E779" s="7">
        <v>36.779998999999997</v>
      </c>
      <c r="F779" s="141">
        <v>42131</v>
      </c>
      <c r="G779" s="7">
        <v>43.4146</v>
      </c>
      <c r="H779" s="141">
        <v>42131</v>
      </c>
      <c r="I779" s="7">
        <v>48.580002</v>
      </c>
      <c r="J779" s="141">
        <v>42131</v>
      </c>
      <c r="K779" s="7">
        <v>20.9</v>
      </c>
      <c r="L779" s="141">
        <v>42131</v>
      </c>
      <c r="M779" s="7">
        <v>88.900002000000001</v>
      </c>
      <c r="N779" s="141">
        <v>42131</v>
      </c>
      <c r="O779" s="7">
        <v>46.889999000000003</v>
      </c>
      <c r="P779" s="141">
        <v>42131</v>
      </c>
      <c r="Q779" s="7">
        <v>109.650002</v>
      </c>
    </row>
    <row r="780" spans="1:17" x14ac:dyDescent="0.2">
      <c r="A780" s="141">
        <v>42130</v>
      </c>
      <c r="B780" s="7">
        <v>45078.578125</v>
      </c>
      <c r="C780" s="7">
        <v>15.79</v>
      </c>
      <c r="D780" s="141">
        <v>42130</v>
      </c>
      <c r="E780" s="7">
        <v>36.979999999999997</v>
      </c>
      <c r="F780" s="141">
        <v>42130</v>
      </c>
      <c r="G780" s="7">
        <v>44.419497999999997</v>
      </c>
      <c r="H780" s="141">
        <v>42130</v>
      </c>
      <c r="I780" s="7">
        <v>48.610000999999997</v>
      </c>
      <c r="J780" s="141">
        <v>42130</v>
      </c>
      <c r="K780" s="7">
        <v>20.9</v>
      </c>
      <c r="L780" s="141">
        <v>42130</v>
      </c>
      <c r="M780" s="7">
        <v>88.650002000000001</v>
      </c>
      <c r="N780" s="141">
        <v>42130</v>
      </c>
      <c r="O780" s="7">
        <v>46.880001</v>
      </c>
      <c r="P780" s="141">
        <v>42130</v>
      </c>
      <c r="Q780" s="7">
        <v>112.650002</v>
      </c>
    </row>
    <row r="781" spans="1:17" x14ac:dyDescent="0.2">
      <c r="A781" s="141">
        <v>42129</v>
      </c>
      <c r="B781" s="7">
        <v>45237.121094000002</v>
      </c>
      <c r="C781" s="7">
        <v>15.96</v>
      </c>
      <c r="D781" s="141">
        <v>42129</v>
      </c>
      <c r="E781" s="7">
        <v>36.659999999999997</v>
      </c>
      <c r="F781" s="141">
        <v>42129</v>
      </c>
      <c r="G781" s="7">
        <v>44.497601000000003</v>
      </c>
      <c r="H781" s="141">
        <v>42129</v>
      </c>
      <c r="I781" s="7">
        <v>48.060001</v>
      </c>
      <c r="J781" s="141">
        <v>42129</v>
      </c>
      <c r="K781" s="7">
        <v>20.799999</v>
      </c>
      <c r="L781" s="141">
        <v>42129</v>
      </c>
      <c r="M781" s="7">
        <v>89.760002</v>
      </c>
      <c r="N781" s="141">
        <v>42129</v>
      </c>
      <c r="O781" s="7">
        <v>46.82</v>
      </c>
      <c r="P781" s="141">
        <v>42129</v>
      </c>
      <c r="Q781" s="7">
        <v>113.800003</v>
      </c>
    </row>
    <row r="782" spans="1:17" x14ac:dyDescent="0.2">
      <c r="A782" s="141">
        <v>42128</v>
      </c>
      <c r="B782" s="7">
        <v>44589.101562999997</v>
      </c>
      <c r="C782" s="7">
        <v>16.16</v>
      </c>
      <c r="D782" s="141">
        <v>42128</v>
      </c>
      <c r="E782" s="7">
        <v>36.639999000000003</v>
      </c>
      <c r="F782" s="141">
        <v>42128</v>
      </c>
      <c r="G782" s="7">
        <v>44.663398999999998</v>
      </c>
      <c r="H782" s="141">
        <v>42128</v>
      </c>
      <c r="I782" s="7">
        <v>47.849997999999999</v>
      </c>
      <c r="J782" s="141">
        <v>42128</v>
      </c>
      <c r="K782" s="7">
        <v>21.23</v>
      </c>
      <c r="L782" s="141">
        <v>42128</v>
      </c>
      <c r="M782" s="7">
        <v>89.559997999999993</v>
      </c>
      <c r="N782" s="141">
        <v>42128</v>
      </c>
      <c r="O782" s="7">
        <v>46.639999000000003</v>
      </c>
      <c r="P782" s="141">
        <v>42128</v>
      </c>
      <c r="Q782" s="7">
        <v>111.989998</v>
      </c>
    </row>
    <row r="783" spans="1:17" x14ac:dyDescent="0.2">
      <c r="A783" s="141">
        <v>42124</v>
      </c>
      <c r="B783" s="7">
        <v>44950.320312999997</v>
      </c>
      <c r="C783" s="7">
        <v>16.110001</v>
      </c>
      <c r="D783" s="141">
        <v>42124</v>
      </c>
      <c r="E783" s="7">
        <v>36.240001999999997</v>
      </c>
      <c r="F783" s="141">
        <v>42124</v>
      </c>
      <c r="G783" s="7">
        <v>42.868301000000002</v>
      </c>
      <c r="H783" s="141">
        <v>42124</v>
      </c>
      <c r="I783" s="7">
        <v>47.360000999999997</v>
      </c>
      <c r="J783" s="141">
        <v>42124</v>
      </c>
      <c r="K783" s="7">
        <v>20.68</v>
      </c>
      <c r="L783" s="141">
        <v>42124</v>
      </c>
      <c r="M783" s="7">
        <v>87.480002999999996</v>
      </c>
      <c r="N783" s="141">
        <v>42124</v>
      </c>
      <c r="O783" s="7">
        <v>46.07</v>
      </c>
      <c r="P783" s="141">
        <v>42124</v>
      </c>
      <c r="Q783" s="7">
        <v>109.230003</v>
      </c>
    </row>
    <row r="784" spans="1:17" x14ac:dyDescent="0.2">
      <c r="A784" s="141">
        <v>42123</v>
      </c>
      <c r="B784" s="7">
        <v>45338.359375</v>
      </c>
      <c r="C784" s="7">
        <v>16.41</v>
      </c>
      <c r="D784" s="141">
        <v>42123</v>
      </c>
      <c r="E784" s="7">
        <v>35.630001</v>
      </c>
      <c r="F784" s="141">
        <v>42123</v>
      </c>
      <c r="G784" s="7">
        <v>43.219501000000001</v>
      </c>
      <c r="H784" s="141">
        <v>42123</v>
      </c>
      <c r="I784" s="7">
        <v>46.919998</v>
      </c>
      <c r="J784" s="141">
        <v>42123</v>
      </c>
      <c r="K784" s="7">
        <v>20.690000999999999</v>
      </c>
      <c r="L784" s="141">
        <v>42123</v>
      </c>
      <c r="M784" s="7">
        <v>86.879997000000003</v>
      </c>
      <c r="N784" s="141">
        <v>42123</v>
      </c>
      <c r="O784" s="7">
        <v>46.34</v>
      </c>
      <c r="P784" s="141">
        <v>42123</v>
      </c>
      <c r="Q784" s="7">
        <v>111.879997</v>
      </c>
    </row>
    <row r="785" spans="1:17" x14ac:dyDescent="0.2">
      <c r="A785" s="141">
        <v>42122</v>
      </c>
      <c r="B785" s="7">
        <v>45514.039062999997</v>
      </c>
      <c r="C785" s="7">
        <v>16.649999999999999</v>
      </c>
      <c r="D785" s="141">
        <v>42122</v>
      </c>
      <c r="E785" s="7">
        <v>36.150002000000001</v>
      </c>
      <c r="F785" s="141">
        <v>42122</v>
      </c>
      <c r="G785" s="7">
        <v>43.658501000000001</v>
      </c>
      <c r="H785" s="141">
        <v>42122</v>
      </c>
      <c r="I785" s="7">
        <v>47.59</v>
      </c>
      <c r="J785" s="141">
        <v>42122</v>
      </c>
      <c r="K785" s="7">
        <v>20.639999</v>
      </c>
      <c r="L785" s="141">
        <v>42122</v>
      </c>
      <c r="M785" s="7">
        <v>88.980002999999996</v>
      </c>
      <c r="N785" s="141">
        <v>42122</v>
      </c>
      <c r="O785" s="7">
        <v>46.709999000000003</v>
      </c>
      <c r="P785" s="141">
        <v>42122</v>
      </c>
      <c r="Q785" s="7">
        <v>112.480003</v>
      </c>
    </row>
    <row r="786" spans="1:17" x14ac:dyDescent="0.2">
      <c r="A786" s="141">
        <v>42121</v>
      </c>
      <c r="B786" s="7">
        <v>45767.078125</v>
      </c>
      <c r="C786" s="7">
        <v>16.959999</v>
      </c>
      <c r="D786" s="141">
        <v>42121</v>
      </c>
      <c r="E786" s="7">
        <v>36.130001</v>
      </c>
      <c r="F786" s="141">
        <v>42121</v>
      </c>
      <c r="G786" s="7">
        <v>43.765900000000002</v>
      </c>
      <c r="H786" s="141">
        <v>42121</v>
      </c>
      <c r="I786" s="7">
        <v>47.02</v>
      </c>
      <c r="J786" s="141">
        <v>42121</v>
      </c>
      <c r="K786" s="7">
        <v>20.9</v>
      </c>
      <c r="L786" s="141">
        <v>42121</v>
      </c>
      <c r="M786" s="7">
        <v>86.889999000000003</v>
      </c>
      <c r="N786" s="141">
        <v>42121</v>
      </c>
      <c r="O786" s="7">
        <v>47.220001000000003</v>
      </c>
      <c r="P786" s="141">
        <v>42121</v>
      </c>
      <c r="Q786" s="7">
        <v>114.260002</v>
      </c>
    </row>
    <row r="787" spans="1:17" x14ac:dyDescent="0.2">
      <c r="A787" s="141">
        <v>42118</v>
      </c>
      <c r="B787" s="7">
        <v>45418.578125</v>
      </c>
      <c r="C787" s="7">
        <v>16.969999000000001</v>
      </c>
      <c r="D787" s="141">
        <v>42118</v>
      </c>
      <c r="E787" s="7">
        <v>37.099997999999999</v>
      </c>
      <c r="F787" s="141">
        <v>42118</v>
      </c>
      <c r="G787" s="7">
        <v>42.936599999999999</v>
      </c>
      <c r="H787" s="141">
        <v>42118</v>
      </c>
      <c r="I787" s="7">
        <v>46.73</v>
      </c>
      <c r="J787" s="141">
        <v>42118</v>
      </c>
      <c r="K787" s="7">
        <v>21.190000999999999</v>
      </c>
      <c r="L787" s="141">
        <v>42118</v>
      </c>
      <c r="M787" s="7">
        <v>87.720000999999996</v>
      </c>
      <c r="N787" s="141">
        <v>42118</v>
      </c>
      <c r="O787" s="7">
        <v>46.869999</v>
      </c>
      <c r="P787" s="141">
        <v>42118</v>
      </c>
      <c r="Q787" s="7">
        <v>113.349998</v>
      </c>
    </row>
    <row r="788" spans="1:17" x14ac:dyDescent="0.2">
      <c r="A788" s="141">
        <v>42117</v>
      </c>
      <c r="B788" s="7">
        <v>45226.109375</v>
      </c>
      <c r="C788" s="7">
        <v>17.120000999999998</v>
      </c>
      <c r="D788" s="141">
        <v>42117</v>
      </c>
      <c r="E788" s="7">
        <v>37.150002000000001</v>
      </c>
      <c r="F788" s="141">
        <v>42117</v>
      </c>
      <c r="G788" s="7">
        <v>43.648800000000001</v>
      </c>
      <c r="H788" s="141">
        <v>42117</v>
      </c>
      <c r="I788" s="7">
        <v>45.98</v>
      </c>
      <c r="J788" s="141">
        <v>42117</v>
      </c>
      <c r="K788" s="7">
        <v>20.059999000000001</v>
      </c>
      <c r="L788" s="141">
        <v>42117</v>
      </c>
      <c r="M788" s="7">
        <v>87.279999000000004</v>
      </c>
      <c r="N788" s="141">
        <v>42117</v>
      </c>
      <c r="O788" s="7">
        <v>45.619999</v>
      </c>
      <c r="P788" s="141">
        <v>42117</v>
      </c>
      <c r="Q788" s="7">
        <v>106.589996</v>
      </c>
    </row>
    <row r="789" spans="1:17" x14ac:dyDescent="0.2">
      <c r="A789" s="141">
        <v>42116</v>
      </c>
      <c r="B789" s="7">
        <v>45294.25</v>
      </c>
      <c r="C789" s="7">
        <v>16.91</v>
      </c>
      <c r="D789" s="141">
        <v>42116</v>
      </c>
      <c r="E789" s="7">
        <v>37.560001</v>
      </c>
      <c r="F789" s="141">
        <v>42116</v>
      </c>
      <c r="G789" s="7">
        <v>43.063400000000001</v>
      </c>
      <c r="H789" s="141">
        <v>42116</v>
      </c>
      <c r="I789" s="7">
        <v>45.700001</v>
      </c>
      <c r="J789" s="141">
        <v>42116</v>
      </c>
      <c r="K789" s="7">
        <v>20</v>
      </c>
      <c r="L789" s="141">
        <v>42116</v>
      </c>
      <c r="M789" s="7">
        <v>87.769997000000004</v>
      </c>
      <c r="N789" s="141">
        <v>42116</v>
      </c>
      <c r="O789" s="7">
        <v>44.880001</v>
      </c>
      <c r="P789" s="141">
        <v>42116</v>
      </c>
      <c r="Q789" s="7">
        <v>103.900002</v>
      </c>
    </row>
    <row r="790" spans="1:17" x14ac:dyDescent="0.2">
      <c r="A790" s="141">
        <v>42115</v>
      </c>
      <c r="B790" s="7">
        <v>45077.441405999998</v>
      </c>
      <c r="C790" s="7">
        <v>16.959999</v>
      </c>
      <c r="D790" s="141">
        <v>42115</v>
      </c>
      <c r="E790" s="7">
        <v>38.979999999999997</v>
      </c>
      <c r="F790" s="141">
        <v>42115</v>
      </c>
      <c r="G790" s="7">
        <v>41.668301</v>
      </c>
      <c r="H790" s="141">
        <v>42115</v>
      </c>
      <c r="I790" s="7">
        <v>45.549999</v>
      </c>
      <c r="J790" s="141">
        <v>42115</v>
      </c>
      <c r="K790" s="7">
        <v>19.93</v>
      </c>
      <c r="L790" s="141">
        <v>42115</v>
      </c>
      <c r="M790" s="7">
        <v>88.220000999999996</v>
      </c>
      <c r="N790" s="141">
        <v>42115</v>
      </c>
      <c r="O790" s="7">
        <v>46.02</v>
      </c>
      <c r="P790" s="141">
        <v>42115</v>
      </c>
      <c r="Q790" s="7">
        <v>104.32</v>
      </c>
    </row>
    <row r="791" spans="1:17" x14ac:dyDescent="0.2">
      <c r="A791" s="141">
        <v>42114</v>
      </c>
      <c r="B791" s="7">
        <v>45019.621094000002</v>
      </c>
      <c r="C791" s="7">
        <v>16.920000000000002</v>
      </c>
      <c r="D791" s="141">
        <v>42114</v>
      </c>
      <c r="E791" s="7">
        <v>38.229999999999997</v>
      </c>
      <c r="F791" s="141">
        <v>42114</v>
      </c>
      <c r="G791" s="7">
        <v>41.570701999999997</v>
      </c>
      <c r="H791" s="141">
        <v>42114</v>
      </c>
      <c r="I791" s="7">
        <v>45.790000999999997</v>
      </c>
      <c r="J791" s="141">
        <v>42114</v>
      </c>
      <c r="K791" s="7">
        <v>19.860001</v>
      </c>
      <c r="L791" s="141">
        <v>42114</v>
      </c>
      <c r="M791" s="7">
        <v>87.809997999999993</v>
      </c>
      <c r="N791" s="141">
        <v>42114</v>
      </c>
      <c r="O791" s="7">
        <v>46.52</v>
      </c>
      <c r="P791" s="141">
        <v>42114</v>
      </c>
      <c r="Q791" s="7">
        <v>101.529999</v>
      </c>
    </row>
    <row r="792" spans="1:17" x14ac:dyDescent="0.2">
      <c r="A792" s="141">
        <v>42111</v>
      </c>
      <c r="B792" s="7">
        <v>45482.238280999998</v>
      </c>
      <c r="C792" s="7">
        <v>16.870000999999998</v>
      </c>
      <c r="D792" s="141">
        <v>42111</v>
      </c>
      <c r="E792" s="7">
        <v>37.709999000000003</v>
      </c>
      <c r="F792" s="141">
        <v>42111</v>
      </c>
      <c r="G792" s="7">
        <v>41.687801</v>
      </c>
      <c r="H792" s="141">
        <v>42111</v>
      </c>
      <c r="I792" s="7">
        <v>45.799999</v>
      </c>
      <c r="J792" s="141">
        <v>42111</v>
      </c>
      <c r="K792" s="7">
        <v>19.639999</v>
      </c>
      <c r="L792" s="141">
        <v>42111</v>
      </c>
      <c r="M792" s="7">
        <v>89.110000999999997</v>
      </c>
      <c r="N792" s="141">
        <v>42111</v>
      </c>
      <c r="O792" s="7">
        <v>46.91</v>
      </c>
      <c r="P792" s="141">
        <v>42111</v>
      </c>
      <c r="Q792" s="7">
        <v>99.730002999999996</v>
      </c>
    </row>
    <row r="793" spans="1:17" x14ac:dyDescent="0.2">
      <c r="A793" s="141">
        <v>42110</v>
      </c>
      <c r="B793" s="7">
        <v>45256.46875</v>
      </c>
      <c r="C793" s="7">
        <v>16.879999000000002</v>
      </c>
      <c r="D793" s="141">
        <v>42110</v>
      </c>
      <c r="E793" s="7">
        <v>38.630001</v>
      </c>
      <c r="F793" s="141">
        <v>42110</v>
      </c>
      <c r="G793" s="7">
        <v>41.668301</v>
      </c>
      <c r="H793" s="141">
        <v>42110</v>
      </c>
      <c r="I793" s="7">
        <v>46.169998</v>
      </c>
      <c r="J793" s="141">
        <v>42110</v>
      </c>
      <c r="K793" s="7">
        <v>19.700001</v>
      </c>
      <c r="L793" s="141">
        <v>42110</v>
      </c>
      <c r="M793" s="7">
        <v>89.339995999999999</v>
      </c>
      <c r="N793" s="141">
        <v>42110</v>
      </c>
      <c r="O793" s="7">
        <v>47.080002</v>
      </c>
      <c r="P793" s="141">
        <v>42110</v>
      </c>
      <c r="Q793" s="7">
        <v>100.18</v>
      </c>
    </row>
    <row r="794" spans="1:17" x14ac:dyDescent="0.2">
      <c r="A794" s="141">
        <v>42109</v>
      </c>
      <c r="B794" s="7">
        <v>45003.46875</v>
      </c>
      <c r="C794" s="7">
        <v>16.629999000000002</v>
      </c>
      <c r="D794" s="141">
        <v>42109</v>
      </c>
      <c r="E794" s="7">
        <v>38.740001999999997</v>
      </c>
      <c r="F794" s="141">
        <v>42109</v>
      </c>
      <c r="G794" s="7">
        <v>40.887797999999997</v>
      </c>
      <c r="H794" s="141">
        <v>42109</v>
      </c>
      <c r="I794" s="7">
        <v>46.470001000000003</v>
      </c>
      <c r="J794" s="141">
        <v>42109</v>
      </c>
      <c r="K794" s="7">
        <v>19.309999000000001</v>
      </c>
      <c r="L794" s="141">
        <v>42109</v>
      </c>
      <c r="M794" s="7">
        <v>87.349997999999999</v>
      </c>
      <c r="N794" s="141">
        <v>42109</v>
      </c>
      <c r="O794" s="7">
        <v>46.720001000000003</v>
      </c>
      <c r="P794" s="141">
        <v>42109</v>
      </c>
      <c r="Q794" s="7">
        <v>100.379997</v>
      </c>
    </row>
    <row r="795" spans="1:17" x14ac:dyDescent="0.2">
      <c r="A795" s="141">
        <v>42108</v>
      </c>
      <c r="B795" s="7">
        <v>44989.171875</v>
      </c>
      <c r="C795" s="7">
        <v>16.32</v>
      </c>
      <c r="D795" s="141">
        <v>42108</v>
      </c>
      <c r="E795" s="7">
        <v>38.970001000000003</v>
      </c>
      <c r="F795" s="141">
        <v>42108</v>
      </c>
      <c r="G795" s="7">
        <v>39.804901000000001</v>
      </c>
      <c r="H795" s="141">
        <v>42108</v>
      </c>
      <c r="I795" s="7">
        <v>46.18</v>
      </c>
      <c r="J795" s="141">
        <v>42108</v>
      </c>
      <c r="K795" s="7">
        <v>19.469999000000001</v>
      </c>
      <c r="L795" s="141">
        <v>42108</v>
      </c>
      <c r="M795" s="7">
        <v>87.610000999999997</v>
      </c>
      <c r="N795" s="141">
        <v>42108</v>
      </c>
      <c r="O795" s="7">
        <v>46.470001000000003</v>
      </c>
      <c r="P795" s="141">
        <v>42108</v>
      </c>
      <c r="Q795" s="7">
        <v>100.480003</v>
      </c>
    </row>
    <row r="796" spans="1:17" x14ac:dyDescent="0.2">
      <c r="A796" s="141">
        <v>42107</v>
      </c>
      <c r="B796" s="7">
        <v>44881.371094000002</v>
      </c>
      <c r="C796" s="7">
        <v>16.309999000000001</v>
      </c>
      <c r="D796" s="141">
        <v>42107</v>
      </c>
      <c r="E796" s="7">
        <v>39.669998</v>
      </c>
      <c r="F796" s="141">
        <v>42107</v>
      </c>
      <c r="G796" s="7">
        <v>40.224400000000003</v>
      </c>
      <c r="H796" s="141">
        <v>42107</v>
      </c>
      <c r="I796" s="7">
        <v>45.200001</v>
      </c>
      <c r="J796" s="141">
        <v>42107</v>
      </c>
      <c r="K796" s="7">
        <v>18.66</v>
      </c>
      <c r="L796" s="141">
        <v>42107</v>
      </c>
      <c r="M796" s="7">
        <v>87.099997999999999</v>
      </c>
      <c r="N796" s="141">
        <v>42107</v>
      </c>
      <c r="O796" s="7">
        <v>46.299999</v>
      </c>
      <c r="P796" s="141">
        <v>42107</v>
      </c>
      <c r="Q796" s="7">
        <v>101.050003</v>
      </c>
    </row>
    <row r="797" spans="1:17" x14ac:dyDescent="0.2">
      <c r="A797" s="141">
        <v>42104</v>
      </c>
      <c r="B797" s="7">
        <v>44913.941405999998</v>
      </c>
      <c r="C797" s="7">
        <v>16.200001</v>
      </c>
      <c r="D797" s="141">
        <v>42104</v>
      </c>
      <c r="E797" s="7">
        <v>39.169998</v>
      </c>
      <c r="F797" s="141">
        <v>42104</v>
      </c>
      <c r="G797" s="7">
        <v>40.5854</v>
      </c>
      <c r="H797" s="141">
        <v>42104</v>
      </c>
      <c r="I797" s="7">
        <v>44.689999</v>
      </c>
      <c r="J797" s="141">
        <v>42104</v>
      </c>
      <c r="K797" s="7">
        <v>18.489999999999998</v>
      </c>
      <c r="L797" s="141">
        <v>42104</v>
      </c>
      <c r="M797" s="7">
        <v>87.739998</v>
      </c>
      <c r="N797" s="141">
        <v>42104</v>
      </c>
      <c r="O797" s="7">
        <v>44.919998</v>
      </c>
      <c r="P797" s="141">
        <v>42104</v>
      </c>
      <c r="Q797" s="7">
        <v>100.839996</v>
      </c>
    </row>
    <row r="798" spans="1:17" x14ac:dyDescent="0.2">
      <c r="A798" s="141">
        <v>42103</v>
      </c>
      <c r="B798" s="7">
        <v>44980.558594000002</v>
      </c>
      <c r="C798" s="7">
        <v>15.97</v>
      </c>
      <c r="D798" s="141">
        <v>42103</v>
      </c>
      <c r="E798" s="7">
        <v>39.459999000000003</v>
      </c>
      <c r="F798" s="141">
        <v>42103</v>
      </c>
      <c r="G798" s="7">
        <v>40.448799000000001</v>
      </c>
      <c r="H798" s="141">
        <v>42103</v>
      </c>
      <c r="I798" s="7">
        <v>45.060001</v>
      </c>
      <c r="J798" s="141">
        <v>42103</v>
      </c>
      <c r="K798" s="7">
        <v>18.389999</v>
      </c>
      <c r="L798" s="141">
        <v>42103</v>
      </c>
      <c r="M798" s="7">
        <v>90.32</v>
      </c>
      <c r="N798" s="141">
        <v>42103</v>
      </c>
      <c r="O798" s="7">
        <v>45.23</v>
      </c>
      <c r="P798" s="141">
        <v>42103</v>
      </c>
      <c r="Q798" s="7">
        <v>100.83000199999999</v>
      </c>
    </row>
    <row r="799" spans="1:17" x14ac:dyDescent="0.2">
      <c r="A799" s="141">
        <v>42102</v>
      </c>
      <c r="B799" s="7">
        <v>44994.300780999998</v>
      </c>
      <c r="C799" s="7">
        <v>15.81</v>
      </c>
      <c r="D799" s="141">
        <v>42102</v>
      </c>
      <c r="E799" s="7">
        <v>39.880001</v>
      </c>
      <c r="F799" s="141">
        <v>42102</v>
      </c>
      <c r="G799" s="7">
        <v>40.809798999999998</v>
      </c>
      <c r="H799" s="141">
        <v>42102</v>
      </c>
      <c r="I799" s="7">
        <v>45.360000999999997</v>
      </c>
      <c r="J799" s="141">
        <v>42102</v>
      </c>
      <c r="K799" s="7">
        <v>18.120000999999998</v>
      </c>
      <c r="L799" s="141">
        <v>42102</v>
      </c>
      <c r="M799" s="7">
        <v>91.419998000000007</v>
      </c>
      <c r="N799" s="141">
        <v>42102</v>
      </c>
      <c r="O799" s="7">
        <v>45.73</v>
      </c>
      <c r="P799" s="141">
        <v>42102</v>
      </c>
      <c r="Q799" s="7">
        <v>100.25</v>
      </c>
    </row>
    <row r="800" spans="1:17" x14ac:dyDescent="0.2">
      <c r="A800" s="141">
        <v>42101</v>
      </c>
      <c r="B800" s="7">
        <v>44857.070312999997</v>
      </c>
      <c r="C800" s="7">
        <v>16.010000000000002</v>
      </c>
      <c r="D800" s="141">
        <v>42101</v>
      </c>
      <c r="E800" s="7">
        <v>39.200001</v>
      </c>
      <c r="F800" s="141">
        <v>42101</v>
      </c>
      <c r="G800" s="7">
        <v>41.082901</v>
      </c>
      <c r="H800" s="141">
        <v>42101</v>
      </c>
      <c r="I800" s="7">
        <v>45.450001</v>
      </c>
      <c r="J800" s="141">
        <v>42101</v>
      </c>
      <c r="K800" s="7">
        <v>17.879999000000002</v>
      </c>
      <c r="L800" s="141">
        <v>42101</v>
      </c>
      <c r="M800" s="7">
        <v>92.050003000000004</v>
      </c>
      <c r="N800" s="141">
        <v>42101</v>
      </c>
      <c r="O800" s="7">
        <v>45.73</v>
      </c>
      <c r="P800" s="141">
        <v>42101</v>
      </c>
      <c r="Q800" s="7">
        <v>100.129997</v>
      </c>
    </row>
    <row r="801" spans="1:17" x14ac:dyDescent="0.2">
      <c r="A801" s="141">
        <v>42100</v>
      </c>
      <c r="B801" s="7">
        <v>44202.871094000002</v>
      </c>
      <c r="C801" s="7">
        <v>16.290001</v>
      </c>
      <c r="D801" s="141">
        <v>42100</v>
      </c>
      <c r="E801" s="7">
        <v>38.970001000000003</v>
      </c>
      <c r="F801" s="141">
        <v>42100</v>
      </c>
      <c r="G801" s="7">
        <v>40.234099999999998</v>
      </c>
      <c r="H801" s="141">
        <v>42100</v>
      </c>
      <c r="I801" s="7">
        <v>45.130001</v>
      </c>
      <c r="J801" s="141">
        <v>42100</v>
      </c>
      <c r="K801" s="7">
        <v>17.299999</v>
      </c>
      <c r="L801" s="141">
        <v>42100</v>
      </c>
      <c r="M801" s="7">
        <v>90.379997000000003</v>
      </c>
      <c r="N801" s="141">
        <v>42100</v>
      </c>
      <c r="O801" s="7">
        <v>46.09</v>
      </c>
      <c r="P801" s="141">
        <v>42100</v>
      </c>
      <c r="Q801" s="7">
        <v>99.93</v>
      </c>
    </row>
    <row r="802" spans="1:17" x14ac:dyDescent="0.2">
      <c r="A802" s="141">
        <v>42095</v>
      </c>
      <c r="B802" s="7">
        <v>43709.488280999998</v>
      </c>
      <c r="C802" s="7">
        <v>16.219999000000001</v>
      </c>
      <c r="D802" s="141">
        <v>42095</v>
      </c>
      <c r="E802" s="7">
        <v>38.240001999999997</v>
      </c>
      <c r="F802" s="141">
        <v>42095</v>
      </c>
      <c r="G802" s="7">
        <v>38.653702000000003</v>
      </c>
      <c r="H802" s="141">
        <v>42095</v>
      </c>
      <c r="I802" s="7">
        <v>44.639999000000003</v>
      </c>
      <c r="J802" s="141">
        <v>42095</v>
      </c>
      <c r="K802" s="7">
        <v>17.280000999999999</v>
      </c>
      <c r="L802" s="141">
        <v>42095</v>
      </c>
      <c r="M802" s="7">
        <v>89.599997999999999</v>
      </c>
      <c r="N802" s="141">
        <v>42095</v>
      </c>
      <c r="O802" s="7">
        <v>44.299999</v>
      </c>
      <c r="P802" s="141">
        <v>42095</v>
      </c>
      <c r="Q802" s="7">
        <v>101.010002</v>
      </c>
    </row>
    <row r="803" spans="1:17" x14ac:dyDescent="0.2">
      <c r="A803" s="141">
        <v>42094</v>
      </c>
      <c r="B803" s="7">
        <v>43916.101562999997</v>
      </c>
      <c r="C803" s="7">
        <v>15.66</v>
      </c>
      <c r="D803" s="141">
        <v>42094</v>
      </c>
      <c r="E803" s="7">
        <v>38.110000999999997</v>
      </c>
      <c r="F803" s="141">
        <v>42094</v>
      </c>
      <c r="G803" s="7">
        <v>38.868301000000002</v>
      </c>
      <c r="H803" s="141">
        <v>42094</v>
      </c>
      <c r="I803" s="7">
        <v>45.049999</v>
      </c>
      <c r="J803" s="141">
        <v>42094</v>
      </c>
      <c r="K803" s="7">
        <v>17.100000000000001</v>
      </c>
      <c r="L803" s="141">
        <v>42094</v>
      </c>
      <c r="M803" s="7">
        <v>88.519997000000004</v>
      </c>
      <c r="N803" s="141">
        <v>42094</v>
      </c>
      <c r="O803" s="7">
        <v>44.59</v>
      </c>
      <c r="P803" s="141">
        <v>42094</v>
      </c>
      <c r="Q803" s="7">
        <v>100</v>
      </c>
    </row>
    <row r="804" spans="1:17" x14ac:dyDescent="0.2">
      <c r="A804" s="141">
        <v>42093</v>
      </c>
      <c r="B804" s="7">
        <v>43631.230469000002</v>
      </c>
      <c r="C804" s="7">
        <v>15.8</v>
      </c>
      <c r="D804" s="141">
        <v>42093</v>
      </c>
      <c r="E804" s="7">
        <v>37.979999999999997</v>
      </c>
      <c r="F804" s="141">
        <v>42093</v>
      </c>
      <c r="G804" s="7">
        <v>39.482899000000003</v>
      </c>
      <c r="H804" s="141">
        <v>42093</v>
      </c>
      <c r="I804" s="7">
        <v>45.130001</v>
      </c>
      <c r="J804" s="141">
        <v>42093</v>
      </c>
      <c r="K804" s="7">
        <v>17.309999000000001</v>
      </c>
      <c r="L804" s="141">
        <v>42093</v>
      </c>
      <c r="M804" s="7">
        <v>87.970000999999996</v>
      </c>
      <c r="N804" s="141">
        <v>42093</v>
      </c>
      <c r="O804" s="7">
        <v>44.52</v>
      </c>
      <c r="P804" s="141">
        <v>42093</v>
      </c>
      <c r="Q804" s="7">
        <v>101.239998</v>
      </c>
    </row>
    <row r="805" spans="1:17" x14ac:dyDescent="0.2">
      <c r="A805" s="141">
        <v>42090</v>
      </c>
      <c r="B805" s="7">
        <v>43231.449219000002</v>
      </c>
      <c r="C805" s="7">
        <v>15.62</v>
      </c>
      <c r="D805" s="141">
        <v>42090</v>
      </c>
      <c r="E805" s="7">
        <v>37.82</v>
      </c>
      <c r="F805" s="141">
        <v>42090</v>
      </c>
      <c r="G805" s="7">
        <v>39.531700000000001</v>
      </c>
      <c r="H805" s="141">
        <v>42090</v>
      </c>
      <c r="I805" s="7">
        <v>44.450001</v>
      </c>
      <c r="J805" s="141">
        <v>42090</v>
      </c>
      <c r="K805" s="7">
        <v>17.41</v>
      </c>
      <c r="L805" s="141">
        <v>42090</v>
      </c>
      <c r="M805" s="7">
        <v>87.970000999999996</v>
      </c>
      <c r="N805" s="141">
        <v>42090</v>
      </c>
      <c r="O805" s="7">
        <v>44.970001000000003</v>
      </c>
      <c r="P805" s="141">
        <v>42090</v>
      </c>
      <c r="Q805" s="7">
        <v>100.209999</v>
      </c>
    </row>
    <row r="806" spans="1:17" x14ac:dyDescent="0.2">
      <c r="A806" s="141">
        <v>42089</v>
      </c>
      <c r="B806" s="7">
        <v>43610.589844000002</v>
      </c>
      <c r="C806" s="7">
        <v>15.57</v>
      </c>
      <c r="D806" s="141">
        <v>42089</v>
      </c>
      <c r="E806" s="7">
        <v>36.970001000000003</v>
      </c>
      <c r="F806" s="141">
        <v>42089</v>
      </c>
      <c r="G806" s="7">
        <v>39.814602000000001</v>
      </c>
      <c r="H806" s="141">
        <v>42089</v>
      </c>
      <c r="I806" s="7">
        <v>45.290000999999997</v>
      </c>
      <c r="J806" s="141">
        <v>42089</v>
      </c>
      <c r="K806" s="7">
        <v>17.66</v>
      </c>
      <c r="L806" s="141">
        <v>42089</v>
      </c>
      <c r="M806" s="7">
        <v>85.050003000000004</v>
      </c>
      <c r="N806" s="141">
        <v>42089</v>
      </c>
      <c r="O806" s="7">
        <v>45.130001</v>
      </c>
      <c r="P806" s="141">
        <v>42089</v>
      </c>
      <c r="Q806" s="7">
        <v>99.040001000000004</v>
      </c>
    </row>
    <row r="807" spans="1:17" x14ac:dyDescent="0.2">
      <c r="A807" s="141">
        <v>42088</v>
      </c>
      <c r="B807" s="7">
        <v>44040.96875</v>
      </c>
      <c r="C807" s="7">
        <v>15.64</v>
      </c>
      <c r="D807" s="141">
        <v>42088</v>
      </c>
      <c r="E807" s="7">
        <v>37.630001</v>
      </c>
      <c r="F807" s="141">
        <v>42088</v>
      </c>
      <c r="G807" s="7">
        <v>40.117100000000001</v>
      </c>
      <c r="H807" s="141">
        <v>42088</v>
      </c>
      <c r="I807" s="7">
        <v>45.919998</v>
      </c>
      <c r="J807" s="141">
        <v>42088</v>
      </c>
      <c r="K807" s="7">
        <v>18.170000000000002</v>
      </c>
      <c r="L807" s="141">
        <v>42088</v>
      </c>
      <c r="M807" s="7">
        <v>85.610000999999997</v>
      </c>
      <c r="N807" s="141">
        <v>42088</v>
      </c>
      <c r="O807" s="7">
        <v>45.369999</v>
      </c>
      <c r="P807" s="141">
        <v>42088</v>
      </c>
      <c r="Q807" s="7">
        <v>99.440002000000007</v>
      </c>
    </row>
    <row r="808" spans="1:17" x14ac:dyDescent="0.2">
      <c r="A808" s="141">
        <v>42087</v>
      </c>
      <c r="B808" s="7">
        <v>43947.320312999997</v>
      </c>
      <c r="C808" s="7">
        <v>15.78</v>
      </c>
      <c r="D808" s="141">
        <v>42087</v>
      </c>
      <c r="E808" s="7">
        <v>37.830002</v>
      </c>
      <c r="F808" s="141">
        <v>42087</v>
      </c>
      <c r="G808" s="7">
        <v>40.497601000000003</v>
      </c>
      <c r="H808" s="141">
        <v>42087</v>
      </c>
      <c r="I808" s="7">
        <v>46.07</v>
      </c>
      <c r="J808" s="141">
        <v>42087</v>
      </c>
      <c r="K808" s="7">
        <v>17.950001</v>
      </c>
      <c r="L808" s="141">
        <v>42087</v>
      </c>
      <c r="M808" s="7">
        <v>86.989998</v>
      </c>
      <c r="N808" s="141">
        <v>42087</v>
      </c>
      <c r="O808" s="7">
        <v>46.119999</v>
      </c>
      <c r="P808" s="141">
        <v>42087</v>
      </c>
      <c r="Q808" s="7">
        <v>99.919998000000007</v>
      </c>
    </row>
    <row r="809" spans="1:17" x14ac:dyDescent="0.2">
      <c r="A809" s="141">
        <v>42086</v>
      </c>
      <c r="B809" s="7">
        <v>43968.148437999997</v>
      </c>
      <c r="C809" s="7">
        <v>15.74</v>
      </c>
      <c r="D809" s="141">
        <v>42086</v>
      </c>
      <c r="E809" s="7">
        <v>37.470001000000003</v>
      </c>
      <c r="F809" s="141">
        <v>42086</v>
      </c>
      <c r="G809" s="7">
        <v>40.917099</v>
      </c>
      <c r="H809" s="141">
        <v>42086</v>
      </c>
      <c r="I809" s="7">
        <v>46.080002</v>
      </c>
      <c r="J809" s="141">
        <v>42086</v>
      </c>
      <c r="K809" s="7">
        <v>18.09</v>
      </c>
      <c r="L809" s="141">
        <v>42086</v>
      </c>
      <c r="M809" s="7">
        <v>86.599997999999999</v>
      </c>
      <c r="N809" s="141">
        <v>42086</v>
      </c>
      <c r="O809" s="7">
        <v>46.549999</v>
      </c>
      <c r="P809" s="141">
        <v>42086</v>
      </c>
      <c r="Q809" s="7">
        <v>97.779999000000004</v>
      </c>
    </row>
    <row r="810" spans="1:17" x14ac:dyDescent="0.2">
      <c r="A810" s="141">
        <v>42083</v>
      </c>
      <c r="B810" s="7">
        <v>44117.941405999998</v>
      </c>
      <c r="C810" s="7">
        <v>15.72</v>
      </c>
      <c r="D810" s="141">
        <v>42083</v>
      </c>
      <c r="E810" s="7">
        <v>36.950001</v>
      </c>
      <c r="F810" s="141">
        <v>42083</v>
      </c>
      <c r="G810" s="7">
        <v>40.409801000000002</v>
      </c>
      <c r="H810" s="141">
        <v>42083</v>
      </c>
      <c r="I810" s="7">
        <v>45.93</v>
      </c>
      <c r="J810" s="141">
        <v>42083</v>
      </c>
      <c r="K810" s="7">
        <v>18.219999000000001</v>
      </c>
      <c r="L810" s="141">
        <v>42083</v>
      </c>
      <c r="M810" s="7">
        <v>87.129997000000003</v>
      </c>
      <c r="N810" s="141">
        <v>42083</v>
      </c>
      <c r="O810" s="7">
        <v>46.869999</v>
      </c>
      <c r="P810" s="141">
        <v>42083</v>
      </c>
      <c r="Q810" s="7">
        <v>99.260002</v>
      </c>
    </row>
    <row r="811" spans="1:17" x14ac:dyDescent="0.2">
      <c r="A811" s="141">
        <v>42082</v>
      </c>
      <c r="B811" s="7">
        <v>44354.941405999998</v>
      </c>
      <c r="C811" s="7">
        <v>15.73</v>
      </c>
      <c r="D811" s="141">
        <v>42082</v>
      </c>
      <c r="E811" s="7">
        <v>37.590000000000003</v>
      </c>
      <c r="F811" s="141">
        <v>42082</v>
      </c>
      <c r="G811" s="7">
        <v>40.263401000000002</v>
      </c>
      <c r="H811" s="141">
        <v>42082</v>
      </c>
      <c r="I811" s="7">
        <v>45.790000999999997</v>
      </c>
      <c r="J811" s="141">
        <v>42082</v>
      </c>
      <c r="K811" s="7">
        <v>18.100000000000001</v>
      </c>
      <c r="L811" s="141">
        <v>42082</v>
      </c>
      <c r="M811" s="7">
        <v>89.400002000000001</v>
      </c>
      <c r="N811" s="141">
        <v>42082</v>
      </c>
      <c r="O811" s="7">
        <v>45.709999000000003</v>
      </c>
      <c r="P811" s="141">
        <v>42082</v>
      </c>
      <c r="Q811" s="7">
        <v>98.230002999999996</v>
      </c>
    </row>
    <row r="812" spans="1:17" x14ac:dyDescent="0.2">
      <c r="A812" s="141">
        <v>42081</v>
      </c>
      <c r="B812" s="7">
        <v>43756.78125</v>
      </c>
      <c r="C812" s="7">
        <v>16.079999999999998</v>
      </c>
      <c r="D812" s="141">
        <v>42081</v>
      </c>
      <c r="E812" s="7">
        <v>37.830002</v>
      </c>
      <c r="F812" s="141">
        <v>42081</v>
      </c>
      <c r="G812" s="7">
        <v>40.770699</v>
      </c>
      <c r="H812" s="141">
        <v>42081</v>
      </c>
      <c r="I812" s="7">
        <v>45.34</v>
      </c>
      <c r="J812" s="141">
        <v>42081</v>
      </c>
      <c r="K812" s="7">
        <v>18.34</v>
      </c>
      <c r="L812" s="141">
        <v>42081</v>
      </c>
      <c r="M812" s="7">
        <v>89.580001999999993</v>
      </c>
      <c r="N812" s="141">
        <v>42081</v>
      </c>
      <c r="O812" s="7">
        <v>45.669998</v>
      </c>
      <c r="P812" s="141">
        <v>42081</v>
      </c>
      <c r="Q812" s="7">
        <v>99.660004000000001</v>
      </c>
    </row>
    <row r="813" spans="1:17" x14ac:dyDescent="0.2">
      <c r="A813" s="141">
        <v>42080</v>
      </c>
      <c r="B813" s="7">
        <v>43997.449219000002</v>
      </c>
      <c r="C813" s="7">
        <v>15.2</v>
      </c>
      <c r="D813" s="141">
        <v>42080</v>
      </c>
      <c r="E813" s="7">
        <v>39.020000000000003</v>
      </c>
      <c r="F813" s="141">
        <v>42080</v>
      </c>
      <c r="G813" s="7">
        <v>40.058498</v>
      </c>
      <c r="H813" s="141">
        <v>42080</v>
      </c>
      <c r="I813" s="7">
        <v>44.73</v>
      </c>
      <c r="J813" s="141">
        <v>42080</v>
      </c>
      <c r="K813" s="7">
        <v>18.239999999999998</v>
      </c>
      <c r="L813" s="141">
        <v>42080</v>
      </c>
      <c r="M813" s="7">
        <v>87.989998</v>
      </c>
      <c r="N813" s="141">
        <v>42080</v>
      </c>
      <c r="O813" s="7">
        <v>45.5</v>
      </c>
      <c r="P813" s="141">
        <v>42080</v>
      </c>
      <c r="Q813" s="7">
        <v>98.139999000000003</v>
      </c>
    </row>
    <row r="814" spans="1:17" x14ac:dyDescent="0.2">
      <c r="A814" s="141">
        <v>42076</v>
      </c>
      <c r="B814" s="7">
        <v>44055.890625</v>
      </c>
      <c r="C814" s="7">
        <v>15.28</v>
      </c>
      <c r="D814" s="141">
        <v>42076</v>
      </c>
      <c r="E814" s="7">
        <v>39.709999000000003</v>
      </c>
      <c r="F814" s="141">
        <v>42076</v>
      </c>
      <c r="G814" s="7">
        <v>40.878101000000001</v>
      </c>
      <c r="H814" s="141">
        <v>42076</v>
      </c>
      <c r="I814" s="7">
        <v>45.099997999999999</v>
      </c>
      <c r="J814" s="141">
        <v>42076</v>
      </c>
      <c r="K814" s="7">
        <v>18.260000000000002</v>
      </c>
      <c r="L814" s="141">
        <v>42076</v>
      </c>
      <c r="M814" s="7">
        <v>86.809997999999993</v>
      </c>
      <c r="N814" s="141">
        <v>42076</v>
      </c>
      <c r="O814" s="7">
        <v>45.380001</v>
      </c>
      <c r="P814" s="141">
        <v>42076</v>
      </c>
      <c r="Q814" s="7">
        <v>97.07</v>
      </c>
    </row>
    <row r="815" spans="1:17" x14ac:dyDescent="0.2">
      <c r="A815" s="141">
        <v>42075</v>
      </c>
      <c r="B815" s="7">
        <v>43228.089844000002</v>
      </c>
      <c r="C815" s="7">
        <v>15.25</v>
      </c>
      <c r="D815" s="141">
        <v>42075</v>
      </c>
      <c r="E815" s="7">
        <v>39.619999</v>
      </c>
      <c r="F815" s="141">
        <v>42075</v>
      </c>
      <c r="G815" s="7">
        <v>40.995097999999999</v>
      </c>
      <c r="H815" s="141">
        <v>42075</v>
      </c>
      <c r="I815" s="7">
        <v>45.110000999999997</v>
      </c>
      <c r="J815" s="141">
        <v>42075</v>
      </c>
      <c r="K815" s="7">
        <v>18.690000999999999</v>
      </c>
      <c r="L815" s="141">
        <v>42075</v>
      </c>
      <c r="M815" s="7">
        <v>85.989998</v>
      </c>
      <c r="N815" s="141">
        <v>42075</v>
      </c>
      <c r="O815" s="7">
        <v>46.02</v>
      </c>
      <c r="P815" s="141">
        <v>42075</v>
      </c>
      <c r="Q815" s="7">
        <v>96.339995999999999</v>
      </c>
    </row>
    <row r="816" spans="1:17" x14ac:dyDescent="0.2">
      <c r="A816" s="141">
        <v>42074</v>
      </c>
      <c r="B816" s="7">
        <v>42978.601562999997</v>
      </c>
      <c r="C816" s="7">
        <v>15.2</v>
      </c>
      <c r="D816" s="141">
        <v>42074</v>
      </c>
      <c r="E816" s="7">
        <v>38.330002</v>
      </c>
      <c r="F816" s="141">
        <v>42074</v>
      </c>
      <c r="G816" s="7">
        <v>40.048800999999997</v>
      </c>
      <c r="H816" s="141">
        <v>42074</v>
      </c>
      <c r="I816" s="7">
        <v>43.759998000000003</v>
      </c>
      <c r="J816" s="141">
        <v>42074</v>
      </c>
      <c r="K816" s="7">
        <v>18.219999000000001</v>
      </c>
      <c r="L816" s="141">
        <v>42074</v>
      </c>
      <c r="M816" s="7">
        <v>84.720000999999996</v>
      </c>
      <c r="N816" s="141">
        <v>42074</v>
      </c>
      <c r="O816" s="7">
        <v>46.529998999999997</v>
      </c>
      <c r="P816" s="141">
        <v>42074</v>
      </c>
      <c r="Q816" s="7">
        <v>96.360000999999997</v>
      </c>
    </row>
    <row r="817" spans="1:17" x14ac:dyDescent="0.2">
      <c r="A817" s="141">
        <v>42073</v>
      </c>
      <c r="B817" s="7">
        <v>43246.570312999997</v>
      </c>
      <c r="C817" s="7">
        <v>15.31</v>
      </c>
      <c r="D817" s="141">
        <v>42073</v>
      </c>
      <c r="E817" s="7">
        <v>38.090000000000003</v>
      </c>
      <c r="F817" s="141">
        <v>42073</v>
      </c>
      <c r="G817" s="7">
        <v>39.726799</v>
      </c>
      <c r="H817" s="141">
        <v>42073</v>
      </c>
      <c r="I817" s="7">
        <v>43.169998</v>
      </c>
      <c r="J817" s="141">
        <v>42073</v>
      </c>
      <c r="K817" s="7">
        <v>17.760000000000002</v>
      </c>
      <c r="L817" s="141">
        <v>42073</v>
      </c>
      <c r="M817" s="7">
        <v>83.540001000000004</v>
      </c>
      <c r="N817" s="141">
        <v>42073</v>
      </c>
      <c r="O817" s="7">
        <v>46.52</v>
      </c>
      <c r="P817" s="141">
        <v>42073</v>
      </c>
      <c r="Q817" s="7">
        <v>94.059997999999993</v>
      </c>
    </row>
    <row r="818" spans="1:17" x14ac:dyDescent="0.2">
      <c r="A818" s="141">
        <v>42072</v>
      </c>
      <c r="B818" s="7">
        <v>43280.808594000002</v>
      </c>
      <c r="C818" s="7">
        <v>15.46</v>
      </c>
      <c r="D818" s="141">
        <v>42072</v>
      </c>
      <c r="E818" s="7">
        <v>37.340000000000003</v>
      </c>
      <c r="F818" s="141">
        <v>42072</v>
      </c>
      <c r="G818" s="7">
        <v>40.497601000000003</v>
      </c>
      <c r="H818" s="141">
        <v>42072</v>
      </c>
      <c r="I818" s="7">
        <v>43.970001000000003</v>
      </c>
      <c r="J818" s="141">
        <v>42072</v>
      </c>
      <c r="K818" s="7">
        <v>17.850000000000001</v>
      </c>
      <c r="L818" s="141">
        <v>42072</v>
      </c>
      <c r="M818" s="7">
        <v>82.809997999999993</v>
      </c>
      <c r="N818" s="141">
        <v>42072</v>
      </c>
      <c r="O818" s="7">
        <v>46.360000999999997</v>
      </c>
      <c r="P818" s="141">
        <v>42072</v>
      </c>
      <c r="Q818" s="7">
        <v>95.459998999999996</v>
      </c>
    </row>
    <row r="819" spans="1:17" x14ac:dyDescent="0.2">
      <c r="A819" s="141">
        <v>42069</v>
      </c>
      <c r="B819" s="7">
        <v>43510.238280999998</v>
      </c>
      <c r="C819" s="7">
        <v>15.43</v>
      </c>
      <c r="D819" s="141">
        <v>42069</v>
      </c>
      <c r="E819" s="7">
        <v>37.099997999999999</v>
      </c>
      <c r="F819" s="141">
        <v>42069</v>
      </c>
      <c r="G819" s="7">
        <v>41.014598999999997</v>
      </c>
      <c r="H819" s="141">
        <v>42069</v>
      </c>
      <c r="I819" s="7">
        <v>43.900002000000001</v>
      </c>
      <c r="J819" s="141">
        <v>42069</v>
      </c>
      <c r="K819" s="7">
        <v>17.719999000000001</v>
      </c>
      <c r="L819" s="141">
        <v>42069</v>
      </c>
      <c r="M819" s="7">
        <v>82.980002999999996</v>
      </c>
      <c r="N819" s="141">
        <v>42069</v>
      </c>
      <c r="O819" s="7">
        <v>45.380001</v>
      </c>
      <c r="P819" s="141">
        <v>42069</v>
      </c>
      <c r="Q819" s="7">
        <v>96.370002999999997</v>
      </c>
    </row>
    <row r="820" spans="1:17" x14ac:dyDescent="0.2">
      <c r="A820" s="141">
        <v>42068</v>
      </c>
      <c r="B820" s="7">
        <v>43284.429687999997</v>
      </c>
      <c r="C820" s="7">
        <v>15.42</v>
      </c>
      <c r="D820" s="141">
        <v>42068</v>
      </c>
      <c r="E820" s="7">
        <v>36.840000000000003</v>
      </c>
      <c r="F820" s="141">
        <v>42068</v>
      </c>
      <c r="G820" s="7">
        <v>40.809798999999998</v>
      </c>
      <c r="H820" s="141">
        <v>42068</v>
      </c>
      <c r="I820" s="7">
        <v>44.68</v>
      </c>
      <c r="J820" s="141">
        <v>42068</v>
      </c>
      <c r="K820" s="7">
        <v>17.920000000000002</v>
      </c>
      <c r="L820" s="141">
        <v>42068</v>
      </c>
      <c r="M820" s="7">
        <v>82.790001000000004</v>
      </c>
      <c r="N820" s="141">
        <v>42068</v>
      </c>
      <c r="O820" s="7">
        <v>47</v>
      </c>
      <c r="P820" s="141">
        <v>42068</v>
      </c>
      <c r="Q820" s="7">
        <v>96.139999000000003</v>
      </c>
    </row>
    <row r="821" spans="1:17" x14ac:dyDescent="0.2">
      <c r="A821" s="141">
        <v>42067</v>
      </c>
      <c r="B821" s="7">
        <v>43598.210937999997</v>
      </c>
      <c r="C821" s="7">
        <v>15.62</v>
      </c>
      <c r="D821" s="141">
        <v>42067</v>
      </c>
      <c r="E821" s="7">
        <v>36.290000999999997</v>
      </c>
      <c r="F821" s="141">
        <v>42067</v>
      </c>
      <c r="G821" s="7">
        <v>39.648800000000001</v>
      </c>
      <c r="H821" s="141">
        <v>42067</v>
      </c>
      <c r="I821" s="7">
        <v>44.849997999999999</v>
      </c>
      <c r="J821" s="141">
        <v>42067</v>
      </c>
      <c r="K821" s="7">
        <v>17.299999</v>
      </c>
      <c r="L821" s="141">
        <v>42067</v>
      </c>
      <c r="M821" s="7">
        <v>80.540001000000004</v>
      </c>
      <c r="N821" s="141">
        <v>42067</v>
      </c>
      <c r="O821" s="7">
        <v>45.369999</v>
      </c>
      <c r="P821" s="141">
        <v>42067</v>
      </c>
      <c r="Q821" s="7">
        <v>99.75</v>
      </c>
    </row>
    <row r="822" spans="1:17" x14ac:dyDescent="0.2">
      <c r="A822" s="141">
        <v>42066</v>
      </c>
      <c r="B822" s="7">
        <v>43875.738280999998</v>
      </c>
      <c r="C822" s="7">
        <v>15.69</v>
      </c>
      <c r="D822" s="141">
        <v>42066</v>
      </c>
      <c r="E822" s="7">
        <v>36.040000999999997</v>
      </c>
      <c r="F822" s="141">
        <v>42066</v>
      </c>
      <c r="G822" s="7">
        <v>40.663398999999998</v>
      </c>
      <c r="H822" s="141">
        <v>42066</v>
      </c>
      <c r="I822" s="7">
        <v>44.689999</v>
      </c>
      <c r="J822" s="141">
        <v>42066</v>
      </c>
      <c r="K822" s="7">
        <v>17.299999</v>
      </c>
      <c r="L822" s="141">
        <v>42066</v>
      </c>
      <c r="M822" s="7">
        <v>80.089995999999999</v>
      </c>
      <c r="N822" s="141">
        <v>42066</v>
      </c>
      <c r="O822" s="7">
        <v>45.27</v>
      </c>
      <c r="P822" s="141">
        <v>42066</v>
      </c>
      <c r="Q822" s="7">
        <v>99.199996999999996</v>
      </c>
    </row>
    <row r="823" spans="1:17" x14ac:dyDescent="0.2">
      <c r="A823" s="141">
        <v>42065</v>
      </c>
      <c r="B823" s="7">
        <v>44179.929687999997</v>
      </c>
      <c r="C823" s="7">
        <v>15.81</v>
      </c>
      <c r="D823" s="141">
        <v>42065</v>
      </c>
      <c r="E823" s="7">
        <v>36.029998999999997</v>
      </c>
      <c r="F823" s="141">
        <v>42065</v>
      </c>
      <c r="G823" s="7">
        <v>41.209800999999999</v>
      </c>
      <c r="H823" s="141">
        <v>42065</v>
      </c>
      <c r="I823" s="7">
        <v>45.259998000000003</v>
      </c>
      <c r="J823" s="141">
        <v>42065</v>
      </c>
      <c r="K823" s="7">
        <v>17.290001</v>
      </c>
      <c r="L823" s="141">
        <v>42065</v>
      </c>
      <c r="M823" s="7">
        <v>80.129997000000003</v>
      </c>
      <c r="N823" s="141">
        <v>42065</v>
      </c>
      <c r="O823" s="7">
        <v>45.57</v>
      </c>
      <c r="P823" s="141">
        <v>42065</v>
      </c>
      <c r="Q823" s="7">
        <v>99.760002</v>
      </c>
    </row>
    <row r="824" spans="1:17" x14ac:dyDescent="0.2">
      <c r="A824" s="141">
        <v>42062</v>
      </c>
      <c r="B824" s="7">
        <v>44408.328125</v>
      </c>
      <c r="C824" s="7">
        <v>16</v>
      </c>
      <c r="D824" s="141">
        <v>42062</v>
      </c>
      <c r="E824" s="7">
        <v>36.590000000000003</v>
      </c>
      <c r="F824" s="141">
        <v>42062</v>
      </c>
      <c r="G824" s="7">
        <v>42.517100999999997</v>
      </c>
      <c r="H824" s="141">
        <v>42062</v>
      </c>
      <c r="I824" s="7">
        <v>45.220001000000003</v>
      </c>
      <c r="J824" s="141">
        <v>42062</v>
      </c>
      <c r="K824" s="7">
        <v>17.98</v>
      </c>
      <c r="L824" s="141">
        <v>42062</v>
      </c>
      <c r="M824" s="7">
        <v>81.190002000000007</v>
      </c>
      <c r="N824" s="141">
        <v>42062</v>
      </c>
      <c r="O824" s="7">
        <v>45.849997999999999</v>
      </c>
      <c r="P824" s="141">
        <v>42062</v>
      </c>
      <c r="Q824" s="7">
        <v>101.349998</v>
      </c>
    </row>
    <row r="825" spans="1:17" x14ac:dyDescent="0.2">
      <c r="A825" s="141">
        <v>42061</v>
      </c>
      <c r="B825" s="7">
        <v>43798.730469000002</v>
      </c>
      <c r="C825" s="7">
        <v>16.209999</v>
      </c>
      <c r="D825" s="141">
        <v>42061</v>
      </c>
      <c r="E825" s="7">
        <v>36.810001</v>
      </c>
      <c r="F825" s="141">
        <v>42061</v>
      </c>
      <c r="G825" s="7">
        <v>42.253700000000002</v>
      </c>
      <c r="H825" s="141">
        <v>42061</v>
      </c>
      <c r="I825" s="7">
        <v>46.02</v>
      </c>
      <c r="J825" s="141">
        <v>42061</v>
      </c>
      <c r="K825" s="7">
        <v>17.620000999999998</v>
      </c>
      <c r="L825" s="141">
        <v>42061</v>
      </c>
      <c r="M825" s="7">
        <v>80.730002999999996</v>
      </c>
      <c r="N825" s="141">
        <v>42061</v>
      </c>
      <c r="O825" s="7">
        <v>43.98</v>
      </c>
      <c r="P825" s="141">
        <v>42061</v>
      </c>
      <c r="Q825" s="7">
        <v>100.970001</v>
      </c>
    </row>
    <row r="826" spans="1:17" x14ac:dyDescent="0.2">
      <c r="A826" s="141">
        <v>42060</v>
      </c>
      <c r="B826" s="7">
        <v>43915.359375</v>
      </c>
      <c r="C826" s="7">
        <v>16</v>
      </c>
      <c r="D826" s="141">
        <v>42060</v>
      </c>
      <c r="E826" s="7">
        <v>37.099997999999999</v>
      </c>
      <c r="F826" s="141">
        <v>42060</v>
      </c>
      <c r="G826" s="7">
        <v>43.746299999999998</v>
      </c>
      <c r="H826" s="141">
        <v>42060</v>
      </c>
      <c r="I826" s="7">
        <v>45.27</v>
      </c>
      <c r="J826" s="141">
        <v>42060</v>
      </c>
      <c r="K826" s="7">
        <v>17.459999</v>
      </c>
      <c r="L826" s="141">
        <v>42060</v>
      </c>
      <c r="M826" s="7">
        <v>80.629997000000003</v>
      </c>
      <c r="N826" s="141">
        <v>42060</v>
      </c>
      <c r="O826" s="7">
        <v>43.799999</v>
      </c>
      <c r="P826" s="141">
        <v>42060</v>
      </c>
      <c r="Q826" s="7">
        <v>100.910004</v>
      </c>
    </row>
    <row r="827" spans="1:17" x14ac:dyDescent="0.2">
      <c r="A827" s="141">
        <v>42059</v>
      </c>
      <c r="B827" s="7">
        <v>43672.101562999997</v>
      </c>
      <c r="C827" s="7">
        <v>15.98</v>
      </c>
      <c r="D827" s="141">
        <v>42059</v>
      </c>
      <c r="E827" s="7">
        <v>36.18</v>
      </c>
      <c r="F827" s="141">
        <v>42059</v>
      </c>
      <c r="G827" s="7">
        <v>43.004902000000001</v>
      </c>
      <c r="H827" s="141">
        <v>42059</v>
      </c>
      <c r="I827" s="7">
        <v>46.360000999999997</v>
      </c>
      <c r="J827" s="141">
        <v>42059</v>
      </c>
      <c r="K827" s="7">
        <v>17.690000999999999</v>
      </c>
      <c r="L827" s="141">
        <v>42059</v>
      </c>
      <c r="M827" s="7">
        <v>80.669998000000007</v>
      </c>
      <c r="N827" s="141">
        <v>42059</v>
      </c>
      <c r="O827" s="7">
        <v>44.220001000000003</v>
      </c>
      <c r="P827" s="141">
        <v>42059</v>
      </c>
      <c r="Q827" s="7">
        <v>100.68</v>
      </c>
    </row>
    <row r="828" spans="1:17" x14ac:dyDescent="0.2">
      <c r="A828" s="141">
        <v>42058</v>
      </c>
      <c r="B828" s="7">
        <v>43536.839844000002</v>
      </c>
      <c r="C828" s="7">
        <v>15.99</v>
      </c>
      <c r="D828" s="141">
        <v>42058</v>
      </c>
      <c r="E828" s="7">
        <v>35.919998</v>
      </c>
      <c r="F828" s="141">
        <v>42058</v>
      </c>
      <c r="G828" s="7">
        <v>41.326801000000003</v>
      </c>
      <c r="H828" s="141">
        <v>42058</v>
      </c>
      <c r="I828" s="7">
        <v>47.09</v>
      </c>
      <c r="J828" s="141">
        <v>42058</v>
      </c>
      <c r="K828" s="7">
        <v>16.41</v>
      </c>
      <c r="L828" s="141">
        <v>42058</v>
      </c>
      <c r="M828" s="7">
        <v>80.319999999999993</v>
      </c>
      <c r="N828" s="141">
        <v>42058</v>
      </c>
      <c r="O828" s="7">
        <v>43.470001000000003</v>
      </c>
      <c r="P828" s="141">
        <v>42058</v>
      </c>
      <c r="Q828" s="7">
        <v>98.620002999999997</v>
      </c>
    </row>
    <row r="829" spans="1:17" x14ac:dyDescent="0.2">
      <c r="A829" s="141">
        <v>42055</v>
      </c>
      <c r="B829" s="7">
        <v>43223.878905999998</v>
      </c>
      <c r="C829" s="7">
        <v>16.34</v>
      </c>
      <c r="D829" s="141">
        <v>42055</v>
      </c>
      <c r="E829" s="7">
        <v>35.68</v>
      </c>
      <c r="F829" s="141">
        <v>42055</v>
      </c>
      <c r="G829" s="7">
        <v>41.726799</v>
      </c>
      <c r="H829" s="141">
        <v>42055</v>
      </c>
      <c r="I829" s="7">
        <v>46.830002</v>
      </c>
      <c r="J829" s="141">
        <v>42055</v>
      </c>
      <c r="K829" s="7">
        <v>16.370000999999998</v>
      </c>
      <c r="L829" s="141">
        <v>42055</v>
      </c>
      <c r="M829" s="7">
        <v>80.75</v>
      </c>
      <c r="N829" s="141">
        <v>42055</v>
      </c>
      <c r="O829" s="7">
        <v>42.650002000000001</v>
      </c>
      <c r="P829" s="141">
        <v>42055</v>
      </c>
      <c r="Q829" s="7">
        <v>98.650002000000001</v>
      </c>
    </row>
    <row r="830" spans="1:17" x14ac:dyDescent="0.2">
      <c r="A830" s="141">
        <v>42054</v>
      </c>
      <c r="B830" s="7">
        <v>43043.148437999997</v>
      </c>
      <c r="C830" s="7">
        <v>16.360001</v>
      </c>
      <c r="D830" s="141">
        <v>42054</v>
      </c>
      <c r="E830" s="7">
        <v>35.509998000000003</v>
      </c>
      <c r="F830" s="141">
        <v>42054</v>
      </c>
      <c r="G830" s="7">
        <v>41.707298000000002</v>
      </c>
      <c r="H830" s="141">
        <v>42054</v>
      </c>
      <c r="I830" s="7">
        <v>46.060001</v>
      </c>
      <c r="J830" s="141">
        <v>42054</v>
      </c>
      <c r="K830" s="7">
        <v>16.079999999999998</v>
      </c>
      <c r="L830" s="141">
        <v>42054</v>
      </c>
      <c r="M830" s="7">
        <v>80.190002000000007</v>
      </c>
      <c r="N830" s="141">
        <v>42054</v>
      </c>
      <c r="O830" s="7">
        <v>42.779998999999997</v>
      </c>
      <c r="P830" s="141">
        <v>42054</v>
      </c>
      <c r="Q830" s="7">
        <v>98.019997000000004</v>
      </c>
    </row>
    <row r="831" spans="1:17" x14ac:dyDescent="0.2">
      <c r="A831" s="141">
        <v>42053</v>
      </c>
      <c r="B831" s="7">
        <v>43246.398437999997</v>
      </c>
      <c r="C831" s="7">
        <v>16.350000000000001</v>
      </c>
      <c r="D831" s="141">
        <v>42053</v>
      </c>
      <c r="E831" s="7">
        <v>35.290000999999997</v>
      </c>
      <c r="F831" s="141">
        <v>42053</v>
      </c>
      <c r="G831" s="7">
        <v>41.375599000000001</v>
      </c>
      <c r="H831" s="141">
        <v>42053</v>
      </c>
      <c r="I831" s="7">
        <v>45.73</v>
      </c>
      <c r="J831" s="141">
        <v>42053</v>
      </c>
      <c r="K831" s="7">
        <v>16.209999</v>
      </c>
      <c r="L831" s="141">
        <v>42053</v>
      </c>
      <c r="M831" s="7">
        <v>79.220000999999996</v>
      </c>
      <c r="N831" s="141">
        <v>42053</v>
      </c>
      <c r="O831" s="7">
        <v>41.939999</v>
      </c>
      <c r="P831" s="141">
        <v>42053</v>
      </c>
      <c r="Q831" s="7">
        <v>97.089995999999999</v>
      </c>
    </row>
    <row r="832" spans="1:17" x14ac:dyDescent="0.2">
      <c r="A832" s="141">
        <v>42052</v>
      </c>
      <c r="B832" s="7">
        <v>42959.558594000002</v>
      </c>
      <c r="C832" s="7">
        <v>16.299999</v>
      </c>
      <c r="D832" s="141">
        <v>42052</v>
      </c>
      <c r="E832" s="7">
        <v>33.349997999999999</v>
      </c>
      <c r="F832" s="141">
        <v>42052</v>
      </c>
      <c r="G832" s="7">
        <v>41.678100999999998</v>
      </c>
      <c r="H832" s="141">
        <v>42052</v>
      </c>
      <c r="I832" s="7">
        <v>45.439999</v>
      </c>
      <c r="J832" s="141">
        <v>42052</v>
      </c>
      <c r="K832" s="7">
        <v>16.389999</v>
      </c>
      <c r="L832" s="141">
        <v>42052</v>
      </c>
      <c r="M832" s="7">
        <v>81.559997999999993</v>
      </c>
      <c r="N832" s="141">
        <v>42052</v>
      </c>
      <c r="O832" s="7">
        <v>41.66</v>
      </c>
      <c r="P832" s="141">
        <v>42052</v>
      </c>
      <c r="Q832" s="7">
        <v>100.650002</v>
      </c>
    </row>
    <row r="833" spans="1:17" x14ac:dyDescent="0.2">
      <c r="A833" s="141">
        <v>42051</v>
      </c>
      <c r="B833" s="7">
        <v>43074.03125</v>
      </c>
      <c r="C833" s="7">
        <v>16.32</v>
      </c>
      <c r="D833" s="141">
        <v>42051</v>
      </c>
      <c r="E833" s="7">
        <v>32.979999999999997</v>
      </c>
      <c r="F833" s="141">
        <v>42051</v>
      </c>
      <c r="G833" s="7">
        <v>41.902400999999998</v>
      </c>
      <c r="H833" s="141">
        <v>42051</v>
      </c>
      <c r="I833" s="7">
        <v>44.900002000000001</v>
      </c>
      <c r="J833" s="141">
        <v>42051</v>
      </c>
      <c r="K833" s="7">
        <v>16.010000000000002</v>
      </c>
      <c r="L833" s="141">
        <v>42051</v>
      </c>
      <c r="M833" s="7">
        <v>80.169998000000007</v>
      </c>
      <c r="N833" s="141">
        <v>42051</v>
      </c>
      <c r="O833" s="7">
        <v>41.580002</v>
      </c>
      <c r="P833" s="141">
        <v>42051</v>
      </c>
      <c r="Q833" s="7">
        <v>98.559997999999993</v>
      </c>
    </row>
    <row r="834" spans="1:17" x14ac:dyDescent="0.2">
      <c r="A834" s="141">
        <v>42048</v>
      </c>
      <c r="B834" s="7">
        <v>43032.078125</v>
      </c>
      <c r="C834" s="7">
        <v>16.370000999999998</v>
      </c>
      <c r="D834" s="141">
        <v>42048</v>
      </c>
      <c r="E834" s="7">
        <v>32.970001000000003</v>
      </c>
      <c r="F834" s="141">
        <v>42048</v>
      </c>
      <c r="G834" s="7">
        <v>41.912201000000003</v>
      </c>
      <c r="H834" s="141">
        <v>42048</v>
      </c>
      <c r="I834" s="7">
        <v>45.23</v>
      </c>
      <c r="J834" s="141">
        <v>42048</v>
      </c>
      <c r="K834" s="7">
        <v>16.079999999999998</v>
      </c>
      <c r="L834" s="141">
        <v>42048</v>
      </c>
      <c r="M834" s="7">
        <v>79.989998</v>
      </c>
      <c r="N834" s="141">
        <v>42048</v>
      </c>
      <c r="O834" s="7">
        <v>41.720001000000003</v>
      </c>
      <c r="P834" s="141">
        <v>42048</v>
      </c>
      <c r="Q834" s="7">
        <v>99.269997000000004</v>
      </c>
    </row>
    <row r="835" spans="1:17" x14ac:dyDescent="0.2">
      <c r="A835" s="141">
        <v>42047</v>
      </c>
      <c r="B835" s="7">
        <v>41925.71875</v>
      </c>
      <c r="C835" s="7">
        <v>16.190000999999999</v>
      </c>
      <c r="D835" s="141">
        <v>42047</v>
      </c>
      <c r="E835" s="7">
        <v>33.119999</v>
      </c>
      <c r="F835" s="141">
        <v>42047</v>
      </c>
      <c r="G835" s="7">
        <v>42.663398999999998</v>
      </c>
      <c r="H835" s="141">
        <v>42047</v>
      </c>
      <c r="I835" s="7">
        <v>44.93</v>
      </c>
      <c r="J835" s="141">
        <v>42047</v>
      </c>
      <c r="K835" s="7">
        <v>15.66</v>
      </c>
      <c r="L835" s="141">
        <v>42047</v>
      </c>
      <c r="M835" s="7">
        <v>79.209998999999996</v>
      </c>
      <c r="N835" s="141">
        <v>42047</v>
      </c>
      <c r="O835" s="7">
        <v>41.790000999999997</v>
      </c>
      <c r="P835" s="141">
        <v>42047</v>
      </c>
      <c r="Q835" s="7">
        <v>100.849998</v>
      </c>
    </row>
    <row r="836" spans="1:17" x14ac:dyDescent="0.2">
      <c r="A836" s="141">
        <v>42046</v>
      </c>
      <c r="B836" s="7">
        <v>42630.070312999997</v>
      </c>
      <c r="C836" s="7">
        <v>15.55</v>
      </c>
      <c r="D836" s="141">
        <v>42046</v>
      </c>
      <c r="E836" s="7">
        <v>32.509998000000003</v>
      </c>
      <c r="F836" s="141">
        <v>42046</v>
      </c>
      <c r="G836" s="7">
        <v>41.121898999999999</v>
      </c>
      <c r="H836" s="141">
        <v>42046</v>
      </c>
      <c r="I836" s="7">
        <v>44.110000999999997</v>
      </c>
      <c r="J836" s="141">
        <v>42046</v>
      </c>
      <c r="K836" s="7">
        <v>15.9</v>
      </c>
      <c r="L836" s="141">
        <v>42046</v>
      </c>
      <c r="M836" s="7">
        <v>76.470000999999996</v>
      </c>
      <c r="N836" s="141">
        <v>42046</v>
      </c>
      <c r="O836" s="7">
        <v>41.169998</v>
      </c>
      <c r="P836" s="141">
        <v>42046</v>
      </c>
      <c r="Q836" s="7">
        <v>98.199996999999996</v>
      </c>
    </row>
    <row r="837" spans="1:17" x14ac:dyDescent="0.2">
      <c r="A837" s="141">
        <v>42045</v>
      </c>
      <c r="B837" s="7">
        <v>42811.359375</v>
      </c>
      <c r="C837" s="7">
        <v>16.16</v>
      </c>
      <c r="D837" s="141">
        <v>42045</v>
      </c>
      <c r="E837" s="7">
        <v>33.029998999999997</v>
      </c>
      <c r="F837" s="141">
        <v>42045</v>
      </c>
      <c r="G837" s="7">
        <v>40.9268</v>
      </c>
      <c r="H837" s="141">
        <v>42045</v>
      </c>
      <c r="I837" s="7">
        <v>44.48</v>
      </c>
      <c r="J837" s="141">
        <v>42045</v>
      </c>
      <c r="K837" s="7">
        <v>16.16</v>
      </c>
      <c r="L837" s="141">
        <v>42045</v>
      </c>
      <c r="M837" s="7">
        <v>78.040001000000004</v>
      </c>
      <c r="N837" s="141">
        <v>42045</v>
      </c>
      <c r="O837" s="7">
        <v>41.439999</v>
      </c>
      <c r="P837" s="141">
        <v>42045</v>
      </c>
      <c r="Q837" s="7">
        <v>101.550003</v>
      </c>
    </row>
    <row r="838" spans="1:17" x14ac:dyDescent="0.2">
      <c r="A838" s="141">
        <v>42044</v>
      </c>
      <c r="B838" s="7">
        <v>42705.261719000002</v>
      </c>
      <c r="C838" s="7">
        <v>16.18</v>
      </c>
      <c r="D838" s="141">
        <v>42044</v>
      </c>
      <c r="E838" s="7">
        <v>32.799999</v>
      </c>
      <c r="F838" s="141">
        <v>42044</v>
      </c>
      <c r="G838" s="7">
        <v>42.165900999999998</v>
      </c>
      <c r="H838" s="141">
        <v>42044</v>
      </c>
      <c r="I838" s="7">
        <v>45.189999</v>
      </c>
      <c r="J838" s="141">
        <v>42044</v>
      </c>
      <c r="K838" s="7">
        <v>16.41</v>
      </c>
      <c r="L838" s="141">
        <v>42044</v>
      </c>
      <c r="M838" s="7">
        <v>78.940002000000007</v>
      </c>
      <c r="N838" s="141">
        <v>42044</v>
      </c>
      <c r="O838" s="7">
        <v>40.990001999999997</v>
      </c>
      <c r="P838" s="141">
        <v>42044</v>
      </c>
      <c r="Q838" s="7">
        <v>102.480003</v>
      </c>
    </row>
    <row r="839" spans="1:17" x14ac:dyDescent="0.2">
      <c r="A839" s="141">
        <v>42041</v>
      </c>
      <c r="B839" s="7">
        <v>42447.449219000002</v>
      </c>
      <c r="C839" s="7">
        <v>16.18</v>
      </c>
      <c r="D839" s="141">
        <v>42041</v>
      </c>
      <c r="E839" s="7">
        <v>32.18</v>
      </c>
      <c r="F839" s="141">
        <v>42041</v>
      </c>
      <c r="G839" s="7">
        <v>43.063400000000001</v>
      </c>
      <c r="H839" s="141">
        <v>42041</v>
      </c>
      <c r="I839" s="7">
        <v>45.150002000000001</v>
      </c>
      <c r="J839" s="141">
        <v>42041</v>
      </c>
      <c r="K839" s="7">
        <v>16.579999999999998</v>
      </c>
      <c r="L839" s="141">
        <v>42041</v>
      </c>
      <c r="M839" s="7">
        <v>79.580001999999993</v>
      </c>
      <c r="N839" s="141">
        <v>42041</v>
      </c>
      <c r="O839" s="7">
        <v>41.669998</v>
      </c>
      <c r="P839" s="141">
        <v>42041</v>
      </c>
      <c r="Q839" s="7">
        <v>101.410004</v>
      </c>
    </row>
    <row r="840" spans="1:17" x14ac:dyDescent="0.2">
      <c r="A840" s="141">
        <v>42040</v>
      </c>
      <c r="B840" s="7">
        <v>41709.679687999997</v>
      </c>
      <c r="C840" s="7">
        <v>16.149999999999999</v>
      </c>
      <c r="D840" s="141">
        <v>42040</v>
      </c>
      <c r="E840" s="7">
        <v>29.59</v>
      </c>
      <c r="F840" s="141">
        <v>42040</v>
      </c>
      <c r="G840" s="7">
        <v>42.741501</v>
      </c>
      <c r="H840" s="141">
        <v>42040</v>
      </c>
      <c r="I840" s="7">
        <v>44.599997999999999</v>
      </c>
      <c r="J840" s="141">
        <v>42040</v>
      </c>
      <c r="K840" s="7">
        <v>16.139999</v>
      </c>
      <c r="L840" s="141">
        <v>42040</v>
      </c>
      <c r="M840" s="7">
        <v>79.010002</v>
      </c>
      <c r="N840" s="141">
        <v>42040</v>
      </c>
      <c r="O840" s="7">
        <v>40.220001000000003</v>
      </c>
      <c r="P840" s="141">
        <v>42040</v>
      </c>
      <c r="Q840" s="7">
        <v>101.050003</v>
      </c>
    </row>
    <row r="841" spans="1:17" x14ac:dyDescent="0.2">
      <c r="A841" s="141">
        <v>42039</v>
      </c>
      <c r="B841" s="7">
        <v>41572.238280999998</v>
      </c>
      <c r="C841" s="7">
        <v>16.030000999999999</v>
      </c>
      <c r="D841" s="141">
        <v>42039</v>
      </c>
      <c r="E841" s="7">
        <v>29.040001</v>
      </c>
      <c r="F841" s="141">
        <v>42039</v>
      </c>
      <c r="G841" s="7">
        <v>40.780498999999999</v>
      </c>
      <c r="H841" s="141">
        <v>42039</v>
      </c>
      <c r="I841" s="7">
        <v>43.610000999999997</v>
      </c>
      <c r="J841" s="141">
        <v>42039</v>
      </c>
      <c r="K841" s="7">
        <v>15.99</v>
      </c>
      <c r="L841" s="141">
        <v>42039</v>
      </c>
      <c r="M841" s="7">
        <v>79.089995999999999</v>
      </c>
      <c r="N841" s="141">
        <v>42039</v>
      </c>
      <c r="O841" s="7">
        <v>40.060001</v>
      </c>
      <c r="P841" s="141">
        <v>42039</v>
      </c>
      <c r="Q841" s="7">
        <v>100.120003</v>
      </c>
    </row>
    <row r="842" spans="1:17" x14ac:dyDescent="0.2">
      <c r="A842" s="141">
        <v>42038</v>
      </c>
      <c r="B842" s="7">
        <v>40954.621094000002</v>
      </c>
      <c r="C842" s="7">
        <v>16.030000999999999</v>
      </c>
      <c r="D842" s="141">
        <v>42038</v>
      </c>
      <c r="E842" s="7">
        <v>28.440000999999999</v>
      </c>
      <c r="F842" s="141">
        <v>42038</v>
      </c>
      <c r="G842" s="7">
        <v>41.717098</v>
      </c>
      <c r="H842" s="141">
        <v>42038</v>
      </c>
      <c r="I842" s="7">
        <v>41.009998000000003</v>
      </c>
      <c r="J842" s="141">
        <v>42038</v>
      </c>
      <c r="K842" s="7">
        <v>16.889999</v>
      </c>
      <c r="L842" s="141">
        <v>42038</v>
      </c>
      <c r="M842" s="7">
        <v>79.25</v>
      </c>
      <c r="N842" s="141">
        <v>42038</v>
      </c>
      <c r="O842" s="7">
        <v>40.110000999999997</v>
      </c>
      <c r="P842" s="141">
        <v>42038</v>
      </c>
      <c r="Q842" s="7">
        <v>97.410004000000001</v>
      </c>
    </row>
    <row r="843" spans="1:17" x14ac:dyDescent="0.2">
      <c r="A843" s="141">
        <v>42034</v>
      </c>
      <c r="B843" s="7">
        <v>41862.628905999998</v>
      </c>
      <c r="C843" s="7">
        <v>16.030000999999999</v>
      </c>
      <c r="D843" s="141">
        <v>42034</v>
      </c>
      <c r="E843" s="7">
        <v>28.950001</v>
      </c>
      <c r="F843" s="141">
        <v>42034</v>
      </c>
      <c r="G843" s="7">
        <v>40.546298999999998</v>
      </c>
      <c r="H843" s="141">
        <v>42034</v>
      </c>
      <c r="I843" s="7">
        <v>39.590000000000003</v>
      </c>
      <c r="J843" s="141">
        <v>42034</v>
      </c>
      <c r="K843" s="7">
        <v>16.66</v>
      </c>
      <c r="L843" s="141">
        <v>42034</v>
      </c>
      <c r="M843" s="7">
        <v>76.069999999999993</v>
      </c>
      <c r="N843" s="141">
        <v>42034</v>
      </c>
      <c r="O843" s="7">
        <v>40.119999</v>
      </c>
      <c r="P843" s="141">
        <v>42034</v>
      </c>
      <c r="Q843" s="7">
        <v>99.099997999999999</v>
      </c>
    </row>
    <row r="844" spans="1:17" x14ac:dyDescent="0.2">
      <c r="A844" s="141">
        <v>42033</v>
      </c>
      <c r="B844" s="7">
        <v>42150.808594000002</v>
      </c>
      <c r="C844" s="7">
        <v>16.290001</v>
      </c>
      <c r="D844" s="141">
        <v>42033</v>
      </c>
      <c r="E844" s="7">
        <v>30.01</v>
      </c>
      <c r="F844" s="141">
        <v>42033</v>
      </c>
      <c r="G844" s="7">
        <v>42.117100000000001</v>
      </c>
      <c r="H844" s="141">
        <v>42033</v>
      </c>
      <c r="I844" s="7">
        <v>40.209999000000003</v>
      </c>
      <c r="J844" s="141">
        <v>42033</v>
      </c>
      <c r="K844" s="7">
        <v>17.02</v>
      </c>
      <c r="L844" s="141">
        <v>42033</v>
      </c>
      <c r="M844" s="7">
        <v>78.809997999999993</v>
      </c>
      <c r="N844" s="141">
        <v>42033</v>
      </c>
      <c r="O844" s="7">
        <v>41.66</v>
      </c>
      <c r="P844" s="141">
        <v>42033</v>
      </c>
      <c r="Q844" s="7">
        <v>100.510002</v>
      </c>
    </row>
    <row r="845" spans="1:17" x14ac:dyDescent="0.2">
      <c r="A845" s="141">
        <v>42032</v>
      </c>
      <c r="B845" s="7">
        <v>42627.820312999997</v>
      </c>
      <c r="C845" s="7">
        <v>16.370000999999998</v>
      </c>
      <c r="D845" s="141">
        <v>42032</v>
      </c>
      <c r="E845" s="7">
        <v>30.209999</v>
      </c>
      <c r="F845" s="141">
        <v>42032</v>
      </c>
      <c r="G845" s="7">
        <v>42.634200999999997</v>
      </c>
      <c r="H845" s="141">
        <v>42032</v>
      </c>
      <c r="I845" s="7">
        <v>40.560001</v>
      </c>
      <c r="J845" s="141">
        <v>42032</v>
      </c>
      <c r="K845" s="7">
        <v>16.899999999999999</v>
      </c>
      <c r="L845" s="141">
        <v>42032</v>
      </c>
      <c r="M845" s="7">
        <v>79.629997000000003</v>
      </c>
      <c r="N845" s="141">
        <v>42032</v>
      </c>
      <c r="O845" s="7">
        <v>41.200001</v>
      </c>
      <c r="P845" s="141">
        <v>42032</v>
      </c>
      <c r="Q845" s="7">
        <v>101.019997</v>
      </c>
    </row>
    <row r="846" spans="1:17" x14ac:dyDescent="0.2">
      <c r="A846" s="141">
        <v>42031</v>
      </c>
      <c r="B846" s="7">
        <v>42737.851562999997</v>
      </c>
      <c r="C846" s="7">
        <v>16.639999</v>
      </c>
      <c r="D846" s="141">
        <v>42031</v>
      </c>
      <c r="E846" s="7">
        <v>30.469999000000001</v>
      </c>
      <c r="F846" s="141">
        <v>42031</v>
      </c>
      <c r="G846" s="7">
        <v>43.4146</v>
      </c>
      <c r="H846" s="141">
        <v>42031</v>
      </c>
      <c r="I846" s="7">
        <v>41.07</v>
      </c>
      <c r="J846" s="141">
        <v>42031</v>
      </c>
      <c r="K846" s="7">
        <v>16.989999999999998</v>
      </c>
      <c r="L846" s="141">
        <v>42031</v>
      </c>
      <c r="M846" s="7">
        <v>80.650002000000001</v>
      </c>
      <c r="N846" s="141">
        <v>42031</v>
      </c>
      <c r="O846" s="7">
        <v>41.369999</v>
      </c>
      <c r="P846" s="141">
        <v>42031</v>
      </c>
      <c r="Q846" s="7">
        <v>101.93</v>
      </c>
    </row>
    <row r="847" spans="1:17" x14ac:dyDescent="0.2">
      <c r="A847" s="141">
        <v>42030</v>
      </c>
      <c r="B847" s="7">
        <v>42649.101562999997</v>
      </c>
      <c r="C847" s="7">
        <v>16.829999999999998</v>
      </c>
      <c r="D847" s="141">
        <v>42030</v>
      </c>
      <c r="E847" s="7">
        <v>30.6</v>
      </c>
      <c r="F847" s="141">
        <v>42030</v>
      </c>
      <c r="G847" s="7">
        <v>43.912201000000003</v>
      </c>
      <c r="H847" s="141">
        <v>42030</v>
      </c>
      <c r="I847" s="7">
        <v>41.439999</v>
      </c>
      <c r="J847" s="141">
        <v>42030</v>
      </c>
      <c r="K847" s="7">
        <v>17</v>
      </c>
      <c r="L847" s="141">
        <v>42030</v>
      </c>
      <c r="M847" s="7">
        <v>79.970000999999996</v>
      </c>
      <c r="N847" s="141">
        <v>42030</v>
      </c>
      <c r="O847" s="7">
        <v>41.450001</v>
      </c>
      <c r="P847" s="141">
        <v>42030</v>
      </c>
      <c r="Q847" s="7">
        <v>100.620003</v>
      </c>
    </row>
    <row r="848" spans="1:17" x14ac:dyDescent="0.2">
      <c r="A848" s="141">
        <v>42027</v>
      </c>
      <c r="B848" s="7">
        <v>43123.171875</v>
      </c>
      <c r="C848" s="7">
        <v>17.25</v>
      </c>
      <c r="D848" s="141">
        <v>42027</v>
      </c>
      <c r="E848" s="7">
        <v>30.040001</v>
      </c>
      <c r="F848" s="141">
        <v>42027</v>
      </c>
      <c r="G848" s="7">
        <v>43.551200999999999</v>
      </c>
      <c r="H848" s="141">
        <v>42027</v>
      </c>
      <c r="I848" s="7">
        <v>40.380001</v>
      </c>
      <c r="J848" s="141">
        <v>42027</v>
      </c>
      <c r="K848" s="7">
        <v>16.98</v>
      </c>
      <c r="L848" s="141">
        <v>42027</v>
      </c>
      <c r="M848" s="7">
        <v>80.519997000000004</v>
      </c>
      <c r="N848" s="141">
        <v>42027</v>
      </c>
      <c r="O848" s="7">
        <v>41.099997999999999</v>
      </c>
      <c r="P848" s="141">
        <v>42027</v>
      </c>
      <c r="Q848" s="7">
        <v>99.830001999999993</v>
      </c>
    </row>
    <row r="849" spans="1:17" x14ac:dyDescent="0.2">
      <c r="A849" s="141">
        <v>42026</v>
      </c>
      <c r="B849" s="7">
        <v>42489.378905999998</v>
      </c>
      <c r="C849" s="7">
        <v>17.32</v>
      </c>
      <c r="D849" s="141">
        <v>42026</v>
      </c>
      <c r="E849" s="7">
        <v>30.51</v>
      </c>
      <c r="F849" s="141">
        <v>42026</v>
      </c>
      <c r="G849" s="7">
        <v>44.282902</v>
      </c>
      <c r="H849" s="141">
        <v>42026</v>
      </c>
      <c r="I849" s="7">
        <v>41.82</v>
      </c>
      <c r="J849" s="141">
        <v>42026</v>
      </c>
      <c r="K849" s="7">
        <v>16.799999</v>
      </c>
      <c r="L849" s="141">
        <v>42026</v>
      </c>
      <c r="M849" s="7">
        <v>78.959998999999996</v>
      </c>
      <c r="N849" s="141">
        <v>42026</v>
      </c>
      <c r="O849" s="7">
        <v>40.290000999999997</v>
      </c>
      <c r="P849" s="141">
        <v>42026</v>
      </c>
      <c r="Q849" s="7">
        <v>101.69000200000001</v>
      </c>
    </row>
    <row r="850" spans="1:17" x14ac:dyDescent="0.2">
      <c r="A850" s="141">
        <v>42025</v>
      </c>
      <c r="B850" s="7">
        <v>41753.480469000002</v>
      </c>
      <c r="C850" s="7">
        <v>17.120000999999998</v>
      </c>
      <c r="D850" s="141">
        <v>42025</v>
      </c>
      <c r="E850" s="7">
        <v>29.879999000000002</v>
      </c>
      <c r="F850" s="141">
        <v>42025</v>
      </c>
      <c r="G850" s="7">
        <v>42.809798999999998</v>
      </c>
      <c r="H850" s="141">
        <v>42025</v>
      </c>
      <c r="I850" s="7">
        <v>41.299999</v>
      </c>
      <c r="J850" s="141">
        <v>42025</v>
      </c>
      <c r="K850" s="7">
        <v>16.440000999999999</v>
      </c>
      <c r="L850" s="141">
        <v>42025</v>
      </c>
      <c r="M850" s="7">
        <v>79.839995999999999</v>
      </c>
      <c r="N850" s="141">
        <v>42025</v>
      </c>
      <c r="O850" s="7">
        <v>39.540000999999997</v>
      </c>
      <c r="P850" s="141">
        <v>42025</v>
      </c>
      <c r="Q850" s="7">
        <v>99.940002000000007</v>
      </c>
    </row>
    <row r="851" spans="1:17" x14ac:dyDescent="0.2">
      <c r="A851" s="141">
        <v>42024</v>
      </c>
      <c r="B851" s="7">
        <v>41286.578125</v>
      </c>
      <c r="C851" s="7">
        <v>16.91</v>
      </c>
      <c r="D851" s="141">
        <v>42024</v>
      </c>
      <c r="E851" s="7">
        <v>29.67</v>
      </c>
      <c r="F851" s="141">
        <v>42024</v>
      </c>
      <c r="G851" s="7">
        <v>42.819499999999998</v>
      </c>
      <c r="H851" s="141">
        <v>42024</v>
      </c>
      <c r="I851" s="7">
        <v>39.700001</v>
      </c>
      <c r="J851" s="141">
        <v>42024</v>
      </c>
      <c r="K851" s="7">
        <v>15.53</v>
      </c>
      <c r="L851" s="141">
        <v>42024</v>
      </c>
      <c r="M851" s="7">
        <v>78.279999000000004</v>
      </c>
      <c r="N851" s="141">
        <v>42024</v>
      </c>
      <c r="O851" s="7">
        <v>39.450001</v>
      </c>
      <c r="P851" s="141">
        <v>42024</v>
      </c>
      <c r="Q851" s="7">
        <v>100.32</v>
      </c>
    </row>
    <row r="852" spans="1:17" x14ac:dyDescent="0.2">
      <c r="A852" s="141">
        <v>42023</v>
      </c>
      <c r="B852" s="7">
        <v>41412.179687999997</v>
      </c>
      <c r="C852" s="7">
        <v>16.600000000000001</v>
      </c>
      <c r="D852" s="141">
        <v>42023</v>
      </c>
      <c r="E852" s="7">
        <v>29.440000999999999</v>
      </c>
      <c r="F852" s="141">
        <v>42023</v>
      </c>
      <c r="G852" s="7">
        <v>42.517100999999997</v>
      </c>
      <c r="H852" s="141">
        <v>42023</v>
      </c>
      <c r="I852" s="7">
        <v>39.419998</v>
      </c>
      <c r="J852" s="141">
        <v>42023</v>
      </c>
      <c r="K852" s="7">
        <v>15.77</v>
      </c>
      <c r="L852" s="141">
        <v>42023</v>
      </c>
      <c r="M852" s="7">
        <v>77.550003000000004</v>
      </c>
      <c r="N852" s="141">
        <v>42023</v>
      </c>
      <c r="O852" s="7">
        <v>38.950001</v>
      </c>
      <c r="P852" s="141">
        <v>42023</v>
      </c>
      <c r="Q852" s="7">
        <v>97.349997999999999</v>
      </c>
    </row>
    <row r="853" spans="1:17" x14ac:dyDescent="0.2">
      <c r="A853" s="141">
        <v>42020</v>
      </c>
      <c r="B853" s="7">
        <v>40999.058594000002</v>
      </c>
      <c r="C853" s="7">
        <v>16.59</v>
      </c>
      <c r="D853" s="141">
        <v>42020</v>
      </c>
      <c r="E853" s="7">
        <v>29.41</v>
      </c>
      <c r="F853" s="141">
        <v>42020</v>
      </c>
      <c r="G853" s="7">
        <v>42.507300999999998</v>
      </c>
      <c r="H853" s="141">
        <v>42020</v>
      </c>
      <c r="I853" s="7">
        <v>40.040000999999997</v>
      </c>
      <c r="J853" s="141">
        <v>42020</v>
      </c>
      <c r="K853" s="7">
        <v>15.89</v>
      </c>
      <c r="L853" s="141">
        <v>42020</v>
      </c>
      <c r="M853" s="7">
        <v>77.879997000000003</v>
      </c>
      <c r="N853" s="141">
        <v>42020</v>
      </c>
      <c r="O853" s="7">
        <v>39.130001</v>
      </c>
      <c r="P853" s="141">
        <v>42020</v>
      </c>
      <c r="Q853" s="7">
        <v>97.18</v>
      </c>
    </row>
    <row r="854" spans="1:17" x14ac:dyDescent="0.2">
      <c r="A854" s="141">
        <v>42019</v>
      </c>
      <c r="B854" s="7">
        <v>40991.480469000002</v>
      </c>
      <c r="C854" s="7">
        <v>16.620000999999998</v>
      </c>
      <c r="D854" s="141">
        <v>42019</v>
      </c>
      <c r="E854" s="7">
        <v>29.440000999999999</v>
      </c>
      <c r="F854" s="141">
        <v>42019</v>
      </c>
      <c r="G854" s="7">
        <v>41.687801</v>
      </c>
      <c r="H854" s="141">
        <v>42019</v>
      </c>
      <c r="I854" s="7">
        <v>38.979999999999997</v>
      </c>
      <c r="J854" s="141">
        <v>42019</v>
      </c>
      <c r="K854" s="7">
        <v>15.61</v>
      </c>
      <c r="L854" s="141">
        <v>42019</v>
      </c>
      <c r="M854" s="7">
        <v>74.769997000000004</v>
      </c>
      <c r="N854" s="141">
        <v>42019</v>
      </c>
      <c r="O854" s="7">
        <v>39.43</v>
      </c>
      <c r="P854" s="141">
        <v>42019</v>
      </c>
      <c r="Q854" s="7">
        <v>94.699996999999996</v>
      </c>
    </row>
    <row r="855" spans="1:17" x14ac:dyDescent="0.2">
      <c r="A855" s="141">
        <v>42018</v>
      </c>
      <c r="B855" s="7">
        <v>41478.378905999998</v>
      </c>
      <c r="C855" s="7">
        <v>16.440000999999999</v>
      </c>
      <c r="D855" s="141">
        <v>42018</v>
      </c>
      <c r="E855" s="7">
        <v>29.209999</v>
      </c>
      <c r="F855" s="141">
        <v>42018</v>
      </c>
      <c r="G855" s="7">
        <v>40.985401000000003</v>
      </c>
      <c r="H855" s="141">
        <v>42018</v>
      </c>
      <c r="I855" s="7">
        <v>38.5</v>
      </c>
      <c r="J855" s="141">
        <v>42018</v>
      </c>
      <c r="K855" s="7">
        <v>16.239999999999998</v>
      </c>
      <c r="L855" s="141">
        <v>42018</v>
      </c>
      <c r="M855" s="7">
        <v>74.019997000000004</v>
      </c>
      <c r="N855" s="141">
        <v>42018</v>
      </c>
      <c r="O855" s="7">
        <v>39.610000999999997</v>
      </c>
      <c r="P855" s="141">
        <v>42018</v>
      </c>
      <c r="Q855" s="7">
        <v>91.830001999999993</v>
      </c>
    </row>
    <row r="856" spans="1:17" x14ac:dyDescent="0.2">
      <c r="A856" s="141">
        <v>42017</v>
      </c>
      <c r="B856" s="7">
        <v>41781.039062999997</v>
      </c>
      <c r="C856" s="7">
        <v>16.399999999999999</v>
      </c>
      <c r="D856" s="141">
        <v>42017</v>
      </c>
      <c r="E856" s="7">
        <v>28.690000999999999</v>
      </c>
      <c r="F856" s="141">
        <v>42017</v>
      </c>
      <c r="G856" s="7">
        <v>40.946300999999998</v>
      </c>
      <c r="H856" s="141">
        <v>42017</v>
      </c>
      <c r="I856" s="7">
        <v>40.400002000000001</v>
      </c>
      <c r="J856" s="141">
        <v>42017</v>
      </c>
      <c r="K856" s="7">
        <v>16.579999999999998</v>
      </c>
      <c r="L856" s="141">
        <v>42017</v>
      </c>
      <c r="M856" s="7">
        <v>75.180000000000007</v>
      </c>
      <c r="N856" s="141">
        <v>42017</v>
      </c>
      <c r="O856" s="7">
        <v>40.479999999999997</v>
      </c>
      <c r="P856" s="141">
        <v>42017</v>
      </c>
      <c r="Q856" s="7">
        <v>94.559997999999993</v>
      </c>
    </row>
    <row r="857" spans="1:17" x14ac:dyDescent="0.2">
      <c r="A857" s="141">
        <v>42016</v>
      </c>
      <c r="B857" s="7">
        <v>42373.808594000002</v>
      </c>
      <c r="C857" s="7">
        <v>16.5</v>
      </c>
      <c r="D857" s="141">
        <v>42016</v>
      </c>
      <c r="E857" s="7">
        <v>29.15</v>
      </c>
      <c r="F857" s="141">
        <v>42016</v>
      </c>
      <c r="G857" s="7">
        <v>42.595100000000002</v>
      </c>
      <c r="H857" s="141">
        <v>42016</v>
      </c>
      <c r="I857" s="7">
        <v>41.23</v>
      </c>
      <c r="J857" s="141">
        <v>42016</v>
      </c>
      <c r="K857" s="7">
        <v>17.48</v>
      </c>
      <c r="L857" s="141">
        <v>42016</v>
      </c>
      <c r="M857" s="7">
        <v>75.569999999999993</v>
      </c>
      <c r="N857" s="141">
        <v>42016</v>
      </c>
      <c r="O857" s="7">
        <v>40.599997999999999</v>
      </c>
      <c r="P857" s="141">
        <v>42016</v>
      </c>
      <c r="Q857" s="7">
        <v>94.029999000000004</v>
      </c>
    </row>
    <row r="858" spans="1:17" x14ac:dyDescent="0.2">
      <c r="A858" s="141">
        <v>42013</v>
      </c>
      <c r="B858" s="7">
        <v>42393.171875</v>
      </c>
      <c r="C858" s="7">
        <v>16.629999000000002</v>
      </c>
      <c r="D858" s="141">
        <v>42013</v>
      </c>
      <c r="E858" s="7">
        <v>29.91</v>
      </c>
      <c r="F858" s="141">
        <v>42013</v>
      </c>
      <c r="G858" s="7">
        <v>42.995097999999999</v>
      </c>
      <c r="H858" s="141">
        <v>42013</v>
      </c>
      <c r="I858" s="7">
        <v>42.330002</v>
      </c>
      <c r="J858" s="141">
        <v>42013</v>
      </c>
      <c r="K858" s="7">
        <v>17.68</v>
      </c>
      <c r="L858" s="141">
        <v>42013</v>
      </c>
      <c r="M858" s="7">
        <v>78</v>
      </c>
      <c r="N858" s="141">
        <v>42013</v>
      </c>
      <c r="O858" s="7">
        <v>41.060001</v>
      </c>
      <c r="P858" s="141">
        <v>42013</v>
      </c>
      <c r="Q858" s="7">
        <v>93.860000999999997</v>
      </c>
    </row>
    <row r="859" spans="1:17" x14ac:dyDescent="0.2">
      <c r="A859" s="141">
        <v>42012</v>
      </c>
      <c r="B859" s="7">
        <v>41819.039062999997</v>
      </c>
      <c r="C859" s="7">
        <v>16.43</v>
      </c>
      <c r="D859" s="141">
        <v>42012</v>
      </c>
      <c r="E859" s="7">
        <v>30.42</v>
      </c>
      <c r="F859" s="141">
        <v>42012</v>
      </c>
      <c r="G859" s="7">
        <v>42.107300000000002</v>
      </c>
      <c r="H859" s="141">
        <v>42012</v>
      </c>
      <c r="I859" s="7">
        <v>42.16</v>
      </c>
      <c r="J859" s="141">
        <v>42012</v>
      </c>
      <c r="K859" s="7">
        <v>17.540001</v>
      </c>
      <c r="L859" s="141">
        <v>42012</v>
      </c>
      <c r="M859" s="7">
        <v>78.669998000000007</v>
      </c>
      <c r="N859" s="141">
        <v>42012</v>
      </c>
      <c r="O859" s="7">
        <v>41.75</v>
      </c>
      <c r="P859" s="141">
        <v>42012</v>
      </c>
      <c r="Q859" s="7">
        <v>94.879997000000003</v>
      </c>
    </row>
    <row r="860" spans="1:17" x14ac:dyDescent="0.2">
      <c r="A860" s="141">
        <v>42011</v>
      </c>
      <c r="B860" s="7">
        <v>41331.121094000002</v>
      </c>
      <c r="C860" s="7">
        <v>16.120000999999998</v>
      </c>
      <c r="D860" s="141">
        <v>42011</v>
      </c>
      <c r="E860" s="7">
        <v>30.610001</v>
      </c>
      <c r="F860" s="141">
        <v>42011</v>
      </c>
      <c r="G860" s="7">
        <v>41.931702000000001</v>
      </c>
      <c r="H860" s="141">
        <v>42011</v>
      </c>
      <c r="I860" s="7">
        <v>41.59</v>
      </c>
      <c r="J860" s="141">
        <v>42011</v>
      </c>
      <c r="K860" s="7">
        <v>17.27</v>
      </c>
      <c r="L860" s="141">
        <v>42011</v>
      </c>
      <c r="M860" s="7">
        <v>77.5</v>
      </c>
      <c r="N860" s="141">
        <v>42011</v>
      </c>
      <c r="O860" s="7">
        <v>41.299999</v>
      </c>
      <c r="P860" s="141">
        <v>42011</v>
      </c>
      <c r="Q860" s="7">
        <v>95.040001000000004</v>
      </c>
    </row>
    <row r="861" spans="1:17" x14ac:dyDescent="0.2">
      <c r="A861" s="141">
        <v>42010</v>
      </c>
      <c r="B861" s="7">
        <v>41101.011719000002</v>
      </c>
      <c r="C861" s="7">
        <v>15.94</v>
      </c>
      <c r="D861" s="141">
        <v>42010</v>
      </c>
      <c r="E861" s="7">
        <v>30.129999000000002</v>
      </c>
      <c r="F861" s="141">
        <v>42010</v>
      </c>
      <c r="G861" s="7">
        <v>39.941502</v>
      </c>
      <c r="H861" s="141">
        <v>42010</v>
      </c>
      <c r="I861" s="7">
        <v>40.689999</v>
      </c>
      <c r="J861" s="141">
        <v>42010</v>
      </c>
      <c r="K861" s="7">
        <v>17.290001</v>
      </c>
      <c r="L861" s="141">
        <v>42010</v>
      </c>
      <c r="M861" s="7">
        <v>75.860000999999997</v>
      </c>
      <c r="N861" s="141">
        <v>42010</v>
      </c>
      <c r="O861" s="7">
        <v>39.650002000000001</v>
      </c>
      <c r="P861" s="141">
        <v>42010</v>
      </c>
      <c r="Q861" s="7">
        <v>95.57</v>
      </c>
    </row>
    <row r="862" spans="1:17" x14ac:dyDescent="0.2">
      <c r="A862" s="141">
        <v>42009</v>
      </c>
      <c r="B862" s="7">
        <v>42134.660155999998</v>
      </c>
      <c r="C862" s="7">
        <v>16.02</v>
      </c>
      <c r="D862" s="141">
        <v>42009</v>
      </c>
      <c r="E862" s="7">
        <v>29.83</v>
      </c>
      <c r="F862" s="141">
        <v>42009</v>
      </c>
      <c r="G862" s="7">
        <v>39.473202000000001</v>
      </c>
      <c r="H862" s="141">
        <v>42009</v>
      </c>
      <c r="I862" s="7">
        <v>40.529998999999997</v>
      </c>
      <c r="J862" s="141">
        <v>42009</v>
      </c>
      <c r="K862" s="7">
        <v>17.379999000000002</v>
      </c>
      <c r="L862" s="141">
        <v>42009</v>
      </c>
      <c r="M862" s="7">
        <v>76.599997999999999</v>
      </c>
      <c r="N862" s="141">
        <v>42009</v>
      </c>
      <c r="O862" s="7">
        <v>39</v>
      </c>
      <c r="P862" s="141">
        <v>42009</v>
      </c>
      <c r="Q862" s="7">
        <v>93.32</v>
      </c>
    </row>
    <row r="863" spans="1:17" x14ac:dyDescent="0.2">
      <c r="A863" s="141">
        <v>42006</v>
      </c>
      <c r="B863" s="7">
        <v>43146.519530999998</v>
      </c>
      <c r="C863" s="7">
        <v>16.200001</v>
      </c>
      <c r="D863" s="141">
        <v>42006</v>
      </c>
      <c r="E863" s="7">
        <v>30.76</v>
      </c>
      <c r="F863" s="141">
        <v>42006</v>
      </c>
      <c r="G863" s="7">
        <v>41.775599999999997</v>
      </c>
      <c r="H863" s="141">
        <v>42006</v>
      </c>
      <c r="I863" s="7">
        <v>42.18</v>
      </c>
      <c r="J863" s="141">
        <v>42006</v>
      </c>
      <c r="K863" s="7">
        <v>18.510000000000002</v>
      </c>
      <c r="L863" s="141">
        <v>42006</v>
      </c>
      <c r="M863" s="7">
        <v>78.830001999999993</v>
      </c>
      <c r="N863" s="141">
        <v>42006</v>
      </c>
      <c r="O863" s="7">
        <v>39.900002000000001</v>
      </c>
      <c r="P863" s="141">
        <v>42006</v>
      </c>
      <c r="Q863" s="7">
        <v>91.239998</v>
      </c>
    </row>
    <row r="864" spans="1:17" x14ac:dyDescent="0.2">
      <c r="A864" s="141">
        <v>42004</v>
      </c>
      <c r="B864" s="7">
        <v>43015.25</v>
      </c>
      <c r="C864" s="7">
        <v>16.399999999999999</v>
      </c>
      <c r="D864" s="141">
        <v>42004</v>
      </c>
      <c r="E864" s="7">
        <v>30.76</v>
      </c>
      <c r="F864" s="141">
        <v>42004</v>
      </c>
      <c r="G864" s="7">
        <v>43.717098</v>
      </c>
      <c r="H864" s="141">
        <v>42004</v>
      </c>
      <c r="I864" s="7">
        <v>42.82</v>
      </c>
      <c r="J864" s="141">
        <v>42004</v>
      </c>
      <c r="K864" s="7">
        <v>18.879999000000002</v>
      </c>
      <c r="L864" s="141">
        <v>42004</v>
      </c>
      <c r="M864" s="7">
        <v>81.199996999999996</v>
      </c>
      <c r="N864" s="141">
        <v>42004</v>
      </c>
      <c r="O864" s="7">
        <v>40.770000000000003</v>
      </c>
      <c r="P864" s="141">
        <v>42004</v>
      </c>
      <c r="Q864" s="7">
        <v>92.720000999999996</v>
      </c>
    </row>
    <row r="865" spans="1:17" x14ac:dyDescent="0.2">
      <c r="A865" s="141">
        <v>42003</v>
      </c>
      <c r="B865" s="7">
        <v>43179.570312999997</v>
      </c>
      <c r="C865" s="7">
        <v>16.309999000000001</v>
      </c>
      <c r="D865" s="141">
        <v>42003</v>
      </c>
      <c r="E865" s="7">
        <v>31.559999000000001</v>
      </c>
      <c r="F865" s="141">
        <v>42003</v>
      </c>
      <c r="G865" s="7">
        <v>43.970699000000003</v>
      </c>
      <c r="H865" s="141">
        <v>42003</v>
      </c>
      <c r="I865" s="7">
        <v>42.490001999999997</v>
      </c>
      <c r="J865" s="141">
        <v>42003</v>
      </c>
      <c r="K865" s="7">
        <v>19.25</v>
      </c>
      <c r="L865" s="141">
        <v>42003</v>
      </c>
      <c r="M865" s="7">
        <v>80.589995999999999</v>
      </c>
      <c r="N865" s="141">
        <v>42003</v>
      </c>
      <c r="O865" s="7">
        <v>40.689999</v>
      </c>
      <c r="P865" s="141">
        <v>42003</v>
      </c>
      <c r="Q865" s="7">
        <v>94.68</v>
      </c>
    </row>
    <row r="866" spans="1:17" x14ac:dyDescent="0.2">
      <c r="A866" s="141">
        <v>42002</v>
      </c>
      <c r="B866" s="7">
        <v>43005.671875</v>
      </c>
      <c r="C866" s="7">
        <v>16.459999</v>
      </c>
      <c r="D866" s="141">
        <v>42002</v>
      </c>
      <c r="E866" s="7">
        <v>31.559999000000001</v>
      </c>
      <c r="F866" s="141">
        <v>42002</v>
      </c>
      <c r="G866" s="7">
        <v>43.726799</v>
      </c>
      <c r="H866" s="141">
        <v>42002</v>
      </c>
      <c r="I866" s="7">
        <v>43.110000999999997</v>
      </c>
      <c r="J866" s="141">
        <v>42002</v>
      </c>
      <c r="K866" s="7">
        <v>18.649999999999999</v>
      </c>
      <c r="L866" s="141">
        <v>42002</v>
      </c>
      <c r="M866" s="7">
        <v>81.139999000000003</v>
      </c>
      <c r="N866" s="141">
        <v>42002</v>
      </c>
      <c r="O866" s="7">
        <v>40.950001</v>
      </c>
      <c r="P866" s="141">
        <v>42002</v>
      </c>
      <c r="Q866" s="7">
        <v>93.809997999999993</v>
      </c>
    </row>
    <row r="867" spans="1:17" x14ac:dyDescent="0.2">
      <c r="A867" s="141">
        <v>41999</v>
      </c>
      <c r="B867" s="7">
        <v>43005.671875</v>
      </c>
      <c r="C867" s="7">
        <v>16.399999999999999</v>
      </c>
      <c r="D867" s="141">
        <v>41999</v>
      </c>
      <c r="E867" s="7">
        <v>31.559999000000001</v>
      </c>
      <c r="F867" s="141">
        <v>41999</v>
      </c>
      <c r="G867" s="7">
        <v>43.951199000000003</v>
      </c>
      <c r="H867" s="141">
        <v>41999</v>
      </c>
      <c r="I867" s="7">
        <v>41.900002000000001</v>
      </c>
      <c r="J867" s="141">
        <v>41999</v>
      </c>
      <c r="K867" s="7">
        <v>18.610001</v>
      </c>
      <c r="L867" s="141">
        <v>41999</v>
      </c>
      <c r="M867" s="7">
        <v>80.349997999999999</v>
      </c>
      <c r="N867" s="141">
        <v>41999</v>
      </c>
      <c r="O867" s="7">
        <v>40.970001000000003</v>
      </c>
      <c r="P867" s="141">
        <v>41999</v>
      </c>
      <c r="Q867" s="7">
        <v>94.760002</v>
      </c>
    </row>
    <row r="868" spans="1:17" x14ac:dyDescent="0.2">
      <c r="A868" s="141">
        <v>41997</v>
      </c>
      <c r="B868" s="7">
        <v>43005.671875</v>
      </c>
      <c r="C868" s="7">
        <v>16.239999999999998</v>
      </c>
      <c r="D868" s="141">
        <v>41997</v>
      </c>
      <c r="E868" s="7">
        <v>31.559999000000001</v>
      </c>
      <c r="F868" s="141">
        <v>41997</v>
      </c>
      <c r="G868" s="7">
        <v>43.521900000000002</v>
      </c>
      <c r="H868" s="141">
        <v>41997</v>
      </c>
      <c r="I868" s="7">
        <v>42.650002000000001</v>
      </c>
      <c r="J868" s="141">
        <v>41997</v>
      </c>
      <c r="K868" s="7">
        <v>18.870000999999998</v>
      </c>
      <c r="L868" s="141">
        <v>41997</v>
      </c>
      <c r="M868" s="7">
        <v>80.389999000000003</v>
      </c>
      <c r="N868" s="141">
        <v>41997</v>
      </c>
      <c r="O868" s="7">
        <v>41.07</v>
      </c>
      <c r="P868" s="141">
        <v>41997</v>
      </c>
      <c r="Q868" s="7">
        <v>95.300003000000004</v>
      </c>
    </row>
    <row r="869" spans="1:17" x14ac:dyDescent="0.2">
      <c r="A869" s="141">
        <v>41996</v>
      </c>
      <c r="B869" s="7">
        <v>43005.671875</v>
      </c>
      <c r="C869" s="7">
        <v>16.299999</v>
      </c>
      <c r="D869" s="141">
        <v>41996</v>
      </c>
      <c r="E869" s="7">
        <v>30.68</v>
      </c>
      <c r="F869" s="141">
        <v>41996</v>
      </c>
      <c r="G869" s="7">
        <v>43.629299000000003</v>
      </c>
      <c r="H869" s="141">
        <v>41996</v>
      </c>
      <c r="I869" s="7">
        <v>42.669998</v>
      </c>
      <c r="J869" s="141">
        <v>41996</v>
      </c>
      <c r="K869" s="7">
        <v>18.899999999999999</v>
      </c>
      <c r="L869" s="141">
        <v>41996</v>
      </c>
      <c r="M869" s="7">
        <v>81.379997000000003</v>
      </c>
      <c r="N869" s="141">
        <v>41996</v>
      </c>
      <c r="O869" s="7">
        <v>40.970001000000003</v>
      </c>
      <c r="P869" s="141">
        <v>41996</v>
      </c>
      <c r="Q869" s="7">
        <v>94.699996999999996</v>
      </c>
    </row>
    <row r="870" spans="1:17" x14ac:dyDescent="0.2">
      <c r="A870" s="141">
        <v>41995</v>
      </c>
      <c r="B870" s="7">
        <v>43005.671875</v>
      </c>
      <c r="C870" s="7">
        <v>16.079999999999998</v>
      </c>
      <c r="D870" s="141">
        <v>41995</v>
      </c>
      <c r="E870" s="7">
        <v>30.68</v>
      </c>
      <c r="F870" s="141">
        <v>41995</v>
      </c>
      <c r="G870" s="7">
        <v>43.658501000000001</v>
      </c>
      <c r="H870" s="141">
        <v>41995</v>
      </c>
      <c r="I870" s="7">
        <v>42.66</v>
      </c>
      <c r="J870" s="141">
        <v>41995</v>
      </c>
      <c r="K870" s="7">
        <v>19.209999</v>
      </c>
      <c r="L870" s="141">
        <v>41995</v>
      </c>
      <c r="M870" s="7">
        <v>81.110000999999997</v>
      </c>
      <c r="N870" s="141">
        <v>41995</v>
      </c>
      <c r="O870" s="7">
        <v>40.950001</v>
      </c>
      <c r="P870" s="141">
        <v>41995</v>
      </c>
      <c r="Q870" s="7">
        <v>91.790001000000004</v>
      </c>
    </row>
    <row r="871" spans="1:17" x14ac:dyDescent="0.2">
      <c r="A871" s="141">
        <v>41992</v>
      </c>
      <c r="B871" s="7">
        <v>42483.460937999997</v>
      </c>
      <c r="C871" s="7">
        <v>15.79</v>
      </c>
      <c r="D871" s="141">
        <v>41992</v>
      </c>
      <c r="E871" s="7">
        <v>29.93</v>
      </c>
      <c r="F871" s="141">
        <v>41992</v>
      </c>
      <c r="G871" s="7">
        <v>44.068297999999999</v>
      </c>
      <c r="H871" s="141">
        <v>41992</v>
      </c>
      <c r="I871" s="7">
        <v>43.02</v>
      </c>
      <c r="J871" s="141">
        <v>41992</v>
      </c>
      <c r="K871" s="7">
        <v>19.829999999999998</v>
      </c>
      <c r="L871" s="141">
        <v>41992</v>
      </c>
      <c r="M871" s="7">
        <v>82.080001999999993</v>
      </c>
      <c r="N871" s="141">
        <v>41992</v>
      </c>
      <c r="O871" s="7">
        <v>40.630001</v>
      </c>
      <c r="P871" s="141">
        <v>41992</v>
      </c>
      <c r="Q871" s="7">
        <v>91.410004000000001</v>
      </c>
    </row>
    <row r="872" spans="1:17" x14ac:dyDescent="0.2">
      <c r="A872" s="141">
        <v>41991</v>
      </c>
      <c r="B872" s="7">
        <v>41011.699219000002</v>
      </c>
      <c r="C872" s="7">
        <v>15.91</v>
      </c>
      <c r="D872" s="141">
        <v>41991</v>
      </c>
      <c r="E872" s="7">
        <v>29.93</v>
      </c>
      <c r="F872" s="141">
        <v>41991</v>
      </c>
      <c r="G872" s="7">
        <v>43.804901000000001</v>
      </c>
      <c r="H872" s="141">
        <v>41991</v>
      </c>
      <c r="I872" s="7">
        <v>43.360000999999997</v>
      </c>
      <c r="J872" s="141">
        <v>41991</v>
      </c>
      <c r="K872" s="7">
        <v>19.540001</v>
      </c>
      <c r="L872" s="141">
        <v>41991</v>
      </c>
      <c r="M872" s="7">
        <v>79.080001999999993</v>
      </c>
      <c r="N872" s="141">
        <v>41991</v>
      </c>
      <c r="O872" s="7">
        <v>41.110000999999997</v>
      </c>
      <c r="P872" s="141">
        <v>41991</v>
      </c>
      <c r="Q872" s="7">
        <v>92.93</v>
      </c>
    </row>
    <row r="873" spans="1:17" x14ac:dyDescent="0.2">
      <c r="A873" s="141">
        <v>41990</v>
      </c>
      <c r="B873" s="7">
        <v>40225.511719000002</v>
      </c>
      <c r="C873" s="7">
        <v>15.48</v>
      </c>
      <c r="D873" s="141">
        <v>41990</v>
      </c>
      <c r="E873" s="7">
        <v>29.93</v>
      </c>
      <c r="F873" s="141">
        <v>41990</v>
      </c>
      <c r="G873" s="7">
        <v>41.424399999999999</v>
      </c>
      <c r="H873" s="141">
        <v>41990</v>
      </c>
      <c r="I873" s="7">
        <v>42.110000999999997</v>
      </c>
      <c r="J873" s="141">
        <v>41990</v>
      </c>
      <c r="K873" s="7">
        <v>19.25</v>
      </c>
      <c r="L873" s="141">
        <v>41990</v>
      </c>
      <c r="M873" s="7">
        <v>75.970000999999996</v>
      </c>
      <c r="N873" s="141">
        <v>41990</v>
      </c>
      <c r="O873" s="7">
        <v>38.439999</v>
      </c>
      <c r="P873" s="141">
        <v>41990</v>
      </c>
      <c r="Q873" s="7">
        <v>90.050003000000004</v>
      </c>
    </row>
    <row r="874" spans="1:17" x14ac:dyDescent="0.2">
      <c r="A874" s="141">
        <v>41989</v>
      </c>
      <c r="B874" s="7">
        <v>40337.269530999998</v>
      </c>
      <c r="C874" s="7">
        <v>15.05</v>
      </c>
      <c r="D874" s="141">
        <v>41989</v>
      </c>
      <c r="E874" s="7">
        <v>29.93</v>
      </c>
      <c r="F874" s="141">
        <v>41989</v>
      </c>
      <c r="G874" s="7">
        <v>41.443900999999997</v>
      </c>
      <c r="H874" s="141">
        <v>41989</v>
      </c>
      <c r="I874" s="7">
        <v>41.919998</v>
      </c>
      <c r="J874" s="141">
        <v>41989</v>
      </c>
      <c r="K874" s="7">
        <v>18.68</v>
      </c>
      <c r="L874" s="141">
        <v>41989</v>
      </c>
      <c r="M874" s="7">
        <v>75.589995999999999</v>
      </c>
      <c r="N874" s="141">
        <v>41989</v>
      </c>
      <c r="O874" s="7">
        <v>38.259998000000003</v>
      </c>
      <c r="P874" s="141">
        <v>41989</v>
      </c>
      <c r="Q874" s="7">
        <v>89.93</v>
      </c>
    </row>
    <row r="875" spans="1:17" x14ac:dyDescent="0.2">
      <c r="A875" s="141">
        <v>41988</v>
      </c>
      <c r="B875" s="7">
        <v>41718.328125</v>
      </c>
      <c r="C875" s="7">
        <v>15.15</v>
      </c>
      <c r="D875" s="141">
        <v>41988</v>
      </c>
      <c r="E875" s="7">
        <v>29.93</v>
      </c>
      <c r="F875" s="141">
        <v>41988</v>
      </c>
      <c r="G875" s="7">
        <v>40.185397999999999</v>
      </c>
      <c r="H875" s="141">
        <v>41988</v>
      </c>
      <c r="I875" s="7">
        <v>42.150002000000001</v>
      </c>
      <c r="J875" s="141">
        <v>41988</v>
      </c>
      <c r="K875" s="7">
        <v>18.34</v>
      </c>
      <c r="L875" s="141">
        <v>41988</v>
      </c>
      <c r="M875" s="7">
        <v>76.849997999999999</v>
      </c>
      <c r="N875" s="141">
        <v>41988</v>
      </c>
      <c r="O875" s="7">
        <v>38.799999</v>
      </c>
      <c r="P875" s="141">
        <v>41988</v>
      </c>
      <c r="Q875" s="7">
        <v>90.199996999999996</v>
      </c>
    </row>
    <row r="876" spans="1:17" x14ac:dyDescent="0.2">
      <c r="A876" s="141">
        <v>41984</v>
      </c>
      <c r="B876" s="7">
        <v>41372.921875</v>
      </c>
      <c r="C876" s="7">
        <v>15.94</v>
      </c>
      <c r="D876" s="141">
        <v>41984</v>
      </c>
      <c r="E876" s="7">
        <v>29.93</v>
      </c>
      <c r="F876" s="141">
        <v>41984</v>
      </c>
      <c r="G876" s="7">
        <v>42.370700999999997</v>
      </c>
      <c r="H876" s="141">
        <v>41984</v>
      </c>
      <c r="I876" s="7">
        <v>43.849997999999999</v>
      </c>
      <c r="J876" s="141">
        <v>41984</v>
      </c>
      <c r="K876" s="7">
        <v>18.989999999999998</v>
      </c>
      <c r="L876" s="141">
        <v>41984</v>
      </c>
      <c r="M876" s="7">
        <v>78.190002000000007</v>
      </c>
      <c r="N876" s="141">
        <v>41984</v>
      </c>
      <c r="O876" s="7">
        <v>40.919998</v>
      </c>
      <c r="P876" s="141">
        <v>41984</v>
      </c>
      <c r="Q876" s="7">
        <v>92.160004000000001</v>
      </c>
    </row>
    <row r="877" spans="1:17" x14ac:dyDescent="0.2">
      <c r="A877" s="141">
        <v>41983</v>
      </c>
      <c r="B877" s="7">
        <v>42339.890625</v>
      </c>
      <c r="C877" s="7">
        <v>15.55</v>
      </c>
      <c r="D877" s="141">
        <v>41983</v>
      </c>
      <c r="E877" s="7">
        <v>29.93</v>
      </c>
      <c r="F877" s="141">
        <v>41983</v>
      </c>
      <c r="G877" s="7">
        <v>44.185397999999999</v>
      </c>
      <c r="H877" s="141">
        <v>41983</v>
      </c>
      <c r="I877" s="7">
        <v>43.669998</v>
      </c>
      <c r="J877" s="141">
        <v>41983</v>
      </c>
      <c r="K877" s="7">
        <v>19.329999999999998</v>
      </c>
      <c r="L877" s="141">
        <v>41983</v>
      </c>
      <c r="M877" s="7">
        <v>76.089995999999999</v>
      </c>
      <c r="N877" s="141">
        <v>41983</v>
      </c>
      <c r="O877" s="7">
        <v>39.939999</v>
      </c>
      <c r="P877" s="141">
        <v>41983</v>
      </c>
      <c r="Q877" s="7">
        <v>91.599997999999999</v>
      </c>
    </row>
    <row r="878" spans="1:17" x14ac:dyDescent="0.2">
      <c r="A878" s="141">
        <v>41982</v>
      </c>
      <c r="B878" s="7">
        <v>42940.761719000002</v>
      </c>
      <c r="C878" s="7">
        <v>15.79</v>
      </c>
      <c r="D878" s="141">
        <v>41982</v>
      </c>
      <c r="E878" s="7">
        <v>29.93</v>
      </c>
      <c r="F878" s="141">
        <v>41982</v>
      </c>
      <c r="G878" s="7">
        <v>45.317101000000001</v>
      </c>
      <c r="H878" s="141">
        <v>41982</v>
      </c>
      <c r="I878" s="7">
        <v>43.799999</v>
      </c>
      <c r="J878" s="141">
        <v>41982</v>
      </c>
      <c r="K878" s="7">
        <v>19.84</v>
      </c>
      <c r="L878" s="141">
        <v>41982</v>
      </c>
      <c r="M878" s="7">
        <v>78.180000000000007</v>
      </c>
      <c r="N878" s="141">
        <v>41982</v>
      </c>
      <c r="O878" s="7">
        <v>40.970001000000003</v>
      </c>
      <c r="P878" s="141">
        <v>41982</v>
      </c>
      <c r="Q878" s="7">
        <v>92.550003000000004</v>
      </c>
    </row>
    <row r="879" spans="1:17" x14ac:dyDescent="0.2">
      <c r="A879" s="141">
        <v>41981</v>
      </c>
      <c r="B879" s="7">
        <v>43253.179687999997</v>
      </c>
      <c r="C879" s="7">
        <v>16.079999999999998</v>
      </c>
      <c r="D879" s="141">
        <v>41981</v>
      </c>
      <c r="E879" s="7">
        <v>29.93</v>
      </c>
      <c r="F879" s="141">
        <v>41981</v>
      </c>
      <c r="G879" s="7">
        <v>45.375599000000001</v>
      </c>
      <c r="H879" s="141">
        <v>41981</v>
      </c>
      <c r="I879" s="7">
        <v>43.98</v>
      </c>
      <c r="J879" s="141">
        <v>41981</v>
      </c>
      <c r="K879" s="7">
        <v>19.950001</v>
      </c>
      <c r="L879" s="141">
        <v>41981</v>
      </c>
      <c r="M879" s="7">
        <v>78.650002000000001</v>
      </c>
      <c r="N879" s="141">
        <v>41981</v>
      </c>
      <c r="O879" s="7">
        <v>41.139999000000003</v>
      </c>
      <c r="P879" s="141">
        <v>41981</v>
      </c>
      <c r="Q879" s="7">
        <v>93.010002</v>
      </c>
    </row>
    <row r="880" spans="1:17" x14ac:dyDescent="0.2">
      <c r="A880" s="141">
        <v>41978</v>
      </c>
      <c r="B880" s="7">
        <v>42821.25</v>
      </c>
      <c r="C880" s="7">
        <v>16.120000999999998</v>
      </c>
      <c r="D880" s="141">
        <v>41978</v>
      </c>
      <c r="E880" s="7">
        <v>29.93</v>
      </c>
      <c r="F880" s="141">
        <v>41978</v>
      </c>
      <c r="G880" s="7">
        <v>47.287799999999997</v>
      </c>
      <c r="H880" s="141">
        <v>41978</v>
      </c>
      <c r="I880" s="7">
        <v>44.470001000000003</v>
      </c>
      <c r="J880" s="141">
        <v>41978</v>
      </c>
      <c r="K880" s="7">
        <v>20.34</v>
      </c>
      <c r="L880" s="141">
        <v>41978</v>
      </c>
      <c r="M880" s="7">
        <v>78.010002</v>
      </c>
      <c r="N880" s="141">
        <v>41978</v>
      </c>
      <c r="O880" s="7">
        <v>41.790000999999997</v>
      </c>
      <c r="P880" s="141">
        <v>41978</v>
      </c>
      <c r="Q880" s="7">
        <v>93.099997999999999</v>
      </c>
    </row>
    <row r="881" spans="1:17" x14ac:dyDescent="0.2">
      <c r="A881" s="141">
        <v>41977</v>
      </c>
      <c r="B881" s="7">
        <v>43112.558594000002</v>
      </c>
      <c r="C881" s="7">
        <v>15.96</v>
      </c>
      <c r="D881" s="141">
        <v>41977</v>
      </c>
      <c r="E881" s="7">
        <v>29.93</v>
      </c>
      <c r="F881" s="141">
        <v>41977</v>
      </c>
      <c r="G881" s="7">
        <v>47.307301000000002</v>
      </c>
      <c r="H881" s="141">
        <v>41977</v>
      </c>
      <c r="I881" s="7">
        <v>43.549999</v>
      </c>
      <c r="J881" s="141">
        <v>41977</v>
      </c>
      <c r="K881" s="7">
        <v>20.620000999999998</v>
      </c>
      <c r="L881" s="141">
        <v>41977</v>
      </c>
      <c r="M881" s="7">
        <v>77.75</v>
      </c>
      <c r="N881" s="141">
        <v>41977</v>
      </c>
      <c r="O881" s="7">
        <v>40.770000000000003</v>
      </c>
      <c r="P881" s="141">
        <v>41977</v>
      </c>
      <c r="Q881" s="7">
        <v>93.839995999999999</v>
      </c>
    </row>
    <row r="882" spans="1:17" x14ac:dyDescent="0.2">
      <c r="A882" s="141">
        <v>41976</v>
      </c>
      <c r="B882" s="7">
        <v>43017.46875</v>
      </c>
      <c r="C882" s="7">
        <v>16.049999</v>
      </c>
      <c r="D882" s="141">
        <v>41976</v>
      </c>
      <c r="E882" s="7">
        <v>29.690000999999999</v>
      </c>
      <c r="F882" s="141">
        <v>41976</v>
      </c>
      <c r="G882" s="7">
        <v>47.209800999999999</v>
      </c>
      <c r="H882" s="141">
        <v>41976</v>
      </c>
      <c r="I882" s="7">
        <v>43.68</v>
      </c>
      <c r="J882" s="141">
        <v>41976</v>
      </c>
      <c r="K882" s="7">
        <v>20.860001</v>
      </c>
      <c r="L882" s="141">
        <v>41976</v>
      </c>
      <c r="M882" s="7">
        <v>79.150002000000001</v>
      </c>
      <c r="N882" s="141">
        <v>41976</v>
      </c>
      <c r="O882" s="7">
        <v>41.150002000000001</v>
      </c>
      <c r="P882" s="141">
        <v>41976</v>
      </c>
      <c r="Q882" s="7">
        <v>93.940002000000007</v>
      </c>
    </row>
    <row r="883" spans="1:17" x14ac:dyDescent="0.2">
      <c r="A883" s="141">
        <v>41975</v>
      </c>
      <c r="B883" s="7">
        <v>43403.890625</v>
      </c>
      <c r="C883" s="7">
        <v>16.059999000000001</v>
      </c>
      <c r="D883" s="141">
        <v>41975</v>
      </c>
      <c r="E883" s="7">
        <v>29.690000999999999</v>
      </c>
      <c r="F883" s="141">
        <v>41975</v>
      </c>
      <c r="G883" s="7">
        <v>45.980499000000002</v>
      </c>
      <c r="H883" s="141">
        <v>41975</v>
      </c>
      <c r="I883" s="7">
        <v>44</v>
      </c>
      <c r="J883" s="141">
        <v>41975</v>
      </c>
      <c r="K883" s="7">
        <v>20.309999000000001</v>
      </c>
      <c r="L883" s="141">
        <v>41975</v>
      </c>
      <c r="M883" s="7">
        <v>77.510002</v>
      </c>
      <c r="N883" s="141">
        <v>41975</v>
      </c>
      <c r="O883" s="7">
        <v>42.009998000000003</v>
      </c>
      <c r="P883" s="141">
        <v>41975</v>
      </c>
      <c r="Q883" s="7">
        <v>92.919998000000007</v>
      </c>
    </row>
    <row r="884" spans="1:17" x14ac:dyDescent="0.2">
      <c r="A884" s="141">
        <v>41974</v>
      </c>
      <c r="B884" s="7">
        <v>44179.210937999997</v>
      </c>
      <c r="C884" s="7">
        <v>16.27</v>
      </c>
      <c r="D884" s="141">
        <v>41974</v>
      </c>
      <c r="E884" s="7">
        <v>29.690000999999999</v>
      </c>
      <c r="F884" s="141">
        <v>41974</v>
      </c>
      <c r="G884" s="7">
        <v>47.014598999999997</v>
      </c>
      <c r="H884" s="141">
        <v>41974</v>
      </c>
      <c r="I884" s="7">
        <v>44.549999</v>
      </c>
      <c r="J884" s="141">
        <v>41974</v>
      </c>
      <c r="K884" s="7">
        <v>20.57</v>
      </c>
      <c r="L884" s="141">
        <v>41974</v>
      </c>
      <c r="M884" s="7">
        <v>76.709998999999996</v>
      </c>
      <c r="N884" s="141">
        <v>41974</v>
      </c>
      <c r="O884" s="7">
        <v>42.66</v>
      </c>
      <c r="P884" s="141">
        <v>41974</v>
      </c>
      <c r="Q884" s="7">
        <v>94.699996999999996</v>
      </c>
    </row>
    <row r="885" spans="1:17" x14ac:dyDescent="0.2">
      <c r="A885" s="141">
        <v>41971</v>
      </c>
      <c r="B885" s="7">
        <v>44688.960937999997</v>
      </c>
      <c r="C885" s="7">
        <v>16.399999999999999</v>
      </c>
      <c r="D885" s="141">
        <v>41971</v>
      </c>
      <c r="E885" s="7">
        <v>29.690000999999999</v>
      </c>
      <c r="F885" s="141">
        <v>41971</v>
      </c>
      <c r="G885" s="7">
        <v>49.473202000000001</v>
      </c>
      <c r="H885" s="141">
        <v>41971</v>
      </c>
      <c r="I885" s="7">
        <v>45.560001</v>
      </c>
      <c r="J885" s="141">
        <v>41971</v>
      </c>
      <c r="K885" s="7">
        <v>21.360001</v>
      </c>
      <c r="L885" s="141">
        <v>41971</v>
      </c>
      <c r="M885" s="7">
        <v>78.800003000000004</v>
      </c>
      <c r="N885" s="141">
        <v>41971</v>
      </c>
      <c r="O885" s="7">
        <v>43</v>
      </c>
      <c r="P885" s="141">
        <v>41971</v>
      </c>
      <c r="Q885" s="7">
        <v>94.870002999999997</v>
      </c>
    </row>
    <row r="886" spans="1:17" x14ac:dyDescent="0.2">
      <c r="A886" s="141">
        <v>41970</v>
      </c>
      <c r="B886" s="7">
        <v>44667.621094000002</v>
      </c>
      <c r="C886" s="7">
        <v>16.57</v>
      </c>
      <c r="D886" s="141">
        <v>41970</v>
      </c>
      <c r="E886" s="7">
        <v>29.690000999999999</v>
      </c>
      <c r="F886" s="141">
        <v>41970</v>
      </c>
      <c r="G886" s="7">
        <v>49.639000000000003</v>
      </c>
      <c r="H886" s="141">
        <v>41970</v>
      </c>
      <c r="I886" s="7">
        <v>46.380001</v>
      </c>
      <c r="J886" s="141">
        <v>41970</v>
      </c>
      <c r="K886" s="7">
        <v>21.99</v>
      </c>
      <c r="L886" s="141">
        <v>41970</v>
      </c>
      <c r="M886" s="7">
        <v>79.930000000000007</v>
      </c>
      <c r="N886" s="141">
        <v>41970</v>
      </c>
      <c r="O886" s="7">
        <v>42.220001000000003</v>
      </c>
      <c r="P886" s="141">
        <v>41970</v>
      </c>
      <c r="Q886" s="7">
        <v>95.209998999999996</v>
      </c>
    </row>
    <row r="887" spans="1:17" x14ac:dyDescent="0.2">
      <c r="A887" s="141">
        <v>41969</v>
      </c>
      <c r="B887" s="7">
        <v>44438.058594000002</v>
      </c>
      <c r="C887" s="7">
        <v>16.489999999999998</v>
      </c>
      <c r="D887" s="141">
        <v>41969</v>
      </c>
      <c r="E887" s="7">
        <v>29.690000999999999</v>
      </c>
      <c r="F887" s="141">
        <v>41969</v>
      </c>
      <c r="G887" s="7">
        <v>50.146301000000001</v>
      </c>
      <c r="H887" s="141">
        <v>41969</v>
      </c>
      <c r="I887" s="7">
        <v>46.5</v>
      </c>
      <c r="J887" s="141">
        <v>41969</v>
      </c>
      <c r="K887" s="7">
        <v>22.370000999999998</v>
      </c>
      <c r="L887" s="141">
        <v>41969</v>
      </c>
      <c r="M887" s="7">
        <v>80.470000999999996</v>
      </c>
      <c r="N887" s="141">
        <v>41969</v>
      </c>
      <c r="O887" s="7">
        <v>42.560001</v>
      </c>
      <c r="P887" s="141">
        <v>41969</v>
      </c>
      <c r="Q887" s="7">
        <v>95.199996999999996</v>
      </c>
    </row>
    <row r="888" spans="1:17" x14ac:dyDescent="0.2">
      <c r="A888" s="141">
        <v>41968</v>
      </c>
      <c r="B888" s="7">
        <v>44621.480469000002</v>
      </c>
      <c r="C888" s="7">
        <v>16.52</v>
      </c>
      <c r="D888" s="141">
        <v>41968</v>
      </c>
      <c r="E888" s="7">
        <v>29.690000999999999</v>
      </c>
      <c r="F888" s="141">
        <v>41968</v>
      </c>
      <c r="G888" s="7">
        <v>50.214599999999997</v>
      </c>
      <c r="H888" s="141">
        <v>41968</v>
      </c>
      <c r="I888" s="7">
        <v>45.830002</v>
      </c>
      <c r="J888" s="141">
        <v>41968</v>
      </c>
      <c r="K888" s="7">
        <v>22.120000999999998</v>
      </c>
      <c r="L888" s="141">
        <v>41968</v>
      </c>
      <c r="M888" s="7">
        <v>80.919998000000007</v>
      </c>
      <c r="N888" s="141">
        <v>41968</v>
      </c>
      <c r="O888" s="7">
        <v>42.59</v>
      </c>
      <c r="P888" s="141">
        <v>41968</v>
      </c>
      <c r="Q888" s="7">
        <v>95.129997000000003</v>
      </c>
    </row>
    <row r="889" spans="1:17" x14ac:dyDescent="0.2">
      <c r="A889" s="141">
        <v>41967</v>
      </c>
      <c r="B889" s="7">
        <v>44638.660155999998</v>
      </c>
      <c r="C889" s="7">
        <v>16.57</v>
      </c>
      <c r="D889" s="141">
        <v>41967</v>
      </c>
      <c r="E889" s="7">
        <v>29.67</v>
      </c>
      <c r="F889" s="141">
        <v>41967</v>
      </c>
      <c r="G889" s="7">
        <v>49.951199000000003</v>
      </c>
      <c r="H889" s="141">
        <v>41967</v>
      </c>
      <c r="I889" s="7">
        <v>46.52</v>
      </c>
      <c r="J889" s="141">
        <v>41967</v>
      </c>
      <c r="K889" s="7">
        <v>22.450001</v>
      </c>
      <c r="L889" s="141">
        <v>41967</v>
      </c>
      <c r="M889" s="7">
        <v>80.849997999999999</v>
      </c>
      <c r="N889" s="141">
        <v>41967</v>
      </c>
      <c r="O889" s="7">
        <v>42.810001</v>
      </c>
      <c r="P889" s="141">
        <v>41967</v>
      </c>
      <c r="Q889" s="7">
        <v>96.540001000000004</v>
      </c>
    </row>
    <row r="890" spans="1:17" x14ac:dyDescent="0.2">
      <c r="A890" s="141">
        <v>41964</v>
      </c>
      <c r="B890" s="7">
        <v>44206.230469000002</v>
      </c>
      <c r="C890" s="7">
        <v>16.450001</v>
      </c>
      <c r="D890" s="141">
        <v>41964</v>
      </c>
      <c r="E890" s="7">
        <v>29.67</v>
      </c>
      <c r="F890" s="141">
        <v>41964</v>
      </c>
      <c r="G890" s="7">
        <v>50.517100999999997</v>
      </c>
      <c r="H890" s="141">
        <v>41964</v>
      </c>
      <c r="I890" s="7">
        <v>46.279998999999997</v>
      </c>
      <c r="J890" s="141">
        <v>41964</v>
      </c>
      <c r="K890" s="7">
        <v>22.59</v>
      </c>
      <c r="L890" s="141">
        <v>41964</v>
      </c>
      <c r="M890" s="7">
        <v>81</v>
      </c>
      <c r="N890" s="141">
        <v>41964</v>
      </c>
      <c r="O890" s="7">
        <v>42.450001</v>
      </c>
      <c r="P890" s="141">
        <v>41964</v>
      </c>
      <c r="Q890" s="7">
        <v>95.440002000000007</v>
      </c>
    </row>
    <row r="891" spans="1:17" x14ac:dyDescent="0.2">
      <c r="A891" s="141">
        <v>41963</v>
      </c>
      <c r="B891" s="7">
        <v>44114.898437999997</v>
      </c>
      <c r="C891" s="7">
        <v>16.049999</v>
      </c>
      <c r="D891" s="141">
        <v>41963</v>
      </c>
      <c r="E891" s="7">
        <v>29.67</v>
      </c>
      <c r="F891" s="141">
        <v>41963</v>
      </c>
      <c r="G891" s="7">
        <v>50.077998999999998</v>
      </c>
      <c r="H891" s="141">
        <v>41963</v>
      </c>
      <c r="I891" s="7">
        <v>45.25</v>
      </c>
      <c r="J891" s="141">
        <v>41963</v>
      </c>
      <c r="K891" s="7">
        <v>22.809999000000001</v>
      </c>
      <c r="L891" s="141">
        <v>41963</v>
      </c>
      <c r="M891" s="7">
        <v>80.290001000000004</v>
      </c>
      <c r="N891" s="141">
        <v>41963</v>
      </c>
      <c r="O891" s="7">
        <v>41.849997999999999</v>
      </c>
      <c r="P891" s="141">
        <v>41963</v>
      </c>
      <c r="Q891" s="7">
        <v>94.650002000000001</v>
      </c>
    </row>
    <row r="892" spans="1:17" x14ac:dyDescent="0.2">
      <c r="A892" s="141">
        <v>41962</v>
      </c>
      <c r="B892" s="7">
        <v>43491.449219000002</v>
      </c>
      <c r="C892" s="7">
        <v>16.110001</v>
      </c>
      <c r="D892" s="141">
        <v>41962</v>
      </c>
      <c r="E892" s="7">
        <v>29.67</v>
      </c>
      <c r="F892" s="141">
        <v>41962</v>
      </c>
      <c r="G892" s="7">
        <v>49.863399999999999</v>
      </c>
      <c r="H892" s="141">
        <v>41962</v>
      </c>
      <c r="I892" s="7">
        <v>45.779998999999997</v>
      </c>
      <c r="J892" s="141">
        <v>41962</v>
      </c>
      <c r="K892" s="7">
        <v>23</v>
      </c>
      <c r="L892" s="141">
        <v>41962</v>
      </c>
      <c r="M892" s="7">
        <v>78.709998999999996</v>
      </c>
      <c r="N892" s="141">
        <v>41962</v>
      </c>
      <c r="O892" s="7">
        <v>41.299999</v>
      </c>
      <c r="P892" s="141">
        <v>41962</v>
      </c>
      <c r="Q892" s="7">
        <v>94.650002000000001</v>
      </c>
    </row>
    <row r="893" spans="1:17" x14ac:dyDescent="0.2">
      <c r="A893" s="141">
        <v>41961</v>
      </c>
      <c r="B893" s="7">
        <v>43366.089844000002</v>
      </c>
      <c r="C893" s="7">
        <v>15.98</v>
      </c>
      <c r="D893" s="141">
        <v>41961</v>
      </c>
      <c r="E893" s="7">
        <v>29.67</v>
      </c>
      <c r="F893" s="141">
        <v>41961</v>
      </c>
      <c r="G893" s="7">
        <v>49.004902000000001</v>
      </c>
      <c r="H893" s="141">
        <v>41961</v>
      </c>
      <c r="I893" s="7">
        <v>45.389999000000003</v>
      </c>
      <c r="J893" s="141">
        <v>41961</v>
      </c>
      <c r="K893" s="7">
        <v>22.99</v>
      </c>
      <c r="L893" s="141">
        <v>41961</v>
      </c>
      <c r="M893" s="7">
        <v>76.809997999999993</v>
      </c>
      <c r="N893" s="141">
        <v>41961</v>
      </c>
      <c r="O893" s="7">
        <v>40.669998</v>
      </c>
      <c r="P893" s="141">
        <v>41961</v>
      </c>
      <c r="Q893" s="7">
        <v>91.900002000000001</v>
      </c>
    </row>
    <row r="894" spans="1:17" x14ac:dyDescent="0.2">
      <c r="A894" s="141">
        <v>41957</v>
      </c>
      <c r="B894" s="7">
        <v>43759.671875</v>
      </c>
      <c r="C894" s="7">
        <v>15.74</v>
      </c>
      <c r="D894" s="141">
        <v>41957</v>
      </c>
      <c r="E894" s="7">
        <v>29.67</v>
      </c>
      <c r="F894" s="141">
        <v>41957</v>
      </c>
      <c r="G894" s="7">
        <v>48.975600999999997</v>
      </c>
      <c r="H894" s="141">
        <v>41957</v>
      </c>
      <c r="I894" s="7">
        <v>45.900002000000001</v>
      </c>
      <c r="J894" s="141">
        <v>41957</v>
      </c>
      <c r="K894" s="7">
        <v>22.440000999999999</v>
      </c>
      <c r="L894" s="141">
        <v>41957</v>
      </c>
      <c r="M894" s="7">
        <v>75.050003000000004</v>
      </c>
      <c r="N894" s="141">
        <v>41957</v>
      </c>
      <c r="O894" s="7">
        <v>41.310001</v>
      </c>
      <c r="P894" s="141">
        <v>41957</v>
      </c>
      <c r="Q894" s="7">
        <v>93.959998999999996</v>
      </c>
    </row>
    <row r="895" spans="1:17" x14ac:dyDescent="0.2">
      <c r="A895" s="141">
        <v>41956</v>
      </c>
      <c r="B895" s="7">
        <v>43744.699219000002</v>
      </c>
      <c r="C895" s="7">
        <v>15.79</v>
      </c>
      <c r="D895" s="141">
        <v>41956</v>
      </c>
      <c r="E895" s="7">
        <v>29.67</v>
      </c>
      <c r="F895" s="141">
        <v>41956</v>
      </c>
      <c r="G895" s="7">
        <v>49.922001000000002</v>
      </c>
      <c r="H895" s="141">
        <v>41956</v>
      </c>
      <c r="I895" s="7">
        <v>45.009998000000003</v>
      </c>
      <c r="J895" s="141">
        <v>41956</v>
      </c>
      <c r="K895" s="7">
        <v>22.459999</v>
      </c>
      <c r="L895" s="141">
        <v>41956</v>
      </c>
      <c r="M895" s="7">
        <v>81.730002999999996</v>
      </c>
      <c r="N895" s="141">
        <v>41956</v>
      </c>
      <c r="O895" s="7">
        <v>42.360000999999997</v>
      </c>
      <c r="P895" s="141">
        <v>41956</v>
      </c>
      <c r="Q895" s="7">
        <v>93.610000999999997</v>
      </c>
    </row>
    <row r="896" spans="1:17" x14ac:dyDescent="0.2">
      <c r="A896" s="141">
        <v>41955</v>
      </c>
      <c r="B896" s="7">
        <v>44300.539062999997</v>
      </c>
      <c r="C896" s="7">
        <v>15.51</v>
      </c>
      <c r="D896" s="141">
        <v>41955</v>
      </c>
      <c r="E896" s="7">
        <v>29.67</v>
      </c>
      <c r="F896" s="141">
        <v>41955</v>
      </c>
      <c r="G896" s="7">
        <v>51.424399999999999</v>
      </c>
      <c r="H896" s="141">
        <v>41955</v>
      </c>
      <c r="I896" s="7">
        <v>45.650002000000001</v>
      </c>
      <c r="J896" s="141">
        <v>41955</v>
      </c>
      <c r="K896" s="7">
        <v>22.48</v>
      </c>
      <c r="L896" s="141">
        <v>41955</v>
      </c>
      <c r="M896" s="7">
        <v>84.010002</v>
      </c>
      <c r="N896" s="141">
        <v>41955</v>
      </c>
      <c r="O896" s="7">
        <v>41.540000999999997</v>
      </c>
      <c r="P896" s="141">
        <v>41955</v>
      </c>
      <c r="Q896" s="7">
        <v>94.470000999999996</v>
      </c>
    </row>
    <row r="897" spans="1:17" x14ac:dyDescent="0.2">
      <c r="A897" s="141">
        <v>41954</v>
      </c>
      <c r="B897" s="7">
        <v>44523</v>
      </c>
      <c r="C897" s="7">
        <v>15.91</v>
      </c>
      <c r="D897" s="141">
        <v>41954</v>
      </c>
      <c r="E897" s="7">
        <v>29.67</v>
      </c>
      <c r="F897" s="141">
        <v>41954</v>
      </c>
      <c r="G897" s="7">
        <v>52.175598000000001</v>
      </c>
      <c r="H897" s="141">
        <v>41954</v>
      </c>
      <c r="I897" s="7">
        <v>46.23</v>
      </c>
      <c r="J897" s="141">
        <v>41954</v>
      </c>
      <c r="K897" s="7">
        <v>22.84</v>
      </c>
      <c r="L897" s="141">
        <v>41954</v>
      </c>
      <c r="M897" s="7">
        <v>85.480002999999996</v>
      </c>
      <c r="N897" s="141">
        <v>41954</v>
      </c>
      <c r="O897" s="7">
        <v>42.400002000000001</v>
      </c>
      <c r="P897" s="141">
        <v>41954</v>
      </c>
      <c r="Q897" s="7">
        <v>96.010002</v>
      </c>
    </row>
    <row r="898" spans="1:17" x14ac:dyDescent="0.2">
      <c r="A898" s="141">
        <v>41953</v>
      </c>
      <c r="B898" s="7">
        <v>44615.269530999998</v>
      </c>
      <c r="C898" s="7">
        <v>16.120000999999998</v>
      </c>
      <c r="D898" s="141">
        <v>41953</v>
      </c>
      <c r="E898" s="7">
        <v>30.6</v>
      </c>
      <c r="F898" s="141">
        <v>41953</v>
      </c>
      <c r="G898" s="7">
        <v>52.497601000000003</v>
      </c>
      <c r="H898" s="141">
        <v>41953</v>
      </c>
      <c r="I898" s="7">
        <v>46.009998000000003</v>
      </c>
      <c r="J898" s="141">
        <v>41953</v>
      </c>
      <c r="K898" s="7">
        <v>22.709999</v>
      </c>
      <c r="L898" s="141">
        <v>41953</v>
      </c>
      <c r="M898" s="7">
        <v>85.510002</v>
      </c>
      <c r="N898" s="141">
        <v>41953</v>
      </c>
      <c r="O898" s="7">
        <v>43.25</v>
      </c>
      <c r="P898" s="141">
        <v>41953</v>
      </c>
      <c r="Q898" s="7">
        <v>95.519997000000004</v>
      </c>
    </row>
    <row r="899" spans="1:17" x14ac:dyDescent="0.2">
      <c r="A899" s="141">
        <v>41950</v>
      </c>
      <c r="B899" s="7">
        <v>44841.789062999997</v>
      </c>
      <c r="C899" s="7">
        <v>16.32</v>
      </c>
      <c r="D899" s="141">
        <v>41950</v>
      </c>
      <c r="E899" s="7">
        <v>30.6</v>
      </c>
      <c r="F899" s="141">
        <v>41950</v>
      </c>
      <c r="G899" s="7">
        <v>52.263401000000002</v>
      </c>
      <c r="H899" s="141">
        <v>41950</v>
      </c>
      <c r="I899" s="7">
        <v>46.48</v>
      </c>
      <c r="J899" s="141">
        <v>41950</v>
      </c>
      <c r="K899" s="7">
        <v>22.99</v>
      </c>
      <c r="L899" s="141">
        <v>41950</v>
      </c>
      <c r="M899" s="7">
        <v>84.290001000000004</v>
      </c>
      <c r="N899" s="141">
        <v>41950</v>
      </c>
      <c r="O899" s="7">
        <v>42.900002000000001</v>
      </c>
      <c r="P899" s="141">
        <v>41950</v>
      </c>
      <c r="Q899" s="7">
        <v>94.900002000000001</v>
      </c>
    </row>
    <row r="900" spans="1:17" x14ac:dyDescent="0.2">
      <c r="A900" s="141">
        <v>41949</v>
      </c>
      <c r="B900" s="7">
        <v>45080.761719000002</v>
      </c>
      <c r="C900" s="7">
        <v>16.41</v>
      </c>
      <c r="D900" s="141">
        <v>41949</v>
      </c>
      <c r="E900" s="7">
        <v>30.6</v>
      </c>
      <c r="F900" s="141">
        <v>41949</v>
      </c>
      <c r="G900" s="7">
        <v>52.419497999999997</v>
      </c>
      <c r="H900" s="141">
        <v>41949</v>
      </c>
      <c r="I900" s="7">
        <v>46.529998999999997</v>
      </c>
      <c r="J900" s="141">
        <v>41949</v>
      </c>
      <c r="K900" s="7">
        <v>22.889999</v>
      </c>
      <c r="L900" s="141">
        <v>41949</v>
      </c>
      <c r="M900" s="7">
        <v>84.879997000000003</v>
      </c>
      <c r="N900" s="141">
        <v>41949</v>
      </c>
      <c r="O900" s="7">
        <v>43.150002000000001</v>
      </c>
      <c r="P900" s="141">
        <v>41949</v>
      </c>
      <c r="Q900" s="7">
        <v>94.879997000000003</v>
      </c>
    </row>
    <row r="901" spans="1:17" x14ac:dyDescent="0.2">
      <c r="A901" s="141">
        <v>41948</v>
      </c>
      <c r="B901" s="7">
        <v>44888.738280999998</v>
      </c>
      <c r="C901" s="7">
        <v>16.450001</v>
      </c>
      <c r="D901" s="141">
        <v>41948</v>
      </c>
      <c r="E901" s="7">
        <v>31.540001</v>
      </c>
      <c r="F901" s="141">
        <v>41948</v>
      </c>
      <c r="G901" s="7">
        <v>52.565800000000003</v>
      </c>
      <c r="H901" s="141">
        <v>41948</v>
      </c>
      <c r="I901" s="7">
        <v>46.439999</v>
      </c>
      <c r="J901" s="141">
        <v>41948</v>
      </c>
      <c r="K901" s="7">
        <v>22.98</v>
      </c>
      <c r="L901" s="141">
        <v>41948</v>
      </c>
      <c r="M901" s="7">
        <v>86.540001000000004</v>
      </c>
      <c r="N901" s="141">
        <v>41948</v>
      </c>
      <c r="O901" s="7">
        <v>42.669998</v>
      </c>
      <c r="P901" s="141">
        <v>41948</v>
      </c>
      <c r="Q901" s="7">
        <v>96.099997999999999</v>
      </c>
    </row>
    <row r="902" spans="1:17" x14ac:dyDescent="0.2">
      <c r="A902" s="141">
        <v>41947</v>
      </c>
      <c r="B902" s="7">
        <v>45181.71875</v>
      </c>
      <c r="C902" s="7">
        <v>16.459999</v>
      </c>
      <c r="D902" s="141">
        <v>41947</v>
      </c>
      <c r="E902" s="7">
        <v>31.110001</v>
      </c>
      <c r="F902" s="141">
        <v>41947</v>
      </c>
      <c r="G902" s="7">
        <v>52.770699</v>
      </c>
      <c r="H902" s="141">
        <v>41947</v>
      </c>
      <c r="I902" s="7">
        <v>46.25</v>
      </c>
      <c r="J902" s="141">
        <v>41947</v>
      </c>
      <c r="K902" s="7">
        <v>23.190000999999999</v>
      </c>
      <c r="L902" s="141">
        <v>41947</v>
      </c>
      <c r="M902" s="7">
        <v>87.160004000000001</v>
      </c>
      <c r="N902" s="141">
        <v>41947</v>
      </c>
      <c r="O902" s="7">
        <v>42.299999</v>
      </c>
      <c r="P902" s="141">
        <v>41947</v>
      </c>
      <c r="Q902" s="7">
        <v>95.349997999999999</v>
      </c>
    </row>
    <row r="903" spans="1:17" x14ac:dyDescent="0.2">
      <c r="A903" s="141">
        <v>41946</v>
      </c>
      <c r="B903" s="7">
        <v>45029.460937999997</v>
      </c>
      <c r="C903" s="7">
        <v>16.600000000000001</v>
      </c>
      <c r="D903" s="141">
        <v>41946</v>
      </c>
      <c r="E903" s="7">
        <v>31.190000999999999</v>
      </c>
      <c r="F903" s="141">
        <v>41946</v>
      </c>
      <c r="G903" s="7">
        <v>53.317101000000001</v>
      </c>
      <c r="H903" s="141">
        <v>41946</v>
      </c>
      <c r="I903" s="7">
        <v>46.459999000000003</v>
      </c>
      <c r="J903" s="141">
        <v>41946</v>
      </c>
      <c r="K903" s="7">
        <v>23.629999000000002</v>
      </c>
      <c r="L903" s="141">
        <v>41946</v>
      </c>
      <c r="M903" s="7">
        <v>87.660004000000001</v>
      </c>
      <c r="N903" s="141">
        <v>41946</v>
      </c>
      <c r="O903" s="7">
        <v>42.240001999999997</v>
      </c>
      <c r="P903" s="141">
        <v>41946</v>
      </c>
      <c r="Q903" s="7">
        <v>93.790001000000004</v>
      </c>
    </row>
    <row r="904" spans="1:17" x14ac:dyDescent="0.2">
      <c r="A904" s="141">
        <v>41943</v>
      </c>
      <c r="B904" s="7">
        <v>44599.058594000002</v>
      </c>
      <c r="C904" s="7">
        <v>16.43</v>
      </c>
      <c r="D904" s="141">
        <v>41943</v>
      </c>
      <c r="E904" s="7">
        <v>31.129999000000002</v>
      </c>
      <c r="F904" s="141">
        <v>41943</v>
      </c>
      <c r="G904" s="7">
        <v>53.746299999999998</v>
      </c>
      <c r="H904" s="141">
        <v>41943</v>
      </c>
      <c r="I904" s="7">
        <v>46.27</v>
      </c>
      <c r="J904" s="141">
        <v>41943</v>
      </c>
      <c r="K904" s="7">
        <v>23.82</v>
      </c>
      <c r="L904" s="141">
        <v>41943</v>
      </c>
      <c r="M904" s="7">
        <v>86.389999000000003</v>
      </c>
      <c r="N904" s="141">
        <v>41943</v>
      </c>
      <c r="O904" s="7">
        <v>42.060001</v>
      </c>
      <c r="P904" s="141">
        <v>41943</v>
      </c>
      <c r="Q904" s="7">
        <v>91.620002999999997</v>
      </c>
    </row>
    <row r="905" spans="1:17" x14ac:dyDescent="0.2">
      <c r="A905" s="141">
        <v>41942</v>
      </c>
      <c r="B905" s="7">
        <v>44244.859375</v>
      </c>
      <c r="C905" s="7">
        <v>16.170000000000002</v>
      </c>
      <c r="D905" s="141">
        <v>41942</v>
      </c>
      <c r="E905" s="7">
        <v>31.4</v>
      </c>
      <c r="F905" s="141">
        <v>41942</v>
      </c>
      <c r="G905" s="7">
        <v>53.492699000000002</v>
      </c>
      <c r="H905" s="141">
        <v>41942</v>
      </c>
      <c r="I905" s="7">
        <v>45.84</v>
      </c>
      <c r="J905" s="141">
        <v>41942</v>
      </c>
      <c r="K905" s="7">
        <v>24.15</v>
      </c>
      <c r="L905" s="141">
        <v>41942</v>
      </c>
      <c r="M905" s="7">
        <v>86.699996999999996</v>
      </c>
      <c r="N905" s="141">
        <v>41942</v>
      </c>
      <c r="O905" s="7">
        <v>41.549999</v>
      </c>
      <c r="P905" s="141">
        <v>41942</v>
      </c>
      <c r="Q905" s="7">
        <v>91.099997999999999</v>
      </c>
    </row>
    <row r="906" spans="1:17" x14ac:dyDescent="0.2">
      <c r="A906" s="141">
        <v>41941</v>
      </c>
      <c r="B906" s="7">
        <v>44033.730469000002</v>
      </c>
      <c r="C906" s="7">
        <v>16.139999</v>
      </c>
      <c r="D906" s="141">
        <v>41941</v>
      </c>
      <c r="E906" s="7">
        <v>31.110001</v>
      </c>
      <c r="F906" s="141">
        <v>41941</v>
      </c>
      <c r="G906" s="7">
        <v>52.741501</v>
      </c>
      <c r="H906" s="141">
        <v>41941</v>
      </c>
      <c r="I906" s="7">
        <v>45.75</v>
      </c>
      <c r="J906" s="141">
        <v>41941</v>
      </c>
      <c r="K906" s="7">
        <v>23.77</v>
      </c>
      <c r="L906" s="141">
        <v>41941</v>
      </c>
      <c r="M906" s="7">
        <v>86.220000999999996</v>
      </c>
      <c r="N906" s="141">
        <v>41941</v>
      </c>
      <c r="O906" s="7">
        <v>41.5</v>
      </c>
      <c r="P906" s="141">
        <v>41941</v>
      </c>
      <c r="Q906" s="7">
        <v>90.160004000000001</v>
      </c>
    </row>
    <row r="907" spans="1:17" x14ac:dyDescent="0.2">
      <c r="A907" s="141">
        <v>41940</v>
      </c>
      <c r="B907" s="7">
        <v>43808.800780999998</v>
      </c>
      <c r="C907" s="7">
        <v>16.030000999999999</v>
      </c>
      <c r="D907" s="141">
        <v>41940</v>
      </c>
      <c r="E907" s="7">
        <v>31.110001</v>
      </c>
      <c r="F907" s="141">
        <v>41940</v>
      </c>
      <c r="G907" s="7">
        <v>52.419497999999997</v>
      </c>
      <c r="H907" s="141">
        <v>41940</v>
      </c>
      <c r="I907" s="7">
        <v>45.619999</v>
      </c>
      <c r="J907" s="141">
        <v>41940</v>
      </c>
      <c r="K907" s="7">
        <v>23.41</v>
      </c>
      <c r="L907" s="141">
        <v>41940</v>
      </c>
      <c r="M907" s="7">
        <v>86.959998999999996</v>
      </c>
      <c r="N907" s="141">
        <v>41940</v>
      </c>
      <c r="O907" s="7">
        <v>41.330002</v>
      </c>
      <c r="P907" s="141">
        <v>41940</v>
      </c>
      <c r="Q907" s="7">
        <v>93.449996999999996</v>
      </c>
    </row>
    <row r="908" spans="1:17" x14ac:dyDescent="0.2">
      <c r="A908" s="141">
        <v>41939</v>
      </c>
      <c r="B908" s="7">
        <v>43663.25</v>
      </c>
      <c r="C908" s="7">
        <v>16.110001</v>
      </c>
      <c r="D908" s="141">
        <v>41939</v>
      </c>
      <c r="E908" s="7">
        <v>30.08</v>
      </c>
      <c r="F908" s="141">
        <v>41939</v>
      </c>
      <c r="G908" s="7">
        <v>54.400002000000001</v>
      </c>
      <c r="H908" s="141">
        <v>41939</v>
      </c>
      <c r="I908" s="7">
        <v>45.09</v>
      </c>
      <c r="J908" s="141">
        <v>41939</v>
      </c>
      <c r="K908" s="7">
        <v>23.200001</v>
      </c>
      <c r="L908" s="141">
        <v>41939</v>
      </c>
      <c r="M908" s="7">
        <v>85.800003000000004</v>
      </c>
      <c r="N908" s="141">
        <v>41939</v>
      </c>
      <c r="O908" s="7">
        <v>39.959999000000003</v>
      </c>
      <c r="P908" s="141">
        <v>41939</v>
      </c>
      <c r="Q908" s="7">
        <v>94.169998000000007</v>
      </c>
    </row>
    <row r="909" spans="1:17" x14ac:dyDescent="0.2">
      <c r="A909" s="141">
        <v>41936</v>
      </c>
      <c r="B909" s="7">
        <v>43684.28125</v>
      </c>
      <c r="C909" s="7">
        <v>16.02</v>
      </c>
      <c r="D909" s="141">
        <v>41936</v>
      </c>
      <c r="E909" s="7">
        <v>30.040001</v>
      </c>
      <c r="F909" s="141">
        <v>41936</v>
      </c>
      <c r="G909" s="7">
        <v>54.400002000000001</v>
      </c>
      <c r="H909" s="141">
        <v>41936</v>
      </c>
      <c r="I909" s="7">
        <v>44.68</v>
      </c>
      <c r="J909" s="141">
        <v>41936</v>
      </c>
      <c r="K909" s="7">
        <v>23.33</v>
      </c>
      <c r="L909" s="141">
        <v>41936</v>
      </c>
      <c r="M909" s="7">
        <v>85.720000999999996</v>
      </c>
      <c r="N909" s="141">
        <v>41936</v>
      </c>
      <c r="O909" s="7">
        <v>40.169998</v>
      </c>
      <c r="P909" s="141">
        <v>41936</v>
      </c>
      <c r="Q909" s="7">
        <v>95.309997999999993</v>
      </c>
    </row>
    <row r="910" spans="1:17" x14ac:dyDescent="0.2">
      <c r="A910" s="141">
        <v>41935</v>
      </c>
      <c r="B910" s="7">
        <v>43456.550780999998</v>
      </c>
      <c r="C910" s="7">
        <v>16.139999</v>
      </c>
      <c r="D910" s="141">
        <v>41935</v>
      </c>
      <c r="E910" s="7">
        <v>29.98</v>
      </c>
      <c r="F910" s="141">
        <v>41935</v>
      </c>
      <c r="G910" s="7">
        <v>54.175598000000001</v>
      </c>
      <c r="H910" s="141">
        <v>41935</v>
      </c>
      <c r="I910" s="7">
        <v>44.860000999999997</v>
      </c>
      <c r="J910" s="141">
        <v>41935</v>
      </c>
      <c r="K910" s="7">
        <v>23.620000999999998</v>
      </c>
      <c r="L910" s="141">
        <v>41935</v>
      </c>
      <c r="M910" s="7">
        <v>83.220000999999996</v>
      </c>
      <c r="N910" s="141">
        <v>41935</v>
      </c>
      <c r="O910" s="7">
        <v>40.240001999999997</v>
      </c>
      <c r="P910" s="141">
        <v>41935</v>
      </c>
      <c r="Q910" s="7">
        <v>94.639999000000003</v>
      </c>
    </row>
    <row r="911" spans="1:17" x14ac:dyDescent="0.2">
      <c r="A911" s="141">
        <v>41934</v>
      </c>
      <c r="B911" s="7">
        <v>43631.921875</v>
      </c>
      <c r="C911" s="7">
        <v>16.149999999999999</v>
      </c>
      <c r="D911" s="141">
        <v>41934</v>
      </c>
      <c r="E911" s="7">
        <v>30.02</v>
      </c>
      <c r="F911" s="141">
        <v>41934</v>
      </c>
      <c r="G911" s="7">
        <v>53.873199</v>
      </c>
      <c r="H911" s="141">
        <v>41934</v>
      </c>
      <c r="I911" s="7">
        <v>45.18</v>
      </c>
      <c r="J911" s="141">
        <v>41934</v>
      </c>
      <c r="K911" s="7">
        <v>23.66</v>
      </c>
      <c r="L911" s="141">
        <v>41934</v>
      </c>
      <c r="M911" s="7">
        <v>82.959998999999996</v>
      </c>
      <c r="N911" s="141">
        <v>41934</v>
      </c>
      <c r="O911" s="7">
        <v>40.400002000000001</v>
      </c>
      <c r="P911" s="141">
        <v>41934</v>
      </c>
      <c r="Q911" s="7">
        <v>92.790001000000004</v>
      </c>
    </row>
    <row r="912" spans="1:17" x14ac:dyDescent="0.2">
      <c r="A912" s="141">
        <v>41933</v>
      </c>
      <c r="B912" s="7">
        <v>43212.28125</v>
      </c>
      <c r="C912" s="7">
        <v>16.370000999999998</v>
      </c>
      <c r="D912" s="141">
        <v>41933</v>
      </c>
      <c r="E912" s="7">
        <v>31.15</v>
      </c>
      <c r="F912" s="141">
        <v>41933</v>
      </c>
      <c r="G912" s="7">
        <v>53.551200999999999</v>
      </c>
      <c r="H912" s="141">
        <v>41933</v>
      </c>
      <c r="I912" s="7">
        <v>44.740001999999997</v>
      </c>
      <c r="J912" s="141">
        <v>41933</v>
      </c>
      <c r="K912" s="7">
        <v>24.23</v>
      </c>
      <c r="L912" s="141">
        <v>41933</v>
      </c>
      <c r="M912" s="7">
        <v>82.959998999999996</v>
      </c>
      <c r="N912" s="141">
        <v>41933</v>
      </c>
      <c r="O912" s="7">
        <v>40.409999999999997</v>
      </c>
      <c r="P912" s="141">
        <v>41933</v>
      </c>
      <c r="Q912" s="7">
        <v>93.970000999999996</v>
      </c>
    </row>
    <row r="913" spans="1:17" x14ac:dyDescent="0.2">
      <c r="A913" s="141">
        <v>41932</v>
      </c>
      <c r="B913" s="7">
        <v>43262.480469000002</v>
      </c>
      <c r="C913" s="7">
        <v>16.25</v>
      </c>
      <c r="D913" s="141">
        <v>41932</v>
      </c>
      <c r="E913" s="7">
        <v>31.299999</v>
      </c>
      <c r="F913" s="141">
        <v>41932</v>
      </c>
      <c r="G913" s="7">
        <v>52.292701999999998</v>
      </c>
      <c r="H913" s="141">
        <v>41932</v>
      </c>
      <c r="I913" s="7">
        <v>44.419998</v>
      </c>
      <c r="J913" s="141">
        <v>41932</v>
      </c>
      <c r="K913" s="7">
        <v>24.940000999999999</v>
      </c>
      <c r="L913" s="141">
        <v>41932</v>
      </c>
      <c r="M913" s="7">
        <v>82.059997999999993</v>
      </c>
      <c r="N913" s="141">
        <v>41932</v>
      </c>
      <c r="O913" s="7">
        <v>39.07</v>
      </c>
      <c r="P913" s="141">
        <v>41932</v>
      </c>
      <c r="Q913" s="7">
        <v>92.849997999999999</v>
      </c>
    </row>
    <row r="914" spans="1:17" x14ac:dyDescent="0.2">
      <c r="A914" s="141">
        <v>41929</v>
      </c>
      <c r="B914" s="7">
        <v>42916.761719000002</v>
      </c>
      <c r="C914" s="7">
        <v>16.290001</v>
      </c>
      <c r="D914" s="141">
        <v>41929</v>
      </c>
      <c r="E914" s="7">
        <v>32.529998999999997</v>
      </c>
      <c r="F914" s="141">
        <v>41929</v>
      </c>
      <c r="G914" s="7">
        <v>51.365799000000003</v>
      </c>
      <c r="H914" s="141">
        <v>41929</v>
      </c>
      <c r="I914" s="7">
        <v>44.119999</v>
      </c>
      <c r="J914" s="141">
        <v>41929</v>
      </c>
      <c r="K914" s="7">
        <v>24.129999000000002</v>
      </c>
      <c r="L914" s="141">
        <v>41929</v>
      </c>
      <c r="M914" s="7">
        <v>82</v>
      </c>
      <c r="N914" s="141">
        <v>41929</v>
      </c>
      <c r="O914" s="7">
        <v>39.090000000000003</v>
      </c>
      <c r="P914" s="141">
        <v>41929</v>
      </c>
      <c r="Q914" s="7">
        <v>93.440002000000007</v>
      </c>
    </row>
    <row r="915" spans="1:17" x14ac:dyDescent="0.2">
      <c r="A915" s="141">
        <v>41928</v>
      </c>
      <c r="B915" s="7">
        <v>42964.011719000002</v>
      </c>
      <c r="C915" s="7">
        <v>16.16</v>
      </c>
      <c r="D915" s="141">
        <v>41928</v>
      </c>
      <c r="E915" s="7">
        <v>32.639999000000003</v>
      </c>
      <c r="F915" s="141">
        <v>41928</v>
      </c>
      <c r="G915" s="7">
        <v>51.463402000000002</v>
      </c>
      <c r="H915" s="141">
        <v>41928</v>
      </c>
      <c r="I915" s="7">
        <v>44.41</v>
      </c>
      <c r="J915" s="141">
        <v>41928</v>
      </c>
      <c r="K915" s="7">
        <v>23.860001</v>
      </c>
      <c r="L915" s="141">
        <v>41928</v>
      </c>
      <c r="M915" s="7">
        <v>81.360000999999997</v>
      </c>
      <c r="N915" s="141">
        <v>41928</v>
      </c>
      <c r="O915" s="7">
        <v>38.040000999999997</v>
      </c>
      <c r="P915" s="141">
        <v>41928</v>
      </c>
      <c r="Q915" s="7">
        <v>89.720000999999996</v>
      </c>
    </row>
    <row r="916" spans="1:17" x14ac:dyDescent="0.2">
      <c r="A916" s="141">
        <v>41927</v>
      </c>
      <c r="B916" s="7">
        <v>43174.738280999998</v>
      </c>
      <c r="C916" s="7">
        <v>16.219999000000001</v>
      </c>
      <c r="D916" s="141">
        <v>41927</v>
      </c>
      <c r="E916" s="7">
        <v>32.599997999999999</v>
      </c>
      <c r="F916" s="141">
        <v>41927</v>
      </c>
      <c r="G916" s="7">
        <v>50.975600999999997</v>
      </c>
      <c r="H916" s="141">
        <v>41927</v>
      </c>
      <c r="I916" s="7">
        <v>44.290000999999997</v>
      </c>
      <c r="J916" s="141">
        <v>41927</v>
      </c>
      <c r="K916" s="7">
        <v>23.32</v>
      </c>
      <c r="L916" s="141">
        <v>41927</v>
      </c>
      <c r="M916" s="7">
        <v>82.519997000000004</v>
      </c>
      <c r="N916" s="141">
        <v>41927</v>
      </c>
      <c r="O916" s="7">
        <v>38.520000000000003</v>
      </c>
      <c r="P916" s="141">
        <v>41927</v>
      </c>
      <c r="Q916" s="7">
        <v>88.440002000000007</v>
      </c>
    </row>
    <row r="917" spans="1:17" x14ac:dyDescent="0.2">
      <c r="A917" s="141">
        <v>41926</v>
      </c>
      <c r="B917" s="7">
        <v>43090.820312999997</v>
      </c>
      <c r="C917" s="7">
        <v>16.420000000000002</v>
      </c>
      <c r="D917" s="141">
        <v>41926</v>
      </c>
      <c r="E917" s="7">
        <v>32.599997999999999</v>
      </c>
      <c r="F917" s="141">
        <v>41926</v>
      </c>
      <c r="G917" s="7">
        <v>52.204898999999997</v>
      </c>
      <c r="H917" s="141">
        <v>41926</v>
      </c>
      <c r="I917" s="7">
        <v>44.040000999999997</v>
      </c>
      <c r="J917" s="141">
        <v>41926</v>
      </c>
      <c r="K917" s="7">
        <v>23.43</v>
      </c>
      <c r="L917" s="141">
        <v>41926</v>
      </c>
      <c r="M917" s="7">
        <v>83.529999000000004</v>
      </c>
      <c r="N917" s="141">
        <v>41926</v>
      </c>
      <c r="O917" s="7">
        <v>38.959999000000003</v>
      </c>
      <c r="P917" s="141">
        <v>41926</v>
      </c>
      <c r="Q917" s="7">
        <v>89.550003000000004</v>
      </c>
    </row>
    <row r="918" spans="1:17" x14ac:dyDescent="0.2">
      <c r="A918" s="141">
        <v>41925</v>
      </c>
      <c r="B918" s="7">
        <v>43430.359375</v>
      </c>
      <c r="C918" s="7">
        <v>16.260000000000002</v>
      </c>
      <c r="D918" s="141">
        <v>41925</v>
      </c>
      <c r="E918" s="7">
        <v>32.599997999999999</v>
      </c>
      <c r="F918" s="141">
        <v>41925</v>
      </c>
      <c r="G918" s="7">
        <v>51.990200000000002</v>
      </c>
      <c r="H918" s="141">
        <v>41925</v>
      </c>
      <c r="I918" s="7">
        <v>43.849997999999999</v>
      </c>
      <c r="J918" s="141">
        <v>41925</v>
      </c>
      <c r="K918" s="7">
        <v>23.540001</v>
      </c>
      <c r="L918" s="141">
        <v>41925</v>
      </c>
      <c r="M918" s="7">
        <v>83.300003000000004</v>
      </c>
      <c r="N918" s="141">
        <v>41925</v>
      </c>
      <c r="O918" s="7">
        <v>38.32</v>
      </c>
      <c r="P918" s="141">
        <v>41925</v>
      </c>
      <c r="Q918" s="7">
        <v>88.5</v>
      </c>
    </row>
    <row r="919" spans="1:17" x14ac:dyDescent="0.2">
      <c r="A919" s="141">
        <v>41922</v>
      </c>
      <c r="B919" s="7">
        <v>44082.121094000002</v>
      </c>
      <c r="C919" s="7">
        <v>16.290001</v>
      </c>
      <c r="D919" s="141">
        <v>41922</v>
      </c>
      <c r="E919" s="7">
        <v>32.599997999999999</v>
      </c>
      <c r="F919" s="141">
        <v>41922</v>
      </c>
      <c r="G919" s="7">
        <v>51.990200000000002</v>
      </c>
      <c r="H919" s="141">
        <v>41922</v>
      </c>
      <c r="I919" s="7">
        <v>43.650002000000001</v>
      </c>
      <c r="J919" s="141">
        <v>41922</v>
      </c>
      <c r="K919" s="7">
        <v>23.540001</v>
      </c>
      <c r="L919" s="141">
        <v>41922</v>
      </c>
      <c r="M919" s="7">
        <v>83.410004000000001</v>
      </c>
      <c r="N919" s="141">
        <v>41922</v>
      </c>
      <c r="O919" s="7">
        <v>38.709999000000003</v>
      </c>
      <c r="P919" s="141">
        <v>41922</v>
      </c>
      <c r="Q919" s="7">
        <v>88.970000999999996</v>
      </c>
    </row>
    <row r="920" spans="1:17" x14ac:dyDescent="0.2">
      <c r="A920" s="141">
        <v>41921</v>
      </c>
      <c r="B920" s="7">
        <v>44494.71875</v>
      </c>
      <c r="C920" s="7">
        <v>16.59</v>
      </c>
      <c r="D920" s="141">
        <v>41921</v>
      </c>
      <c r="E920" s="7">
        <v>32.599997999999999</v>
      </c>
      <c r="F920" s="141">
        <v>41921</v>
      </c>
      <c r="G920" s="7">
        <v>52.985401000000003</v>
      </c>
      <c r="H920" s="141">
        <v>41921</v>
      </c>
      <c r="I920" s="7">
        <v>44.25</v>
      </c>
      <c r="J920" s="141">
        <v>41921</v>
      </c>
      <c r="K920" s="7">
        <v>23.59</v>
      </c>
      <c r="L920" s="141">
        <v>41921</v>
      </c>
      <c r="M920" s="7">
        <v>83.919998000000007</v>
      </c>
      <c r="N920" s="141">
        <v>41921</v>
      </c>
      <c r="O920" s="7">
        <v>40.229999999999997</v>
      </c>
      <c r="P920" s="141">
        <v>41921</v>
      </c>
      <c r="Q920" s="7">
        <v>92.160004000000001</v>
      </c>
    </row>
    <row r="921" spans="1:17" x14ac:dyDescent="0.2">
      <c r="A921" s="141">
        <v>41920</v>
      </c>
      <c r="B921" s="7">
        <v>44562.789062999997</v>
      </c>
      <c r="C921" s="7">
        <v>16.639999</v>
      </c>
      <c r="D921" s="141">
        <v>41920</v>
      </c>
      <c r="E921" s="7">
        <v>32.599997999999999</v>
      </c>
      <c r="F921" s="141">
        <v>41920</v>
      </c>
      <c r="G921" s="7">
        <v>54.234099999999998</v>
      </c>
      <c r="H921" s="141">
        <v>41920</v>
      </c>
      <c r="I921" s="7">
        <v>44.759998000000003</v>
      </c>
      <c r="J921" s="141">
        <v>41920</v>
      </c>
      <c r="K921" s="7">
        <v>23.82</v>
      </c>
      <c r="L921" s="141">
        <v>41920</v>
      </c>
      <c r="M921" s="7">
        <v>83.849997999999999</v>
      </c>
      <c r="N921" s="141">
        <v>41920</v>
      </c>
      <c r="O921" s="7">
        <v>40.93</v>
      </c>
      <c r="P921" s="141">
        <v>41920</v>
      </c>
      <c r="Q921" s="7">
        <v>92.089995999999999</v>
      </c>
    </row>
    <row r="922" spans="1:17" x14ac:dyDescent="0.2">
      <c r="A922" s="141">
        <v>41919</v>
      </c>
      <c r="B922" s="7">
        <v>44826.21875</v>
      </c>
      <c r="C922" s="7">
        <v>16.77</v>
      </c>
      <c r="D922" s="141">
        <v>41919</v>
      </c>
      <c r="E922" s="7">
        <v>32.599997999999999</v>
      </c>
      <c r="F922" s="141">
        <v>41919</v>
      </c>
      <c r="G922" s="7">
        <v>53.882899999999999</v>
      </c>
      <c r="H922" s="141">
        <v>41919</v>
      </c>
      <c r="I922" s="7">
        <v>44.369999</v>
      </c>
      <c r="J922" s="141">
        <v>41919</v>
      </c>
      <c r="K922" s="7">
        <v>23.879999000000002</v>
      </c>
      <c r="L922" s="141">
        <v>41919</v>
      </c>
      <c r="M922" s="7">
        <v>83.330001999999993</v>
      </c>
      <c r="N922" s="141">
        <v>41919</v>
      </c>
      <c r="O922" s="7">
        <v>41.959999000000003</v>
      </c>
      <c r="P922" s="141">
        <v>41919</v>
      </c>
      <c r="Q922" s="7">
        <v>91.970000999999996</v>
      </c>
    </row>
    <row r="923" spans="1:17" x14ac:dyDescent="0.2">
      <c r="A923" s="141">
        <v>41918</v>
      </c>
      <c r="B923" s="7">
        <v>44678.328125</v>
      </c>
      <c r="C923" s="7">
        <v>16.829999999999998</v>
      </c>
      <c r="D923" s="141">
        <v>41918</v>
      </c>
      <c r="E923" s="7">
        <v>32.599997999999999</v>
      </c>
      <c r="F923" s="141">
        <v>41918</v>
      </c>
      <c r="G923" s="7">
        <v>54.682898999999999</v>
      </c>
      <c r="H923" s="141">
        <v>41918</v>
      </c>
      <c r="I923" s="7">
        <v>44.810001</v>
      </c>
      <c r="J923" s="141">
        <v>41918</v>
      </c>
      <c r="K923" s="7">
        <v>24.18</v>
      </c>
      <c r="L923" s="141">
        <v>41918</v>
      </c>
      <c r="M923" s="7">
        <v>84.379997000000003</v>
      </c>
      <c r="N923" s="141">
        <v>41918</v>
      </c>
      <c r="O923" s="7">
        <v>42.119999</v>
      </c>
      <c r="P923" s="141">
        <v>41918</v>
      </c>
      <c r="Q923" s="7">
        <v>91.050003000000004</v>
      </c>
    </row>
    <row r="924" spans="1:17" x14ac:dyDescent="0.2">
      <c r="A924" s="141">
        <v>41915</v>
      </c>
      <c r="B924" s="7">
        <v>44255.230469000002</v>
      </c>
      <c r="C924" s="7">
        <v>16.780000999999999</v>
      </c>
      <c r="D924" s="141">
        <v>41915</v>
      </c>
      <c r="E924" s="7">
        <v>32.599997999999999</v>
      </c>
      <c r="F924" s="141">
        <v>41915</v>
      </c>
      <c r="G924" s="7">
        <v>55.141499000000003</v>
      </c>
      <c r="H924" s="141">
        <v>41915</v>
      </c>
      <c r="I924" s="7">
        <v>44.439999</v>
      </c>
      <c r="J924" s="141">
        <v>41915</v>
      </c>
      <c r="K924" s="7">
        <v>24.200001</v>
      </c>
      <c r="L924" s="141">
        <v>41915</v>
      </c>
      <c r="M924" s="7">
        <v>84.190002000000007</v>
      </c>
      <c r="N924" s="141">
        <v>41915</v>
      </c>
      <c r="O924" s="7">
        <v>42.59</v>
      </c>
      <c r="P924" s="141">
        <v>41915</v>
      </c>
      <c r="Q924" s="7">
        <v>91.099997999999999</v>
      </c>
    </row>
    <row r="925" spans="1:17" x14ac:dyDescent="0.2">
      <c r="A925" s="141">
        <v>41914</v>
      </c>
      <c r="B925" s="7">
        <v>44370.039062999997</v>
      </c>
      <c r="C925" s="7">
        <v>16.649999999999999</v>
      </c>
      <c r="D925" s="141">
        <v>41914</v>
      </c>
      <c r="E925" s="7">
        <v>32.599997999999999</v>
      </c>
      <c r="F925" s="141">
        <v>41914</v>
      </c>
      <c r="G925" s="7">
        <v>54.468299999999999</v>
      </c>
      <c r="H925" s="141">
        <v>41914</v>
      </c>
      <c r="I925" s="7">
        <v>43.779998999999997</v>
      </c>
      <c r="J925" s="141">
        <v>41914</v>
      </c>
      <c r="K925" s="7">
        <v>24.299999</v>
      </c>
      <c r="L925" s="141">
        <v>41914</v>
      </c>
      <c r="M925" s="7">
        <v>83.980002999999996</v>
      </c>
      <c r="N925" s="141">
        <v>41914</v>
      </c>
      <c r="O925" s="7">
        <v>43.18</v>
      </c>
      <c r="P925" s="141">
        <v>41914</v>
      </c>
      <c r="Q925" s="7">
        <v>89.800003000000004</v>
      </c>
    </row>
    <row r="926" spans="1:17" x14ac:dyDescent="0.2">
      <c r="A926" s="141">
        <v>41913</v>
      </c>
      <c r="B926" s="7">
        <v>44985.390625</v>
      </c>
      <c r="C926" s="7">
        <v>16.57</v>
      </c>
      <c r="D926" s="141">
        <v>41913</v>
      </c>
      <c r="E926" s="7">
        <v>32.599997999999999</v>
      </c>
      <c r="F926" s="141">
        <v>41913</v>
      </c>
      <c r="G926" s="7">
        <v>54.234099999999998</v>
      </c>
      <c r="H926" s="141">
        <v>41913</v>
      </c>
      <c r="I926" s="7">
        <v>44.369999</v>
      </c>
      <c r="J926" s="141">
        <v>41913</v>
      </c>
      <c r="K926" s="7">
        <v>24.799999</v>
      </c>
      <c r="L926" s="141">
        <v>41913</v>
      </c>
      <c r="M926" s="7">
        <v>85.839995999999999</v>
      </c>
      <c r="N926" s="141">
        <v>41913</v>
      </c>
      <c r="O926" s="7">
        <v>42.549999</v>
      </c>
      <c r="P926" s="141">
        <v>41913</v>
      </c>
      <c r="Q926" s="7">
        <v>90.940002000000007</v>
      </c>
    </row>
    <row r="927" spans="1:17" x14ac:dyDescent="0.2">
      <c r="A927" s="141">
        <v>41912</v>
      </c>
      <c r="B927" s="7">
        <v>44902.820312999997</v>
      </c>
      <c r="C927" s="7">
        <v>16.959999</v>
      </c>
      <c r="D927" s="141">
        <v>41912</v>
      </c>
      <c r="E927" s="7">
        <v>32.599997999999999</v>
      </c>
      <c r="F927" s="141">
        <v>41912</v>
      </c>
      <c r="G927" s="7">
        <v>54.614601</v>
      </c>
      <c r="H927" s="141">
        <v>41912</v>
      </c>
      <c r="I927" s="7">
        <v>44.970001000000003</v>
      </c>
      <c r="J927" s="141">
        <v>41912</v>
      </c>
      <c r="K927" s="7">
        <v>24.709999</v>
      </c>
      <c r="L927" s="141">
        <v>41912</v>
      </c>
      <c r="M927" s="7">
        <v>85.779999000000004</v>
      </c>
      <c r="N927" s="141">
        <v>41912</v>
      </c>
      <c r="O927" s="7">
        <v>42.490001999999997</v>
      </c>
      <c r="P927" s="141">
        <v>41912</v>
      </c>
      <c r="Q927" s="7">
        <v>90.690002000000007</v>
      </c>
    </row>
    <row r="928" spans="1:17" x14ac:dyDescent="0.2">
      <c r="A928" s="141">
        <v>41911</v>
      </c>
      <c r="B928" s="7">
        <v>44884.328125</v>
      </c>
      <c r="C928" s="7">
        <v>16.790001</v>
      </c>
      <c r="D928" s="141">
        <v>41911</v>
      </c>
      <c r="E928" s="7">
        <v>32.599997999999999</v>
      </c>
      <c r="F928" s="141">
        <v>41911</v>
      </c>
      <c r="G928" s="7">
        <v>55.053699000000002</v>
      </c>
      <c r="H928" s="141">
        <v>41911</v>
      </c>
      <c r="I928" s="7">
        <v>44.150002000000001</v>
      </c>
      <c r="J928" s="141">
        <v>41911</v>
      </c>
      <c r="K928" s="7">
        <v>24.34</v>
      </c>
      <c r="L928" s="141">
        <v>41911</v>
      </c>
      <c r="M928" s="7">
        <v>86.050003000000004</v>
      </c>
      <c r="N928" s="141">
        <v>41911</v>
      </c>
      <c r="O928" s="7">
        <v>42.98</v>
      </c>
      <c r="P928" s="141">
        <v>41911</v>
      </c>
      <c r="Q928" s="7">
        <v>90.510002</v>
      </c>
    </row>
    <row r="929" spans="1:17" x14ac:dyDescent="0.2">
      <c r="A929" s="141">
        <v>41908</v>
      </c>
      <c r="B929" s="7">
        <v>44788.378905999998</v>
      </c>
      <c r="C929" s="7">
        <v>16.989999999999998</v>
      </c>
      <c r="D929" s="141">
        <v>41908</v>
      </c>
      <c r="E929" s="7">
        <v>32.599997999999999</v>
      </c>
      <c r="F929" s="141">
        <v>41908</v>
      </c>
      <c r="G929" s="7">
        <v>54.741501</v>
      </c>
      <c r="H929" s="141">
        <v>41908</v>
      </c>
      <c r="I929" s="7">
        <v>44.310001</v>
      </c>
      <c r="J929" s="141">
        <v>41908</v>
      </c>
      <c r="K929" s="7">
        <v>24.9</v>
      </c>
      <c r="L929" s="141">
        <v>41908</v>
      </c>
      <c r="M929" s="7">
        <v>86.010002</v>
      </c>
      <c r="N929" s="141">
        <v>41908</v>
      </c>
      <c r="O929" s="7">
        <v>43.259998000000003</v>
      </c>
      <c r="P929" s="141">
        <v>41908</v>
      </c>
      <c r="Q929" s="7">
        <v>90.599997999999999</v>
      </c>
    </row>
    <row r="930" spans="1:17" x14ac:dyDescent="0.2">
      <c r="A930" s="141">
        <v>41907</v>
      </c>
      <c r="B930" s="7">
        <v>45119.480469000002</v>
      </c>
      <c r="C930" s="7">
        <v>16.829999999999998</v>
      </c>
      <c r="D930" s="141">
        <v>41907</v>
      </c>
      <c r="E930" s="7">
        <v>32.599997999999999</v>
      </c>
      <c r="F930" s="141">
        <v>41907</v>
      </c>
      <c r="G930" s="7">
        <v>54.897598000000002</v>
      </c>
      <c r="H930" s="141">
        <v>41907</v>
      </c>
      <c r="I930" s="7">
        <v>43.869999</v>
      </c>
      <c r="J930" s="141">
        <v>41907</v>
      </c>
      <c r="K930" s="7">
        <v>24.93</v>
      </c>
      <c r="L930" s="141">
        <v>41907</v>
      </c>
      <c r="M930" s="7">
        <v>87.400002000000001</v>
      </c>
      <c r="N930" s="141">
        <v>41907</v>
      </c>
      <c r="O930" s="7">
        <v>43.330002</v>
      </c>
      <c r="P930" s="141">
        <v>41907</v>
      </c>
      <c r="Q930" s="7">
        <v>89.730002999999996</v>
      </c>
    </row>
    <row r="931" spans="1:17" x14ac:dyDescent="0.2">
      <c r="A931" s="141">
        <v>41906</v>
      </c>
      <c r="B931" s="7">
        <v>45016.660155999998</v>
      </c>
      <c r="C931" s="7">
        <v>16.850000000000001</v>
      </c>
      <c r="D931" s="141">
        <v>41906</v>
      </c>
      <c r="E931" s="7">
        <v>32.599997999999999</v>
      </c>
      <c r="F931" s="141">
        <v>41906</v>
      </c>
      <c r="G931" s="7">
        <v>55.317101000000001</v>
      </c>
      <c r="H931" s="141">
        <v>41906</v>
      </c>
      <c r="I931" s="7">
        <v>44.849997999999999</v>
      </c>
      <c r="J931" s="141">
        <v>41906</v>
      </c>
      <c r="K931" s="7">
        <v>24.99</v>
      </c>
      <c r="L931" s="141">
        <v>41906</v>
      </c>
      <c r="M931" s="7">
        <v>86.900002000000001</v>
      </c>
      <c r="N931" s="141">
        <v>41906</v>
      </c>
      <c r="O931" s="7">
        <v>43.66</v>
      </c>
      <c r="P931" s="141">
        <v>41906</v>
      </c>
      <c r="Q931" s="7">
        <v>89.480002999999996</v>
      </c>
    </row>
    <row r="932" spans="1:17" x14ac:dyDescent="0.2">
      <c r="A932" s="141">
        <v>41905</v>
      </c>
      <c r="B932" s="7">
        <v>45302.808594000002</v>
      </c>
      <c r="C932" s="7">
        <v>16.850000000000001</v>
      </c>
      <c r="D932" s="141">
        <v>41905</v>
      </c>
      <c r="E932" s="7">
        <v>32.599997999999999</v>
      </c>
      <c r="F932" s="141">
        <v>41905</v>
      </c>
      <c r="G932" s="7">
        <v>55.726799</v>
      </c>
      <c r="H932" s="141">
        <v>41905</v>
      </c>
      <c r="I932" s="7">
        <v>44.389999000000003</v>
      </c>
      <c r="J932" s="141">
        <v>41905</v>
      </c>
      <c r="K932" s="7">
        <v>24.9</v>
      </c>
      <c r="L932" s="141">
        <v>41905</v>
      </c>
      <c r="M932" s="7">
        <v>88.169998000000007</v>
      </c>
      <c r="N932" s="141">
        <v>41905</v>
      </c>
      <c r="O932" s="7">
        <v>43.77</v>
      </c>
      <c r="P932" s="141">
        <v>41905</v>
      </c>
      <c r="Q932" s="7">
        <v>88.699996999999996</v>
      </c>
    </row>
    <row r="933" spans="1:17" x14ac:dyDescent="0.2">
      <c r="A933" s="141">
        <v>41904</v>
      </c>
      <c r="B933" s="7">
        <v>45760.96875</v>
      </c>
      <c r="C933" s="7">
        <v>17.209999</v>
      </c>
      <c r="D933" s="141">
        <v>41904</v>
      </c>
      <c r="E933" s="7">
        <v>34.389999000000003</v>
      </c>
      <c r="F933" s="141">
        <v>41904</v>
      </c>
      <c r="G933" s="7">
        <v>55.795101000000003</v>
      </c>
      <c r="H933" s="141">
        <v>41904</v>
      </c>
      <c r="I933" s="7">
        <v>44.459999000000003</v>
      </c>
      <c r="J933" s="141">
        <v>41904</v>
      </c>
      <c r="K933" s="7">
        <v>25.049999</v>
      </c>
      <c r="L933" s="141">
        <v>41904</v>
      </c>
      <c r="M933" s="7">
        <v>88.849997999999999</v>
      </c>
      <c r="N933" s="141">
        <v>41904</v>
      </c>
      <c r="O933" s="7">
        <v>43.77</v>
      </c>
      <c r="P933" s="141">
        <v>41904</v>
      </c>
      <c r="Q933" s="7">
        <v>88.209998999999996</v>
      </c>
    </row>
    <row r="934" spans="1:17" x14ac:dyDescent="0.2">
      <c r="A934" s="141">
        <v>41901</v>
      </c>
      <c r="B934" s="7">
        <v>46169.921875</v>
      </c>
      <c r="C934" s="7">
        <v>17.120000999999998</v>
      </c>
      <c r="D934" s="141">
        <v>41901</v>
      </c>
      <c r="E934" s="7">
        <v>34.389999000000003</v>
      </c>
      <c r="F934" s="141">
        <v>41901</v>
      </c>
      <c r="G934" s="7">
        <v>56.409801000000002</v>
      </c>
      <c r="H934" s="141">
        <v>41901</v>
      </c>
      <c r="I934" s="7">
        <v>46.560001</v>
      </c>
      <c r="J934" s="141">
        <v>41901</v>
      </c>
      <c r="K934" s="7">
        <v>25.059999000000001</v>
      </c>
      <c r="L934" s="141">
        <v>41901</v>
      </c>
      <c r="M934" s="7">
        <v>89.32</v>
      </c>
      <c r="N934" s="141">
        <v>41901</v>
      </c>
      <c r="O934" s="7">
        <v>43.880001</v>
      </c>
      <c r="P934" s="141">
        <v>41901</v>
      </c>
      <c r="Q934" s="7">
        <v>89.730002999999996</v>
      </c>
    </row>
    <row r="935" spans="1:17" x14ac:dyDescent="0.2">
      <c r="A935" s="141">
        <v>41900</v>
      </c>
      <c r="B935" s="7">
        <v>46048.988280999998</v>
      </c>
      <c r="C935" s="7">
        <v>17.510000000000002</v>
      </c>
      <c r="D935" s="141">
        <v>41900</v>
      </c>
      <c r="E935" s="7">
        <v>34.389999000000003</v>
      </c>
      <c r="F935" s="141">
        <v>41900</v>
      </c>
      <c r="G935" s="7">
        <v>55.922001000000002</v>
      </c>
      <c r="H935" s="141">
        <v>41900</v>
      </c>
      <c r="I935" s="7">
        <v>46.389999000000003</v>
      </c>
      <c r="J935" s="141">
        <v>41900</v>
      </c>
      <c r="K935" s="7">
        <v>25.040001</v>
      </c>
      <c r="L935" s="141">
        <v>41900</v>
      </c>
      <c r="M935" s="7">
        <v>90.360000999999997</v>
      </c>
      <c r="N935" s="141">
        <v>41900</v>
      </c>
      <c r="O935" s="7">
        <v>44.049999</v>
      </c>
      <c r="P935" s="141">
        <v>41900</v>
      </c>
      <c r="Q935" s="7">
        <v>88.900002000000001</v>
      </c>
    </row>
    <row r="936" spans="1:17" x14ac:dyDescent="0.2">
      <c r="A936" s="141">
        <v>41899</v>
      </c>
      <c r="B936" s="7">
        <v>45861.570312999997</v>
      </c>
      <c r="C936" s="7">
        <v>17.48</v>
      </c>
      <c r="D936" s="141">
        <v>41899</v>
      </c>
      <c r="E936" s="7">
        <v>34.389999000000003</v>
      </c>
      <c r="F936" s="141">
        <v>41899</v>
      </c>
      <c r="G936" s="7">
        <v>55.4146</v>
      </c>
      <c r="H936" s="141">
        <v>41899</v>
      </c>
      <c r="I936" s="7">
        <v>46.849997999999999</v>
      </c>
      <c r="J936" s="141">
        <v>41899</v>
      </c>
      <c r="K936" s="7">
        <v>25.219999000000001</v>
      </c>
      <c r="L936" s="141">
        <v>41899</v>
      </c>
      <c r="M936" s="7">
        <v>89.32</v>
      </c>
      <c r="N936" s="141">
        <v>41899</v>
      </c>
      <c r="O936" s="7">
        <v>44.330002</v>
      </c>
      <c r="P936" s="141">
        <v>41899</v>
      </c>
      <c r="Q936" s="7">
        <v>93.290001000000004</v>
      </c>
    </row>
    <row r="937" spans="1:17" x14ac:dyDescent="0.2">
      <c r="A937" s="141">
        <v>41897</v>
      </c>
      <c r="B937" s="7">
        <v>45797.820312999997</v>
      </c>
      <c r="C937" s="7">
        <v>17.370000999999998</v>
      </c>
      <c r="D937" s="141">
        <v>41897</v>
      </c>
      <c r="E937" s="7">
        <v>35.200001</v>
      </c>
      <c r="F937" s="141">
        <v>41897</v>
      </c>
      <c r="G937" s="7">
        <v>54.653702000000003</v>
      </c>
      <c r="H937" s="141">
        <v>41897</v>
      </c>
      <c r="I937" s="7">
        <v>46.650002000000001</v>
      </c>
      <c r="J937" s="141">
        <v>41897</v>
      </c>
      <c r="K937" s="7">
        <v>25</v>
      </c>
      <c r="L937" s="141">
        <v>41897</v>
      </c>
      <c r="M937" s="7">
        <v>90.68</v>
      </c>
      <c r="N937" s="141">
        <v>41897</v>
      </c>
      <c r="O937" s="7">
        <v>44.439999</v>
      </c>
      <c r="P937" s="141">
        <v>41897</v>
      </c>
      <c r="Q937" s="7">
        <v>95.599997999999999</v>
      </c>
    </row>
    <row r="938" spans="1:17" x14ac:dyDescent="0.2">
      <c r="A938" s="141">
        <v>41894</v>
      </c>
      <c r="B938" s="7">
        <v>45654.488280999998</v>
      </c>
      <c r="C938" s="7">
        <v>17.07</v>
      </c>
      <c r="D938" s="141">
        <v>41894</v>
      </c>
      <c r="E938" s="7">
        <v>34.610000999999997</v>
      </c>
      <c r="F938" s="141">
        <v>41894</v>
      </c>
      <c r="G938" s="7">
        <v>55.258499</v>
      </c>
      <c r="H938" s="141">
        <v>41894</v>
      </c>
      <c r="I938" s="7">
        <v>46.959999000000003</v>
      </c>
      <c r="J938" s="141">
        <v>41894</v>
      </c>
      <c r="K938" s="7">
        <v>25.309999000000001</v>
      </c>
      <c r="L938" s="141">
        <v>41894</v>
      </c>
      <c r="M938" s="7">
        <v>91.410004000000001</v>
      </c>
      <c r="N938" s="141">
        <v>41894</v>
      </c>
      <c r="O938" s="7">
        <v>44.119999</v>
      </c>
      <c r="P938" s="141">
        <v>41894</v>
      </c>
      <c r="Q938" s="7">
        <v>93.230002999999996</v>
      </c>
    </row>
    <row r="939" spans="1:17" x14ac:dyDescent="0.2">
      <c r="A939" s="141">
        <v>41893</v>
      </c>
      <c r="B939" s="7">
        <v>45889.511719000002</v>
      </c>
      <c r="C939" s="7">
        <v>16.91</v>
      </c>
      <c r="D939" s="141">
        <v>41893</v>
      </c>
      <c r="E939" s="7">
        <v>34.610000999999997</v>
      </c>
      <c r="F939" s="141">
        <v>41893</v>
      </c>
      <c r="G939" s="7">
        <v>55.707298000000002</v>
      </c>
      <c r="H939" s="141">
        <v>41893</v>
      </c>
      <c r="I939" s="7">
        <v>46.419998</v>
      </c>
      <c r="J939" s="141">
        <v>41893</v>
      </c>
      <c r="K939" s="7">
        <v>25.370000999999998</v>
      </c>
      <c r="L939" s="141">
        <v>41893</v>
      </c>
      <c r="M939" s="7">
        <v>91.959998999999996</v>
      </c>
      <c r="N939" s="141">
        <v>41893</v>
      </c>
      <c r="O939" s="7">
        <v>44.619999</v>
      </c>
      <c r="P939" s="141">
        <v>41893</v>
      </c>
      <c r="Q939" s="7">
        <v>94.059997999999993</v>
      </c>
    </row>
    <row r="940" spans="1:17" x14ac:dyDescent="0.2">
      <c r="A940" s="141">
        <v>41892</v>
      </c>
      <c r="B940" s="7">
        <v>45906.570312999997</v>
      </c>
      <c r="C940" s="7">
        <v>17</v>
      </c>
      <c r="D940" s="141">
        <v>41892</v>
      </c>
      <c r="E940" s="7">
        <v>34.610000999999997</v>
      </c>
      <c r="F940" s="141">
        <v>41892</v>
      </c>
      <c r="G940" s="7">
        <v>56.253700000000002</v>
      </c>
      <c r="H940" s="141">
        <v>41892</v>
      </c>
      <c r="I940" s="7">
        <v>46.59</v>
      </c>
      <c r="J940" s="141">
        <v>41892</v>
      </c>
      <c r="K940" s="7">
        <v>25.52</v>
      </c>
      <c r="L940" s="141">
        <v>41892</v>
      </c>
      <c r="M940" s="7">
        <v>91.839995999999999</v>
      </c>
      <c r="N940" s="141">
        <v>41892</v>
      </c>
      <c r="O940" s="7">
        <v>44.630001</v>
      </c>
      <c r="P940" s="141">
        <v>41892</v>
      </c>
      <c r="Q940" s="7">
        <v>94.519997000000004</v>
      </c>
    </row>
    <row r="941" spans="1:17" x14ac:dyDescent="0.2">
      <c r="A941" s="141">
        <v>41891</v>
      </c>
      <c r="B941" s="7">
        <v>46354.820312999997</v>
      </c>
      <c r="C941" s="7">
        <v>17.170000000000002</v>
      </c>
      <c r="D941" s="141">
        <v>41891</v>
      </c>
      <c r="E941" s="7">
        <v>34.610000999999997</v>
      </c>
      <c r="F941" s="141">
        <v>41891</v>
      </c>
      <c r="G941" s="7">
        <v>55.395099999999999</v>
      </c>
      <c r="H941" s="141">
        <v>41891</v>
      </c>
      <c r="I941" s="7">
        <v>46.59</v>
      </c>
      <c r="J941" s="141">
        <v>41891</v>
      </c>
      <c r="K941" s="7">
        <v>25.610001</v>
      </c>
      <c r="L941" s="141">
        <v>41891</v>
      </c>
      <c r="M941" s="7">
        <v>92.099997999999999</v>
      </c>
      <c r="N941" s="141">
        <v>41891</v>
      </c>
      <c r="O941" s="7">
        <v>44.330002</v>
      </c>
      <c r="P941" s="141">
        <v>41891</v>
      </c>
      <c r="Q941" s="7">
        <v>95.190002000000007</v>
      </c>
    </row>
    <row r="942" spans="1:17" x14ac:dyDescent="0.2">
      <c r="A942" s="141">
        <v>41890</v>
      </c>
      <c r="B942" s="7">
        <v>46232.160155999998</v>
      </c>
      <c r="C942" s="7">
        <v>17.389999</v>
      </c>
      <c r="D942" s="141">
        <v>41890</v>
      </c>
      <c r="E942" s="7">
        <v>34.610000999999997</v>
      </c>
      <c r="F942" s="141">
        <v>41890</v>
      </c>
      <c r="G942" s="7">
        <v>56.234099999999998</v>
      </c>
      <c r="H942" s="141">
        <v>41890</v>
      </c>
      <c r="I942" s="7">
        <v>47.189999</v>
      </c>
      <c r="J942" s="141">
        <v>41890</v>
      </c>
      <c r="K942" s="7">
        <v>26.16</v>
      </c>
      <c r="L942" s="141">
        <v>41890</v>
      </c>
      <c r="M942" s="7">
        <v>91.639999000000003</v>
      </c>
      <c r="N942" s="141">
        <v>41890</v>
      </c>
      <c r="O942" s="7">
        <v>45.110000999999997</v>
      </c>
      <c r="P942" s="141">
        <v>41890</v>
      </c>
      <c r="Q942" s="7">
        <v>97.110000999999997</v>
      </c>
    </row>
    <row r="943" spans="1:17" x14ac:dyDescent="0.2">
      <c r="A943" s="141">
        <v>41887</v>
      </c>
      <c r="B943" s="7">
        <v>46322</v>
      </c>
      <c r="C943" s="7">
        <v>17.170000000000002</v>
      </c>
      <c r="D943" s="141">
        <v>41887</v>
      </c>
      <c r="E943" s="7">
        <v>34.610000999999997</v>
      </c>
      <c r="F943" s="141">
        <v>41887</v>
      </c>
      <c r="G943" s="7">
        <v>55.531700000000001</v>
      </c>
      <c r="H943" s="141">
        <v>41887</v>
      </c>
      <c r="I943" s="7">
        <v>47.119999</v>
      </c>
      <c r="J943" s="141">
        <v>41887</v>
      </c>
      <c r="K943" s="7">
        <v>26.299999</v>
      </c>
      <c r="L943" s="141">
        <v>41887</v>
      </c>
      <c r="M943" s="7">
        <v>91.82</v>
      </c>
      <c r="N943" s="141">
        <v>41887</v>
      </c>
      <c r="O943" s="7">
        <v>45.299999</v>
      </c>
      <c r="P943" s="141">
        <v>41887</v>
      </c>
      <c r="Q943" s="7">
        <v>96.809997999999993</v>
      </c>
    </row>
    <row r="944" spans="1:17" x14ac:dyDescent="0.2">
      <c r="A944" s="141">
        <v>41886</v>
      </c>
      <c r="B944" s="7">
        <v>46049.328125</v>
      </c>
      <c r="C944" s="7">
        <v>17.040001</v>
      </c>
      <c r="D944" s="141">
        <v>41886</v>
      </c>
      <c r="E944" s="7">
        <v>34.610000999999997</v>
      </c>
      <c r="F944" s="141">
        <v>41886</v>
      </c>
      <c r="G944" s="7">
        <v>56.370700999999997</v>
      </c>
      <c r="H944" s="141">
        <v>41886</v>
      </c>
      <c r="I944" s="7">
        <v>47.049999</v>
      </c>
      <c r="J944" s="141">
        <v>41886</v>
      </c>
      <c r="K944" s="7">
        <v>26.370000999999998</v>
      </c>
      <c r="L944" s="141">
        <v>41886</v>
      </c>
      <c r="M944" s="7">
        <v>91.43</v>
      </c>
      <c r="N944" s="141">
        <v>41886</v>
      </c>
      <c r="O944" s="7">
        <v>45.610000999999997</v>
      </c>
      <c r="P944" s="141">
        <v>41886</v>
      </c>
      <c r="Q944" s="7">
        <v>98.75</v>
      </c>
    </row>
    <row r="945" spans="1:17" x14ac:dyDescent="0.2">
      <c r="A945" s="141">
        <v>41885</v>
      </c>
      <c r="B945" s="7">
        <v>45819.691405999998</v>
      </c>
      <c r="C945" s="7">
        <v>16.559999000000001</v>
      </c>
      <c r="D945" s="141">
        <v>41885</v>
      </c>
      <c r="E945" s="7">
        <v>34.610000999999997</v>
      </c>
      <c r="F945" s="141">
        <v>41885</v>
      </c>
      <c r="G945" s="7">
        <v>56.400002000000001</v>
      </c>
      <c r="H945" s="141">
        <v>41885</v>
      </c>
      <c r="I945" s="7">
        <v>46.959999000000003</v>
      </c>
      <c r="J945" s="141">
        <v>41885</v>
      </c>
      <c r="K945" s="7">
        <v>26.27</v>
      </c>
      <c r="L945" s="141">
        <v>41885</v>
      </c>
      <c r="M945" s="7">
        <v>91.110000999999997</v>
      </c>
      <c r="N945" s="141">
        <v>41885</v>
      </c>
      <c r="O945" s="7">
        <v>46.09</v>
      </c>
      <c r="P945" s="141">
        <v>41885</v>
      </c>
      <c r="Q945" s="7">
        <v>95.029999000000004</v>
      </c>
    </row>
    <row r="946" spans="1:17" x14ac:dyDescent="0.2">
      <c r="A946" s="141">
        <v>41884</v>
      </c>
      <c r="B946" s="7">
        <v>45438.109375</v>
      </c>
      <c r="C946" s="7">
        <v>16.389999</v>
      </c>
      <c r="D946" s="141">
        <v>41884</v>
      </c>
      <c r="E946" s="7">
        <v>35.240001999999997</v>
      </c>
      <c r="F946" s="141">
        <v>41884</v>
      </c>
      <c r="G946" s="7">
        <v>55.531700000000001</v>
      </c>
      <c r="H946" s="141">
        <v>41884</v>
      </c>
      <c r="I946" s="7">
        <v>46.959999000000003</v>
      </c>
      <c r="J946" s="141">
        <v>41884</v>
      </c>
      <c r="K946" s="7">
        <v>26.120000999999998</v>
      </c>
      <c r="L946" s="141">
        <v>41884</v>
      </c>
      <c r="M946" s="7">
        <v>90.300003000000004</v>
      </c>
      <c r="N946" s="141">
        <v>41884</v>
      </c>
      <c r="O946" s="7">
        <v>45.970001000000003</v>
      </c>
      <c r="P946" s="141">
        <v>41884</v>
      </c>
      <c r="Q946" s="7">
        <v>94.059997999999993</v>
      </c>
    </row>
    <row r="947" spans="1:17" x14ac:dyDescent="0.2">
      <c r="A947" s="141">
        <v>41883</v>
      </c>
      <c r="B947" s="7">
        <v>45630.71875</v>
      </c>
      <c r="C947" s="7">
        <v>16.030000999999999</v>
      </c>
      <c r="D947" s="141">
        <v>41883</v>
      </c>
      <c r="E947" s="7">
        <v>35.240001999999997</v>
      </c>
      <c r="F947" s="141">
        <v>41883</v>
      </c>
      <c r="G947" s="7">
        <v>53.960999000000001</v>
      </c>
      <c r="H947" s="141">
        <v>41883</v>
      </c>
      <c r="I947" s="7">
        <v>47.169998</v>
      </c>
      <c r="J947" s="141">
        <v>41883</v>
      </c>
      <c r="K947" s="7">
        <v>26.030000999999999</v>
      </c>
      <c r="L947" s="141">
        <v>41883</v>
      </c>
      <c r="M947" s="7">
        <v>90.209998999999996</v>
      </c>
      <c r="N947" s="141">
        <v>41883</v>
      </c>
      <c r="O947" s="7">
        <v>45.27</v>
      </c>
      <c r="P947" s="141">
        <v>41883</v>
      </c>
      <c r="Q947" s="7">
        <v>91.599997999999999</v>
      </c>
    </row>
    <row r="948" spans="1:17" x14ac:dyDescent="0.2">
      <c r="A948" s="141">
        <v>41880</v>
      </c>
      <c r="B948" s="7">
        <v>45485.730469000002</v>
      </c>
      <c r="C948" s="7">
        <v>15.99</v>
      </c>
      <c r="D948" s="141">
        <v>41880</v>
      </c>
      <c r="E948" s="7">
        <v>35.240001999999997</v>
      </c>
      <c r="F948" s="141">
        <v>41880</v>
      </c>
      <c r="G948" s="7">
        <v>55.014598999999997</v>
      </c>
      <c r="H948" s="141">
        <v>41880</v>
      </c>
      <c r="I948" s="7">
        <v>47.5</v>
      </c>
      <c r="J948" s="141">
        <v>41880</v>
      </c>
      <c r="K948" s="7">
        <v>26.309999000000001</v>
      </c>
      <c r="L948" s="141">
        <v>41880</v>
      </c>
      <c r="M948" s="7">
        <v>92.050003000000004</v>
      </c>
      <c r="N948" s="141">
        <v>41880</v>
      </c>
      <c r="O948" s="7">
        <v>45.110000999999997</v>
      </c>
      <c r="P948" s="141">
        <v>41880</v>
      </c>
      <c r="Q948" s="7">
        <v>90.769997000000004</v>
      </c>
    </row>
    <row r="949" spans="1:17" x14ac:dyDescent="0.2">
      <c r="A949" s="141">
        <v>41879</v>
      </c>
      <c r="B949" s="7">
        <v>45596.621094000002</v>
      </c>
      <c r="C949" s="7">
        <v>15.87</v>
      </c>
      <c r="D949" s="141">
        <v>41879</v>
      </c>
      <c r="E949" s="7">
        <v>35.240001999999997</v>
      </c>
      <c r="F949" s="141">
        <v>41879</v>
      </c>
      <c r="G949" s="7">
        <v>55.609797999999998</v>
      </c>
      <c r="H949" s="141">
        <v>41879</v>
      </c>
      <c r="I949" s="7">
        <v>47.009998000000003</v>
      </c>
      <c r="J949" s="141">
        <v>41879</v>
      </c>
      <c r="K949" s="7">
        <v>26.67</v>
      </c>
      <c r="L949" s="141">
        <v>41879</v>
      </c>
      <c r="M949" s="7">
        <v>91.059997999999993</v>
      </c>
      <c r="N949" s="141">
        <v>41879</v>
      </c>
      <c r="O949" s="7">
        <v>45.490001999999997</v>
      </c>
      <c r="P949" s="141">
        <v>41879</v>
      </c>
      <c r="Q949" s="7">
        <v>92.480002999999996</v>
      </c>
    </row>
    <row r="950" spans="1:17" x14ac:dyDescent="0.2">
      <c r="A950" s="141">
        <v>41878</v>
      </c>
      <c r="B950" s="7">
        <v>45469.679687999997</v>
      </c>
      <c r="C950" s="7">
        <v>15.85</v>
      </c>
      <c r="D950" s="141">
        <v>41878</v>
      </c>
      <c r="E950" s="7">
        <v>35.509998000000003</v>
      </c>
      <c r="F950" s="141">
        <v>41878</v>
      </c>
      <c r="G950" s="7">
        <v>56.097599000000002</v>
      </c>
      <c r="H950" s="141">
        <v>41878</v>
      </c>
      <c r="I950" s="7">
        <v>47.470001000000003</v>
      </c>
      <c r="J950" s="141">
        <v>41878</v>
      </c>
      <c r="K950" s="7">
        <v>26.690000999999999</v>
      </c>
      <c r="L950" s="141">
        <v>41878</v>
      </c>
      <c r="M950" s="7">
        <v>90.629997000000003</v>
      </c>
      <c r="N950" s="141">
        <v>41878</v>
      </c>
      <c r="O950" s="7">
        <v>45.040000999999997</v>
      </c>
      <c r="P950" s="141">
        <v>41878</v>
      </c>
      <c r="Q950" s="7">
        <v>92.690002000000007</v>
      </c>
    </row>
    <row r="951" spans="1:17" x14ac:dyDescent="0.2">
      <c r="A951" s="141">
        <v>41877</v>
      </c>
      <c r="B951" s="7">
        <v>45510.078125</v>
      </c>
      <c r="C951" s="7">
        <v>15.73</v>
      </c>
      <c r="D951" s="141">
        <v>41877</v>
      </c>
      <c r="E951" s="7">
        <v>35.509998000000003</v>
      </c>
      <c r="F951" s="141">
        <v>41877</v>
      </c>
      <c r="G951" s="7">
        <v>55.697600999999999</v>
      </c>
      <c r="H951" s="141">
        <v>41877</v>
      </c>
      <c r="I951" s="7">
        <v>47.25</v>
      </c>
      <c r="J951" s="141">
        <v>41877</v>
      </c>
      <c r="K951" s="7">
        <v>26.719999000000001</v>
      </c>
      <c r="L951" s="141">
        <v>41877</v>
      </c>
      <c r="M951" s="7">
        <v>92.43</v>
      </c>
      <c r="N951" s="141">
        <v>41877</v>
      </c>
      <c r="O951" s="7">
        <v>45.099997999999999</v>
      </c>
      <c r="P951" s="141">
        <v>41877</v>
      </c>
      <c r="Q951" s="7">
        <v>92.43</v>
      </c>
    </row>
    <row r="952" spans="1:17" x14ac:dyDescent="0.2">
      <c r="A952" s="141">
        <v>41876</v>
      </c>
      <c r="B952" s="7">
        <v>45380.511719000002</v>
      </c>
      <c r="C952" s="7">
        <v>15.74</v>
      </c>
      <c r="D952" s="141">
        <v>41876</v>
      </c>
      <c r="E952" s="7">
        <v>35.509998000000003</v>
      </c>
      <c r="F952" s="141">
        <v>41876</v>
      </c>
      <c r="G952" s="7">
        <v>56.556099000000003</v>
      </c>
      <c r="H952" s="141">
        <v>41876</v>
      </c>
      <c r="I952" s="7">
        <v>46.630001</v>
      </c>
      <c r="J952" s="141">
        <v>41876</v>
      </c>
      <c r="K952" s="7">
        <v>27.040001</v>
      </c>
      <c r="L952" s="141">
        <v>41876</v>
      </c>
      <c r="M952" s="7">
        <v>91.360000999999997</v>
      </c>
      <c r="N952" s="141">
        <v>41876</v>
      </c>
      <c r="O952" s="7">
        <v>45.209999000000003</v>
      </c>
      <c r="P952" s="141">
        <v>41876</v>
      </c>
      <c r="Q952" s="7">
        <v>92.790001000000004</v>
      </c>
    </row>
    <row r="953" spans="1:17" x14ac:dyDescent="0.2">
      <c r="A953" s="141">
        <v>41873</v>
      </c>
      <c r="B953" s="7">
        <v>45420.488280999998</v>
      </c>
      <c r="C953" s="7">
        <v>15.71</v>
      </c>
      <c r="D953" s="141">
        <v>41873</v>
      </c>
      <c r="E953" s="7">
        <v>35.509998000000003</v>
      </c>
      <c r="F953" s="141">
        <v>41873</v>
      </c>
      <c r="G953" s="7">
        <v>56.429298000000003</v>
      </c>
      <c r="H953" s="141">
        <v>41873</v>
      </c>
      <c r="I953" s="7">
        <v>46.220001000000003</v>
      </c>
      <c r="J953" s="141">
        <v>41873</v>
      </c>
      <c r="K953" s="7">
        <v>26.360001</v>
      </c>
      <c r="L953" s="141">
        <v>41873</v>
      </c>
      <c r="M953" s="7">
        <v>91.980002999999996</v>
      </c>
      <c r="N953" s="141">
        <v>41873</v>
      </c>
      <c r="O953" s="7">
        <v>45.360000999999997</v>
      </c>
      <c r="P953" s="141">
        <v>41873</v>
      </c>
      <c r="Q953" s="7">
        <v>93.050003000000004</v>
      </c>
    </row>
    <row r="954" spans="1:17" x14ac:dyDescent="0.2">
      <c r="A954" s="141">
        <v>41872</v>
      </c>
      <c r="B954" s="7">
        <v>45242.300780999998</v>
      </c>
      <c r="C954" s="7">
        <v>15.84</v>
      </c>
      <c r="D954" s="141">
        <v>41872</v>
      </c>
      <c r="E954" s="7">
        <v>34.549999</v>
      </c>
      <c r="F954" s="141">
        <v>41872</v>
      </c>
      <c r="G954" s="7">
        <v>56.5854</v>
      </c>
      <c r="H954" s="141">
        <v>41872</v>
      </c>
      <c r="I954" s="7">
        <v>45.669998</v>
      </c>
      <c r="J954" s="141">
        <v>41872</v>
      </c>
      <c r="K954" s="7">
        <v>26.41</v>
      </c>
      <c r="L954" s="141">
        <v>41872</v>
      </c>
      <c r="M954" s="7">
        <v>91.57</v>
      </c>
      <c r="N954" s="141">
        <v>41872</v>
      </c>
      <c r="O954" s="7">
        <v>45.209999000000003</v>
      </c>
      <c r="P954" s="141">
        <v>41872</v>
      </c>
      <c r="Q954" s="7">
        <v>92.239998</v>
      </c>
    </row>
    <row r="955" spans="1:17" x14ac:dyDescent="0.2">
      <c r="A955" s="141">
        <v>41871</v>
      </c>
      <c r="B955" s="7">
        <v>44970.269530999998</v>
      </c>
      <c r="C955" s="7">
        <v>15.62</v>
      </c>
      <c r="D955" s="141">
        <v>41871</v>
      </c>
      <c r="E955" s="7">
        <v>34.549999</v>
      </c>
      <c r="F955" s="141">
        <v>41871</v>
      </c>
      <c r="G955" s="7">
        <v>56.722000000000001</v>
      </c>
      <c r="H955" s="141">
        <v>41871</v>
      </c>
      <c r="I955" s="7">
        <v>47.119999</v>
      </c>
      <c r="J955" s="141">
        <v>41871</v>
      </c>
      <c r="K955" s="7">
        <v>25.41</v>
      </c>
      <c r="L955" s="141">
        <v>41871</v>
      </c>
      <c r="M955" s="7">
        <v>90.769997000000004</v>
      </c>
      <c r="N955" s="141">
        <v>41871</v>
      </c>
      <c r="O955" s="7">
        <v>44.349997999999999</v>
      </c>
      <c r="P955" s="141">
        <v>41871</v>
      </c>
      <c r="Q955" s="7">
        <v>91.760002</v>
      </c>
    </row>
    <row r="956" spans="1:17" x14ac:dyDescent="0.2">
      <c r="A956" s="141">
        <v>41870</v>
      </c>
      <c r="B956" s="7">
        <v>44852.789062999997</v>
      </c>
      <c r="C956" s="7">
        <v>15.46</v>
      </c>
      <c r="D956" s="141">
        <v>41870</v>
      </c>
      <c r="E956" s="7">
        <v>34.549999</v>
      </c>
      <c r="F956" s="141">
        <v>41870</v>
      </c>
      <c r="G956" s="7">
        <v>56.380501000000002</v>
      </c>
      <c r="H956" s="141">
        <v>41870</v>
      </c>
      <c r="I956" s="7">
        <v>46.830002</v>
      </c>
      <c r="J956" s="141">
        <v>41870</v>
      </c>
      <c r="K956" s="7">
        <v>25.280000999999999</v>
      </c>
      <c r="L956" s="141">
        <v>41870</v>
      </c>
      <c r="M956" s="7">
        <v>89.910004000000001</v>
      </c>
      <c r="N956" s="141">
        <v>41870</v>
      </c>
      <c r="O956" s="7">
        <v>44.049999</v>
      </c>
      <c r="P956" s="141">
        <v>41870</v>
      </c>
      <c r="Q956" s="7">
        <v>92.5</v>
      </c>
    </row>
    <row r="957" spans="1:17" x14ac:dyDescent="0.2">
      <c r="A957" s="141">
        <v>41869</v>
      </c>
      <c r="B957" s="7">
        <v>44637.269530999998</v>
      </c>
      <c r="C957" s="7">
        <v>15.53</v>
      </c>
      <c r="D957" s="141">
        <v>41869</v>
      </c>
      <c r="E957" s="7">
        <v>34.549999</v>
      </c>
      <c r="F957" s="141">
        <v>41869</v>
      </c>
      <c r="G957" s="7">
        <v>55.531700000000001</v>
      </c>
      <c r="H957" s="141">
        <v>41869</v>
      </c>
      <c r="I957" s="7">
        <v>47.459999000000003</v>
      </c>
      <c r="J957" s="141">
        <v>41869</v>
      </c>
      <c r="K957" s="7">
        <v>24.799999</v>
      </c>
      <c r="L957" s="141">
        <v>41869</v>
      </c>
      <c r="M957" s="7">
        <v>88.830001999999993</v>
      </c>
      <c r="N957" s="141">
        <v>41869</v>
      </c>
      <c r="O957" s="7">
        <v>44.139999000000003</v>
      </c>
      <c r="P957" s="141">
        <v>41869</v>
      </c>
      <c r="Q957" s="7">
        <v>92.32</v>
      </c>
    </row>
    <row r="958" spans="1:17" x14ac:dyDescent="0.2">
      <c r="A958" s="141">
        <v>41866</v>
      </c>
      <c r="B958" s="7">
        <v>44793.820312999997</v>
      </c>
      <c r="C958" s="7">
        <v>15.47</v>
      </c>
      <c r="D958" s="141">
        <v>41866</v>
      </c>
      <c r="E958" s="7">
        <v>34.549999</v>
      </c>
      <c r="F958" s="141">
        <v>41866</v>
      </c>
      <c r="G958" s="7">
        <v>54.107300000000002</v>
      </c>
      <c r="H958" s="141">
        <v>41866</v>
      </c>
      <c r="I958" s="7">
        <v>47.220001000000003</v>
      </c>
      <c r="J958" s="141">
        <v>41866</v>
      </c>
      <c r="K958" s="7">
        <v>24.780000999999999</v>
      </c>
      <c r="L958" s="141">
        <v>41866</v>
      </c>
      <c r="M958" s="7">
        <v>88.870002999999997</v>
      </c>
      <c r="N958" s="141">
        <v>41866</v>
      </c>
      <c r="O958" s="7">
        <v>43.700001</v>
      </c>
      <c r="P958" s="141">
        <v>41866</v>
      </c>
      <c r="Q958" s="7">
        <v>92.050003000000004</v>
      </c>
    </row>
    <row r="959" spans="1:17" x14ac:dyDescent="0.2">
      <c r="A959" s="141">
        <v>41865</v>
      </c>
      <c r="B959" s="7">
        <v>44740.648437999997</v>
      </c>
      <c r="C959" s="7">
        <v>15.47</v>
      </c>
      <c r="D959" s="141">
        <v>41865</v>
      </c>
      <c r="E959" s="7">
        <v>33.950001</v>
      </c>
      <c r="F959" s="141">
        <v>41865</v>
      </c>
      <c r="G959" s="7">
        <v>54.946300999999998</v>
      </c>
      <c r="H959" s="141">
        <v>41865</v>
      </c>
      <c r="I959" s="7">
        <v>47.279998999999997</v>
      </c>
      <c r="J959" s="141">
        <v>41865</v>
      </c>
      <c r="K959" s="7">
        <v>24.68</v>
      </c>
      <c r="L959" s="141">
        <v>41865</v>
      </c>
      <c r="M959" s="7">
        <v>90.07</v>
      </c>
      <c r="N959" s="141">
        <v>41865</v>
      </c>
      <c r="O959" s="7">
        <v>43.369999</v>
      </c>
      <c r="P959" s="141">
        <v>41865</v>
      </c>
      <c r="Q959" s="7">
        <v>92.349997999999999</v>
      </c>
    </row>
    <row r="960" spans="1:17" x14ac:dyDescent="0.2">
      <c r="A960" s="141">
        <v>41864</v>
      </c>
      <c r="B960" s="7">
        <v>44739.238280999998</v>
      </c>
      <c r="C960" s="7">
        <v>15.51</v>
      </c>
      <c r="D960" s="141">
        <v>41864</v>
      </c>
      <c r="E960" s="7">
        <v>33.950001</v>
      </c>
      <c r="F960" s="141">
        <v>41864</v>
      </c>
      <c r="G960" s="7">
        <v>54.204898999999997</v>
      </c>
      <c r="H960" s="141">
        <v>41864</v>
      </c>
      <c r="I960" s="7">
        <v>47.549999</v>
      </c>
      <c r="J960" s="141">
        <v>41864</v>
      </c>
      <c r="K960" s="7">
        <v>24.639999</v>
      </c>
      <c r="L960" s="141">
        <v>41864</v>
      </c>
      <c r="M960" s="7">
        <v>91.900002000000001</v>
      </c>
      <c r="N960" s="141">
        <v>41864</v>
      </c>
      <c r="O960" s="7">
        <v>43.610000999999997</v>
      </c>
      <c r="P960" s="141">
        <v>41864</v>
      </c>
      <c r="Q960" s="7">
        <v>91.830001999999993</v>
      </c>
    </row>
    <row r="961" spans="1:17" x14ac:dyDescent="0.2">
      <c r="A961" s="141">
        <v>41863</v>
      </c>
      <c r="B961" s="7">
        <v>44673.109375</v>
      </c>
      <c r="C961" s="7">
        <v>15.53</v>
      </c>
      <c r="D961" s="141">
        <v>41863</v>
      </c>
      <c r="E961" s="7">
        <v>33.950001</v>
      </c>
      <c r="F961" s="141">
        <v>41863</v>
      </c>
      <c r="G961" s="7">
        <v>54.429298000000003</v>
      </c>
      <c r="H961" s="141">
        <v>41863</v>
      </c>
      <c r="I961" s="7">
        <v>47.830002</v>
      </c>
      <c r="J961" s="141">
        <v>41863</v>
      </c>
      <c r="K961" s="7">
        <v>24.620000999999998</v>
      </c>
      <c r="L961" s="141">
        <v>41863</v>
      </c>
      <c r="M961" s="7">
        <v>92.690002000000007</v>
      </c>
      <c r="N961" s="141">
        <v>41863</v>
      </c>
      <c r="O961" s="7">
        <v>43.759998000000003</v>
      </c>
      <c r="P961" s="141">
        <v>41863</v>
      </c>
      <c r="Q961" s="7">
        <v>92.68</v>
      </c>
    </row>
    <row r="962" spans="1:17" x14ac:dyDescent="0.2">
      <c r="A962" s="141">
        <v>41862</v>
      </c>
      <c r="B962" s="7">
        <v>44121</v>
      </c>
      <c r="C962" s="7">
        <v>15.52</v>
      </c>
      <c r="D962" s="141">
        <v>41862</v>
      </c>
      <c r="E962" s="7">
        <v>33.950001</v>
      </c>
      <c r="F962" s="141">
        <v>41862</v>
      </c>
      <c r="G962" s="7">
        <v>54.858500999999997</v>
      </c>
      <c r="H962" s="141">
        <v>41862</v>
      </c>
      <c r="I962" s="7">
        <v>48.150002000000001</v>
      </c>
      <c r="J962" s="141">
        <v>41862</v>
      </c>
      <c r="K962" s="7">
        <v>24.639999</v>
      </c>
      <c r="L962" s="141">
        <v>41862</v>
      </c>
      <c r="M962" s="7">
        <v>92.389999000000003</v>
      </c>
      <c r="N962" s="141">
        <v>41862</v>
      </c>
      <c r="O962" s="7">
        <v>43.889999000000003</v>
      </c>
      <c r="P962" s="141">
        <v>41862</v>
      </c>
      <c r="Q962" s="7">
        <v>90.620002999999997</v>
      </c>
    </row>
    <row r="963" spans="1:17" x14ac:dyDescent="0.2">
      <c r="A963" s="141">
        <v>41859</v>
      </c>
      <c r="B963" s="7">
        <v>44124.089844000002</v>
      </c>
      <c r="C963" s="7">
        <v>15.23</v>
      </c>
      <c r="D963" s="141">
        <v>41859</v>
      </c>
      <c r="E963" s="7">
        <v>33.950001</v>
      </c>
      <c r="F963" s="141">
        <v>41859</v>
      </c>
      <c r="G963" s="7">
        <v>54.624400999999999</v>
      </c>
      <c r="H963" s="141">
        <v>41859</v>
      </c>
      <c r="I963" s="7">
        <v>47.490001999999997</v>
      </c>
      <c r="J963" s="141">
        <v>41859</v>
      </c>
      <c r="K963" s="7">
        <v>24.629999000000002</v>
      </c>
      <c r="L963" s="141">
        <v>41859</v>
      </c>
      <c r="M963" s="7">
        <v>91</v>
      </c>
      <c r="N963" s="141">
        <v>41859</v>
      </c>
      <c r="O963" s="7">
        <v>44.16</v>
      </c>
      <c r="P963" s="141">
        <v>41859</v>
      </c>
      <c r="Q963" s="7">
        <v>89.080001999999993</v>
      </c>
    </row>
    <row r="964" spans="1:17" x14ac:dyDescent="0.2">
      <c r="A964" s="141">
        <v>41858</v>
      </c>
      <c r="B964" s="7">
        <v>44435.339844000002</v>
      </c>
      <c r="C964" s="7">
        <v>15</v>
      </c>
      <c r="D964" s="141">
        <v>41858</v>
      </c>
      <c r="E964" s="7">
        <v>33.950001</v>
      </c>
      <c r="F964" s="141">
        <v>41858</v>
      </c>
      <c r="G964" s="7">
        <v>55.160998999999997</v>
      </c>
      <c r="H964" s="141">
        <v>41858</v>
      </c>
      <c r="I964" s="7">
        <v>48.23</v>
      </c>
      <c r="J964" s="141">
        <v>41858</v>
      </c>
      <c r="K964" s="7">
        <v>24.75</v>
      </c>
      <c r="L964" s="141">
        <v>41858</v>
      </c>
      <c r="M964" s="7">
        <v>91.900002000000001</v>
      </c>
      <c r="N964" s="141">
        <v>41858</v>
      </c>
      <c r="O964" s="7">
        <v>43.580002</v>
      </c>
      <c r="P964" s="141">
        <v>41858</v>
      </c>
      <c r="Q964" s="7">
        <v>88.419998000000007</v>
      </c>
    </row>
    <row r="965" spans="1:17" x14ac:dyDescent="0.2">
      <c r="A965" s="141">
        <v>41857</v>
      </c>
      <c r="B965" s="7">
        <v>44481.53125</v>
      </c>
      <c r="C965" s="7">
        <v>15.41</v>
      </c>
      <c r="D965" s="141">
        <v>41857</v>
      </c>
      <c r="E965" s="7">
        <v>34.270000000000003</v>
      </c>
      <c r="F965" s="141">
        <v>41857</v>
      </c>
      <c r="G965" s="7">
        <v>55.102401999999998</v>
      </c>
      <c r="H965" s="141">
        <v>41857</v>
      </c>
      <c r="I965" s="7">
        <v>48.259998000000003</v>
      </c>
      <c r="J965" s="141">
        <v>41857</v>
      </c>
      <c r="K965" s="7">
        <v>25.16</v>
      </c>
      <c r="L965" s="141">
        <v>41857</v>
      </c>
      <c r="M965" s="7">
        <v>92.489998</v>
      </c>
      <c r="N965" s="141">
        <v>41857</v>
      </c>
      <c r="O965" s="7">
        <v>44.080002</v>
      </c>
      <c r="P965" s="141">
        <v>41857</v>
      </c>
      <c r="Q965" s="7">
        <v>90.059997999999993</v>
      </c>
    </row>
    <row r="966" spans="1:17" x14ac:dyDescent="0.2">
      <c r="A966" s="141">
        <v>41856</v>
      </c>
      <c r="B966" s="7">
        <v>44605.609375</v>
      </c>
      <c r="C966" s="7">
        <v>15.41</v>
      </c>
      <c r="D966" s="141">
        <v>41856</v>
      </c>
      <c r="E966" s="7">
        <v>34.330002</v>
      </c>
      <c r="F966" s="141">
        <v>41856</v>
      </c>
      <c r="G966" s="7">
        <v>53.053699000000002</v>
      </c>
      <c r="H966" s="141">
        <v>41856</v>
      </c>
      <c r="I966" s="7">
        <v>49.240001999999997</v>
      </c>
      <c r="J966" s="141">
        <v>41856</v>
      </c>
      <c r="K966" s="7">
        <v>25.059999000000001</v>
      </c>
      <c r="L966" s="141">
        <v>41856</v>
      </c>
      <c r="M966" s="7">
        <v>91.970000999999996</v>
      </c>
      <c r="N966" s="141">
        <v>41856</v>
      </c>
      <c r="O966" s="7">
        <v>43.470001000000003</v>
      </c>
      <c r="P966" s="141">
        <v>41856</v>
      </c>
      <c r="Q966" s="7">
        <v>88.150002000000001</v>
      </c>
    </row>
    <row r="967" spans="1:17" x14ac:dyDescent="0.2">
      <c r="A967" s="141">
        <v>41855</v>
      </c>
      <c r="B967" s="7">
        <v>43983.78125</v>
      </c>
      <c r="C967" s="7">
        <v>15.67</v>
      </c>
      <c r="D967" s="141">
        <v>41855</v>
      </c>
      <c r="E967" s="7">
        <v>34.330002</v>
      </c>
      <c r="F967" s="141">
        <v>41855</v>
      </c>
      <c r="G967" s="7">
        <v>51.746299999999998</v>
      </c>
      <c r="H967" s="141">
        <v>41855</v>
      </c>
      <c r="I967" s="7">
        <v>47.740001999999997</v>
      </c>
      <c r="J967" s="141">
        <v>41855</v>
      </c>
      <c r="K967" s="7">
        <v>25.26</v>
      </c>
      <c r="L967" s="141">
        <v>41855</v>
      </c>
      <c r="M967" s="7">
        <v>91.900002000000001</v>
      </c>
      <c r="N967" s="141">
        <v>41855</v>
      </c>
      <c r="O967" s="7">
        <v>45.18</v>
      </c>
      <c r="P967" s="141">
        <v>41855</v>
      </c>
      <c r="Q967" s="7">
        <v>89</v>
      </c>
    </row>
    <row r="968" spans="1:17" x14ac:dyDescent="0.2">
      <c r="A968" s="141">
        <v>41852</v>
      </c>
      <c r="B968" s="7">
        <v>43819.429687999997</v>
      </c>
      <c r="C968" s="7">
        <v>15.44</v>
      </c>
      <c r="D968" s="141">
        <v>41852</v>
      </c>
      <c r="E968" s="7">
        <v>34.330002</v>
      </c>
      <c r="F968" s="141">
        <v>41852</v>
      </c>
      <c r="G968" s="7">
        <v>50.702399999999997</v>
      </c>
      <c r="H968" s="141">
        <v>41852</v>
      </c>
      <c r="I968" s="7">
        <v>47.360000999999997</v>
      </c>
      <c r="J968" s="141">
        <v>41852</v>
      </c>
      <c r="K968" s="7">
        <v>23.940000999999999</v>
      </c>
      <c r="L968" s="141">
        <v>41852</v>
      </c>
      <c r="M968" s="7">
        <v>89.900002000000001</v>
      </c>
      <c r="N968" s="141">
        <v>41852</v>
      </c>
      <c r="O968" s="7">
        <v>44.82</v>
      </c>
      <c r="P968" s="141">
        <v>41852</v>
      </c>
      <c r="Q968" s="7">
        <v>88.970000999999996</v>
      </c>
    </row>
    <row r="969" spans="1:17" x14ac:dyDescent="0.2">
      <c r="A969" s="141">
        <v>41851</v>
      </c>
      <c r="B969" s="7">
        <v>44311.878905999998</v>
      </c>
      <c r="C969" s="7">
        <v>15.59</v>
      </c>
      <c r="D969" s="141">
        <v>41851</v>
      </c>
      <c r="E969" s="7">
        <v>32.799999</v>
      </c>
      <c r="F969" s="141">
        <v>41851</v>
      </c>
      <c r="G969" s="7">
        <v>51.609797999999998</v>
      </c>
      <c r="H969" s="141">
        <v>41851</v>
      </c>
      <c r="I969" s="7">
        <v>46.970001000000003</v>
      </c>
      <c r="J969" s="141">
        <v>41851</v>
      </c>
      <c r="K969" s="7">
        <v>24.01</v>
      </c>
      <c r="L969" s="141">
        <v>41851</v>
      </c>
      <c r="M969" s="7">
        <v>87.860000999999997</v>
      </c>
      <c r="N969" s="141">
        <v>41851</v>
      </c>
      <c r="O969" s="7">
        <v>44.990001999999997</v>
      </c>
      <c r="P969" s="141">
        <v>41851</v>
      </c>
      <c r="Q969" s="7">
        <v>88.790001000000004</v>
      </c>
    </row>
    <row r="970" spans="1:17" x14ac:dyDescent="0.2">
      <c r="A970" s="141">
        <v>41850</v>
      </c>
      <c r="B970" s="7">
        <v>44479.101562999997</v>
      </c>
      <c r="C970" s="7">
        <v>15.67</v>
      </c>
      <c r="D970" s="141">
        <v>41850</v>
      </c>
      <c r="E970" s="7">
        <v>33.75</v>
      </c>
      <c r="F970" s="141">
        <v>41850</v>
      </c>
      <c r="G970" s="7">
        <v>52.653702000000003</v>
      </c>
      <c r="H970" s="141">
        <v>41850</v>
      </c>
      <c r="I970" s="7">
        <v>48.02</v>
      </c>
      <c r="J970" s="141">
        <v>41850</v>
      </c>
      <c r="K970" s="7">
        <v>24.200001</v>
      </c>
      <c r="L970" s="141">
        <v>41850</v>
      </c>
      <c r="M970" s="7">
        <v>89.300003000000004</v>
      </c>
      <c r="N970" s="141">
        <v>41850</v>
      </c>
      <c r="O970" s="7">
        <v>45.779998999999997</v>
      </c>
      <c r="P970" s="141">
        <v>41850</v>
      </c>
      <c r="Q970" s="7">
        <v>90.529999000000004</v>
      </c>
    </row>
    <row r="971" spans="1:17" x14ac:dyDescent="0.2">
      <c r="A971" s="141">
        <v>41849</v>
      </c>
      <c r="B971" s="7">
        <v>44550.441405999998</v>
      </c>
      <c r="C971" s="7">
        <v>15.64</v>
      </c>
      <c r="D971" s="141">
        <v>41849</v>
      </c>
      <c r="E971" s="7">
        <v>34.380001</v>
      </c>
      <c r="F971" s="141">
        <v>41849</v>
      </c>
      <c r="G971" s="7">
        <v>53.268298999999999</v>
      </c>
      <c r="H971" s="141">
        <v>41849</v>
      </c>
      <c r="I971" s="7">
        <v>47.740001999999997</v>
      </c>
      <c r="J971" s="141">
        <v>41849</v>
      </c>
      <c r="K971" s="7">
        <v>24.16</v>
      </c>
      <c r="L971" s="141">
        <v>41849</v>
      </c>
      <c r="M971" s="7">
        <v>90.349997999999999</v>
      </c>
      <c r="N971" s="141">
        <v>41849</v>
      </c>
      <c r="O971" s="7">
        <v>46.189999</v>
      </c>
      <c r="P971" s="141">
        <v>41849</v>
      </c>
      <c r="Q971" s="7">
        <v>90.400002000000001</v>
      </c>
    </row>
    <row r="972" spans="1:17" x14ac:dyDescent="0.2">
      <c r="A972" s="141">
        <v>41848</v>
      </c>
      <c r="B972" s="7">
        <v>44394.550780999998</v>
      </c>
      <c r="C972" s="7">
        <v>15.65</v>
      </c>
      <c r="D972" s="141">
        <v>41848</v>
      </c>
      <c r="E972" s="7">
        <v>34.779998999999997</v>
      </c>
      <c r="F972" s="141">
        <v>41848</v>
      </c>
      <c r="G972" s="7">
        <v>53.043900000000001</v>
      </c>
      <c r="H972" s="141">
        <v>41848</v>
      </c>
      <c r="I972" s="7">
        <v>47.580002</v>
      </c>
      <c r="J972" s="141">
        <v>41848</v>
      </c>
      <c r="K972" s="7">
        <v>24.02</v>
      </c>
      <c r="L972" s="141">
        <v>41848</v>
      </c>
      <c r="M972" s="7">
        <v>90.599997999999999</v>
      </c>
      <c r="N972" s="141">
        <v>41848</v>
      </c>
      <c r="O972" s="7">
        <v>45.98</v>
      </c>
      <c r="P972" s="141">
        <v>41848</v>
      </c>
      <c r="Q972" s="7">
        <v>90.07</v>
      </c>
    </row>
    <row r="973" spans="1:17" x14ac:dyDescent="0.2">
      <c r="A973" s="141">
        <v>41845</v>
      </c>
      <c r="B973" s="7">
        <v>44426.671875</v>
      </c>
      <c r="C973" s="7">
        <v>15.53</v>
      </c>
      <c r="D973" s="141">
        <v>41845</v>
      </c>
      <c r="E973" s="7">
        <v>34.869999</v>
      </c>
      <c r="F973" s="141">
        <v>41845</v>
      </c>
      <c r="G973" s="7">
        <v>52.438999000000003</v>
      </c>
      <c r="H973" s="141">
        <v>41845</v>
      </c>
      <c r="I973" s="7">
        <v>47.259998000000003</v>
      </c>
      <c r="J973" s="141">
        <v>41845</v>
      </c>
      <c r="K973" s="7">
        <v>23.66</v>
      </c>
      <c r="L973" s="141">
        <v>41845</v>
      </c>
      <c r="M973" s="7">
        <v>90.080001999999993</v>
      </c>
      <c r="N973" s="141">
        <v>41845</v>
      </c>
      <c r="O973" s="7">
        <v>46.41</v>
      </c>
      <c r="P973" s="141">
        <v>41845</v>
      </c>
      <c r="Q973" s="7">
        <v>90.870002999999997</v>
      </c>
    </row>
    <row r="974" spans="1:17" x14ac:dyDescent="0.2">
      <c r="A974" s="141">
        <v>41844</v>
      </c>
      <c r="B974" s="7">
        <v>44206.398437999997</v>
      </c>
      <c r="C974" s="7">
        <v>15.51</v>
      </c>
      <c r="D974" s="141">
        <v>41844</v>
      </c>
      <c r="E974" s="7">
        <v>34.869999</v>
      </c>
      <c r="F974" s="141">
        <v>41844</v>
      </c>
      <c r="G974" s="7">
        <v>51.756100000000004</v>
      </c>
      <c r="H974" s="141">
        <v>41844</v>
      </c>
      <c r="I974" s="7">
        <v>46.709999000000003</v>
      </c>
      <c r="J974" s="141">
        <v>41844</v>
      </c>
      <c r="K974" s="7">
        <v>23.450001</v>
      </c>
      <c r="L974" s="141">
        <v>41844</v>
      </c>
      <c r="M974" s="7">
        <v>91.160004000000001</v>
      </c>
      <c r="N974" s="141">
        <v>41844</v>
      </c>
      <c r="O974" s="7">
        <v>46.099997999999999</v>
      </c>
      <c r="P974" s="141">
        <v>41844</v>
      </c>
      <c r="Q974" s="7">
        <v>92.050003000000004</v>
      </c>
    </row>
    <row r="975" spans="1:17" x14ac:dyDescent="0.2">
      <c r="A975" s="141">
        <v>41843</v>
      </c>
      <c r="B975" s="7">
        <v>44258.910155999998</v>
      </c>
      <c r="C975" s="7">
        <v>15.4</v>
      </c>
      <c r="D975" s="141">
        <v>41843</v>
      </c>
      <c r="E975" s="7">
        <v>34.869999</v>
      </c>
      <c r="F975" s="141">
        <v>41843</v>
      </c>
      <c r="G975" s="7">
        <v>51.200001</v>
      </c>
      <c r="H975" s="141">
        <v>41843</v>
      </c>
      <c r="I975" s="7">
        <v>47.220001000000003</v>
      </c>
      <c r="J975" s="141">
        <v>41843</v>
      </c>
      <c r="K975" s="7">
        <v>23.360001</v>
      </c>
      <c r="L975" s="141">
        <v>41843</v>
      </c>
      <c r="M975" s="7">
        <v>91.120002999999997</v>
      </c>
      <c r="N975" s="141">
        <v>41843</v>
      </c>
      <c r="O975" s="7">
        <v>46.009998000000003</v>
      </c>
      <c r="P975" s="141">
        <v>41843</v>
      </c>
      <c r="Q975" s="7">
        <v>91.440002000000007</v>
      </c>
    </row>
    <row r="976" spans="1:17" x14ac:dyDescent="0.2">
      <c r="A976" s="141">
        <v>41842</v>
      </c>
      <c r="B976" s="7">
        <v>44123.558594000002</v>
      </c>
      <c r="C976" s="7">
        <v>15.38</v>
      </c>
      <c r="D976" s="141">
        <v>41842</v>
      </c>
      <c r="E976" s="7">
        <v>34.869999</v>
      </c>
      <c r="F976" s="141">
        <v>41842</v>
      </c>
      <c r="G976" s="7">
        <v>52.058498</v>
      </c>
      <c r="H976" s="141">
        <v>41842</v>
      </c>
      <c r="I976" s="7">
        <v>46.369999</v>
      </c>
      <c r="J976" s="141">
        <v>41842</v>
      </c>
      <c r="K976" s="7">
        <v>23.299999</v>
      </c>
      <c r="L976" s="141">
        <v>41842</v>
      </c>
      <c r="M976" s="7">
        <v>91.879997000000003</v>
      </c>
      <c r="N976" s="141">
        <v>41842</v>
      </c>
      <c r="O976" s="7">
        <v>46.02</v>
      </c>
      <c r="P976" s="141">
        <v>41842</v>
      </c>
      <c r="Q976" s="7">
        <v>91.459998999999996</v>
      </c>
    </row>
    <row r="977" spans="1:17" x14ac:dyDescent="0.2">
      <c r="A977" s="141">
        <v>41841</v>
      </c>
      <c r="B977" s="7">
        <v>44275.800780999998</v>
      </c>
      <c r="C977" s="7">
        <v>15.07</v>
      </c>
      <c r="D977" s="141">
        <v>41841</v>
      </c>
      <c r="E977" s="7">
        <v>33.919998</v>
      </c>
      <c r="F977" s="141">
        <v>41841</v>
      </c>
      <c r="G977" s="7">
        <v>52.741501</v>
      </c>
      <c r="H977" s="141">
        <v>41841</v>
      </c>
      <c r="I977" s="7">
        <v>45.91</v>
      </c>
      <c r="J977" s="141">
        <v>41841</v>
      </c>
      <c r="K977" s="7">
        <v>23.18</v>
      </c>
      <c r="L977" s="141">
        <v>41841</v>
      </c>
      <c r="M977" s="7">
        <v>91.959998999999996</v>
      </c>
      <c r="N977" s="141">
        <v>41841</v>
      </c>
      <c r="O977" s="7">
        <v>46.669998</v>
      </c>
      <c r="P977" s="141">
        <v>41841</v>
      </c>
      <c r="Q977" s="7">
        <v>91.559997999999993</v>
      </c>
    </row>
    <row r="978" spans="1:17" x14ac:dyDescent="0.2">
      <c r="A978" s="141">
        <v>41838</v>
      </c>
      <c r="B978" s="7">
        <v>43920.761719000002</v>
      </c>
      <c r="C978" s="7">
        <v>15.47</v>
      </c>
      <c r="D978" s="141">
        <v>41838</v>
      </c>
      <c r="E978" s="7">
        <v>33.919998</v>
      </c>
      <c r="F978" s="141">
        <v>41838</v>
      </c>
      <c r="G978" s="7">
        <v>53.102401999999998</v>
      </c>
      <c r="H978" s="141">
        <v>41838</v>
      </c>
      <c r="I978" s="7">
        <v>45.130001</v>
      </c>
      <c r="J978" s="141">
        <v>41838</v>
      </c>
      <c r="K978" s="7">
        <v>23.040001</v>
      </c>
      <c r="L978" s="141">
        <v>41838</v>
      </c>
      <c r="M978" s="7">
        <v>92.459998999999996</v>
      </c>
      <c r="N978" s="141">
        <v>41838</v>
      </c>
      <c r="O978" s="7">
        <v>46.849997999999999</v>
      </c>
      <c r="P978" s="141">
        <v>41838</v>
      </c>
      <c r="Q978" s="7">
        <v>91.900002000000001</v>
      </c>
    </row>
    <row r="979" spans="1:17" x14ac:dyDescent="0.2">
      <c r="A979" s="141">
        <v>41837</v>
      </c>
      <c r="B979" s="7">
        <v>44011.691405999998</v>
      </c>
      <c r="C979" s="7">
        <v>15.52</v>
      </c>
      <c r="D979" s="141">
        <v>41837</v>
      </c>
      <c r="E979" s="7">
        <v>33.790000999999997</v>
      </c>
      <c r="F979" s="141">
        <v>41837</v>
      </c>
      <c r="G979" s="7">
        <v>52.858500999999997</v>
      </c>
      <c r="H979" s="141">
        <v>41837</v>
      </c>
      <c r="I979" s="7">
        <v>44.75</v>
      </c>
      <c r="J979" s="141">
        <v>41837</v>
      </c>
      <c r="K979" s="7">
        <v>23.360001</v>
      </c>
      <c r="L979" s="141">
        <v>41837</v>
      </c>
      <c r="M979" s="7">
        <v>91.699996999999996</v>
      </c>
      <c r="N979" s="141">
        <v>41837</v>
      </c>
      <c r="O979" s="7">
        <v>45.709999000000003</v>
      </c>
      <c r="P979" s="141">
        <v>41837</v>
      </c>
      <c r="Q979" s="7">
        <v>89.839995999999999</v>
      </c>
    </row>
    <row r="980" spans="1:17" x14ac:dyDescent="0.2">
      <c r="A980" s="141">
        <v>41836</v>
      </c>
      <c r="B980" s="7">
        <v>43968.46875</v>
      </c>
      <c r="C980" s="7">
        <v>15.55</v>
      </c>
      <c r="D980" s="141">
        <v>41836</v>
      </c>
      <c r="E980" s="7">
        <v>33.790000999999997</v>
      </c>
      <c r="F980" s="141">
        <v>41836</v>
      </c>
      <c r="G980" s="7">
        <v>52.663398999999998</v>
      </c>
      <c r="H980" s="141">
        <v>41836</v>
      </c>
      <c r="I980" s="7">
        <v>45.43</v>
      </c>
      <c r="J980" s="141">
        <v>41836</v>
      </c>
      <c r="K980" s="7">
        <v>24.08</v>
      </c>
      <c r="L980" s="141">
        <v>41836</v>
      </c>
      <c r="M980" s="7">
        <v>90.82</v>
      </c>
      <c r="N980" s="141">
        <v>41836</v>
      </c>
      <c r="O980" s="7">
        <v>46.5</v>
      </c>
      <c r="P980" s="141">
        <v>41836</v>
      </c>
      <c r="Q980" s="7">
        <v>89.089995999999999</v>
      </c>
    </row>
    <row r="981" spans="1:17" x14ac:dyDescent="0.2">
      <c r="A981" s="141">
        <v>41835</v>
      </c>
      <c r="B981" s="7">
        <v>43967.359375</v>
      </c>
      <c r="C981" s="7">
        <v>15.35</v>
      </c>
      <c r="D981" s="141">
        <v>41835</v>
      </c>
      <c r="E981" s="7">
        <v>33.959999000000003</v>
      </c>
      <c r="F981" s="141">
        <v>41835</v>
      </c>
      <c r="G981" s="7">
        <v>52.995097999999999</v>
      </c>
      <c r="H981" s="141">
        <v>41835</v>
      </c>
      <c r="I981" s="7">
        <v>44.959999000000003</v>
      </c>
      <c r="J981" s="141">
        <v>41835</v>
      </c>
      <c r="K981" s="7">
        <v>24.27</v>
      </c>
      <c r="L981" s="141">
        <v>41835</v>
      </c>
      <c r="M981" s="7">
        <v>90.709998999999996</v>
      </c>
      <c r="N981" s="141">
        <v>41835</v>
      </c>
      <c r="O981" s="7">
        <v>46.630001</v>
      </c>
      <c r="P981" s="141">
        <v>41835</v>
      </c>
      <c r="Q981" s="7">
        <v>88.82</v>
      </c>
    </row>
    <row r="982" spans="1:17" x14ac:dyDescent="0.2">
      <c r="A982" s="141">
        <v>41834</v>
      </c>
      <c r="B982" s="7">
        <v>43474.730469000002</v>
      </c>
      <c r="C982" s="7">
        <v>15.06</v>
      </c>
      <c r="D982" s="141">
        <v>41834</v>
      </c>
      <c r="E982" s="7">
        <v>33.979999999999997</v>
      </c>
      <c r="F982" s="141">
        <v>41834</v>
      </c>
      <c r="G982" s="7">
        <v>52.819499999999998</v>
      </c>
      <c r="H982" s="141">
        <v>41834</v>
      </c>
      <c r="I982" s="7">
        <v>45.540000999999997</v>
      </c>
      <c r="J982" s="141">
        <v>41834</v>
      </c>
      <c r="K982" s="7">
        <v>24.879999000000002</v>
      </c>
      <c r="L982" s="141">
        <v>41834</v>
      </c>
      <c r="M982" s="7">
        <v>91.239998</v>
      </c>
      <c r="N982" s="141">
        <v>41834</v>
      </c>
      <c r="O982" s="7">
        <v>46.860000999999997</v>
      </c>
      <c r="P982" s="141">
        <v>41834</v>
      </c>
      <c r="Q982" s="7">
        <v>88.080001999999993</v>
      </c>
    </row>
    <row r="983" spans="1:17" x14ac:dyDescent="0.2">
      <c r="A983" s="141">
        <v>41831</v>
      </c>
      <c r="B983" s="7">
        <v>43471.578125</v>
      </c>
      <c r="C983" s="7">
        <v>14.92</v>
      </c>
      <c r="D983" s="141">
        <v>41831</v>
      </c>
      <c r="E983" s="7">
        <v>33.32</v>
      </c>
      <c r="F983" s="141">
        <v>41831</v>
      </c>
      <c r="G983" s="7">
        <v>51.902400999999998</v>
      </c>
      <c r="H983" s="141">
        <v>41831</v>
      </c>
      <c r="I983" s="7">
        <v>44.799999</v>
      </c>
      <c r="J983" s="141">
        <v>41831</v>
      </c>
      <c r="K983" s="7">
        <v>24.73</v>
      </c>
      <c r="L983" s="141">
        <v>41831</v>
      </c>
      <c r="M983" s="7">
        <v>90.629997000000003</v>
      </c>
      <c r="N983" s="141">
        <v>41831</v>
      </c>
      <c r="O983" s="7">
        <v>47.27</v>
      </c>
      <c r="P983" s="141">
        <v>41831</v>
      </c>
      <c r="Q983" s="7">
        <v>86.760002</v>
      </c>
    </row>
    <row r="984" spans="1:17" x14ac:dyDescent="0.2">
      <c r="A984" s="141">
        <v>41830</v>
      </c>
      <c r="B984" s="7">
        <v>43688.628905999998</v>
      </c>
      <c r="C984" s="7">
        <v>14.6</v>
      </c>
      <c r="D984" s="141">
        <v>41830</v>
      </c>
      <c r="E984" s="7">
        <v>33.340000000000003</v>
      </c>
      <c r="F984" s="141">
        <v>41830</v>
      </c>
      <c r="G984" s="7">
        <v>51.931702000000001</v>
      </c>
      <c r="H984" s="141">
        <v>41830</v>
      </c>
      <c r="I984" s="7">
        <v>45.52</v>
      </c>
      <c r="J984" s="141">
        <v>41830</v>
      </c>
      <c r="K984" s="7">
        <v>24.700001</v>
      </c>
      <c r="L984" s="141">
        <v>41830</v>
      </c>
      <c r="M984" s="7">
        <v>91.360000999999997</v>
      </c>
      <c r="N984" s="141">
        <v>41830</v>
      </c>
      <c r="O984" s="7">
        <v>47.66</v>
      </c>
      <c r="P984" s="141">
        <v>41830</v>
      </c>
      <c r="Q984" s="7">
        <v>85.440002000000007</v>
      </c>
    </row>
    <row r="985" spans="1:17" x14ac:dyDescent="0.2">
      <c r="A985" s="141">
        <v>41829</v>
      </c>
      <c r="B985" s="7">
        <v>43394.410155999998</v>
      </c>
      <c r="C985" s="7">
        <v>14.73</v>
      </c>
      <c r="D985" s="141">
        <v>41829</v>
      </c>
      <c r="E985" s="7">
        <v>33.979999999999997</v>
      </c>
      <c r="F985" s="141">
        <v>41829</v>
      </c>
      <c r="G985" s="7">
        <v>51.980499000000002</v>
      </c>
      <c r="H985" s="141">
        <v>41829</v>
      </c>
      <c r="I985" s="7">
        <v>45.720001000000003</v>
      </c>
      <c r="J985" s="141">
        <v>41829</v>
      </c>
      <c r="K985" s="7">
        <v>24.379999000000002</v>
      </c>
      <c r="L985" s="141">
        <v>41829</v>
      </c>
      <c r="M985" s="7">
        <v>92.120002999999997</v>
      </c>
      <c r="N985" s="141">
        <v>41829</v>
      </c>
      <c r="O985" s="7">
        <v>48</v>
      </c>
      <c r="P985" s="141">
        <v>41829</v>
      </c>
      <c r="Q985" s="7">
        <v>87.449996999999996</v>
      </c>
    </row>
    <row r="986" spans="1:17" x14ac:dyDescent="0.2">
      <c r="A986" s="141">
        <v>41828</v>
      </c>
      <c r="B986" s="7">
        <v>43451.96875</v>
      </c>
      <c r="C986" s="7">
        <v>13.47</v>
      </c>
      <c r="D986" s="141">
        <v>41828</v>
      </c>
      <c r="E986" s="7">
        <v>34.720001000000003</v>
      </c>
      <c r="F986" s="141">
        <v>41828</v>
      </c>
      <c r="G986" s="7">
        <v>52.224400000000003</v>
      </c>
      <c r="H986" s="141">
        <v>41828</v>
      </c>
      <c r="I986" s="7">
        <v>45.759998000000003</v>
      </c>
      <c r="J986" s="141">
        <v>41828</v>
      </c>
      <c r="K986" s="7">
        <v>25.110001</v>
      </c>
      <c r="L986" s="141">
        <v>41828</v>
      </c>
      <c r="M986" s="7">
        <v>93.82</v>
      </c>
      <c r="N986" s="141">
        <v>41828</v>
      </c>
      <c r="O986" s="7">
        <v>47.98</v>
      </c>
      <c r="P986" s="141">
        <v>41828</v>
      </c>
      <c r="Q986" s="7">
        <v>88.629997000000003</v>
      </c>
    </row>
    <row r="987" spans="1:17" x14ac:dyDescent="0.2">
      <c r="A987" s="141">
        <v>41827</v>
      </c>
      <c r="B987" s="7">
        <v>43517.949219000002</v>
      </c>
      <c r="C987" s="7">
        <v>13.5</v>
      </c>
      <c r="D987" s="141">
        <v>41827</v>
      </c>
      <c r="E987" s="7">
        <v>34.470001000000003</v>
      </c>
      <c r="F987" s="141">
        <v>41827</v>
      </c>
      <c r="G987" s="7">
        <v>51.746299999999998</v>
      </c>
      <c r="H987" s="141">
        <v>41827</v>
      </c>
      <c r="I987" s="7">
        <v>44.889999000000003</v>
      </c>
      <c r="J987" s="141">
        <v>41827</v>
      </c>
      <c r="K987" s="7">
        <v>25.290001</v>
      </c>
      <c r="L987" s="141">
        <v>41827</v>
      </c>
      <c r="M987" s="7">
        <v>93.330001999999993</v>
      </c>
      <c r="N987" s="141">
        <v>41827</v>
      </c>
      <c r="O987" s="7">
        <v>47.529998999999997</v>
      </c>
      <c r="P987" s="141">
        <v>41827</v>
      </c>
      <c r="Q987" s="7">
        <v>89.5</v>
      </c>
    </row>
    <row r="988" spans="1:17" x14ac:dyDescent="0.2">
      <c r="A988" s="141">
        <v>41824</v>
      </c>
      <c r="B988" s="7">
        <v>43660.960937999997</v>
      </c>
      <c r="C988" s="7">
        <v>13.43</v>
      </c>
      <c r="D988" s="141">
        <v>41824</v>
      </c>
      <c r="E988" s="7">
        <v>34.659999999999997</v>
      </c>
      <c r="F988" s="141">
        <v>41824</v>
      </c>
      <c r="G988" s="7">
        <v>52.712200000000003</v>
      </c>
      <c r="H988" s="141">
        <v>41824</v>
      </c>
      <c r="I988" s="7">
        <v>44.939999</v>
      </c>
      <c r="J988" s="141">
        <v>41824</v>
      </c>
      <c r="K988" s="7">
        <v>25.01</v>
      </c>
      <c r="L988" s="141">
        <v>41824</v>
      </c>
      <c r="M988" s="7">
        <v>94.199996999999996</v>
      </c>
      <c r="N988" s="141">
        <v>41824</v>
      </c>
      <c r="O988" s="7">
        <v>47.349997999999999</v>
      </c>
      <c r="P988" s="141">
        <v>41824</v>
      </c>
      <c r="Q988" s="7">
        <v>88.309997999999993</v>
      </c>
    </row>
    <row r="989" spans="1:17" x14ac:dyDescent="0.2">
      <c r="A989" s="141">
        <v>41823</v>
      </c>
      <c r="B989" s="7">
        <v>43286.308594000002</v>
      </c>
      <c r="C989" s="7">
        <v>13.54</v>
      </c>
      <c r="D989" s="141">
        <v>41823</v>
      </c>
      <c r="E989" s="7">
        <v>35.189999</v>
      </c>
      <c r="F989" s="141">
        <v>41823</v>
      </c>
      <c r="G989" s="7">
        <v>52.468299999999999</v>
      </c>
      <c r="H989" s="141">
        <v>41823</v>
      </c>
      <c r="I989" s="7">
        <v>44.830002</v>
      </c>
      <c r="J989" s="141">
        <v>41823</v>
      </c>
      <c r="K989" s="7">
        <v>25.18</v>
      </c>
      <c r="L989" s="141">
        <v>41823</v>
      </c>
      <c r="M989" s="7">
        <v>94.610000999999997</v>
      </c>
      <c r="N989" s="141">
        <v>41823</v>
      </c>
      <c r="O989" s="7">
        <v>47.450001</v>
      </c>
      <c r="P989" s="141">
        <v>41823</v>
      </c>
      <c r="Q989" s="7">
        <v>88.82</v>
      </c>
    </row>
    <row r="990" spans="1:17" x14ac:dyDescent="0.2">
      <c r="A990" s="141">
        <v>41822</v>
      </c>
      <c r="B990" s="7">
        <v>42870.898437999997</v>
      </c>
      <c r="C990" s="7">
        <v>13.5</v>
      </c>
      <c r="D990" s="141">
        <v>41822</v>
      </c>
      <c r="E990" s="7">
        <v>35.18</v>
      </c>
      <c r="F990" s="141">
        <v>41822</v>
      </c>
      <c r="G990" s="7">
        <v>52.068297999999999</v>
      </c>
      <c r="H990" s="141">
        <v>41822</v>
      </c>
      <c r="I990" s="7">
        <v>44.09</v>
      </c>
      <c r="J990" s="141">
        <v>41822</v>
      </c>
      <c r="K990" s="7">
        <v>25.129999000000002</v>
      </c>
      <c r="L990" s="141">
        <v>41822</v>
      </c>
      <c r="M990" s="7">
        <v>93.349997999999999</v>
      </c>
      <c r="N990" s="141">
        <v>41822</v>
      </c>
      <c r="O990" s="7">
        <v>47.529998999999997</v>
      </c>
      <c r="P990" s="141">
        <v>41822</v>
      </c>
      <c r="Q990" s="7">
        <v>88.120002999999997</v>
      </c>
    </row>
    <row r="991" spans="1:17" x14ac:dyDescent="0.2">
      <c r="A991" s="141">
        <v>41821</v>
      </c>
      <c r="B991" s="7">
        <v>42744.949219000002</v>
      </c>
      <c r="C991" s="7">
        <v>13.48</v>
      </c>
      <c r="D991" s="141">
        <v>41821</v>
      </c>
      <c r="E991" s="7">
        <v>34.75</v>
      </c>
      <c r="F991" s="141">
        <v>41821</v>
      </c>
      <c r="G991" s="7">
        <v>51.736598999999998</v>
      </c>
      <c r="H991" s="141">
        <v>41821</v>
      </c>
      <c r="I991" s="7">
        <v>43.450001</v>
      </c>
      <c r="J991" s="141">
        <v>41821</v>
      </c>
      <c r="K991" s="7">
        <v>24.870000999999998</v>
      </c>
      <c r="L991" s="141">
        <v>41821</v>
      </c>
      <c r="M991" s="7">
        <v>92.099997999999999</v>
      </c>
      <c r="N991" s="141">
        <v>41821</v>
      </c>
      <c r="O991" s="7">
        <v>47.48</v>
      </c>
      <c r="P991" s="141">
        <v>41821</v>
      </c>
      <c r="Q991" s="7">
        <v>86.339995999999999</v>
      </c>
    </row>
    <row r="992" spans="1:17" x14ac:dyDescent="0.2">
      <c r="A992" s="141">
        <v>41820</v>
      </c>
      <c r="B992" s="7">
        <v>42508.078125</v>
      </c>
      <c r="C992" s="7">
        <v>13.45</v>
      </c>
      <c r="D992" s="141">
        <v>41820</v>
      </c>
      <c r="E992" s="7">
        <v>34.700001</v>
      </c>
      <c r="F992" s="141">
        <v>41820</v>
      </c>
      <c r="G992" s="7">
        <v>52.370700999999997</v>
      </c>
      <c r="H992" s="141">
        <v>41820</v>
      </c>
      <c r="I992" s="7">
        <v>43.23</v>
      </c>
      <c r="J992" s="141">
        <v>41820</v>
      </c>
      <c r="K992" s="7">
        <v>24.99</v>
      </c>
      <c r="L992" s="141">
        <v>41820</v>
      </c>
      <c r="M992" s="7">
        <v>92.790001000000004</v>
      </c>
      <c r="N992" s="141">
        <v>41820</v>
      </c>
      <c r="O992" s="7">
        <v>46.669998</v>
      </c>
      <c r="P992" s="141">
        <v>41820</v>
      </c>
      <c r="Q992" s="7">
        <v>87.599997999999999</v>
      </c>
    </row>
    <row r="993" spans="1:17" x14ac:dyDescent="0.2">
      <c r="A993" s="141">
        <v>41817</v>
      </c>
      <c r="B993" s="7">
        <v>42613.25</v>
      </c>
      <c r="C993" s="7">
        <v>13.29</v>
      </c>
      <c r="D993" s="141">
        <v>41817</v>
      </c>
      <c r="E993" s="7">
        <v>34.340000000000003</v>
      </c>
      <c r="F993" s="141">
        <v>41817</v>
      </c>
      <c r="G993" s="7">
        <v>52.321899000000002</v>
      </c>
      <c r="H993" s="141">
        <v>41817</v>
      </c>
      <c r="I993" s="7">
        <v>42.009998000000003</v>
      </c>
      <c r="J993" s="141">
        <v>41817</v>
      </c>
      <c r="K993" s="7">
        <v>25.02</v>
      </c>
      <c r="L993" s="141">
        <v>41817</v>
      </c>
      <c r="M993" s="7">
        <v>92.089995999999999</v>
      </c>
      <c r="N993" s="141">
        <v>41817</v>
      </c>
      <c r="O993" s="7">
        <v>47.209999000000003</v>
      </c>
      <c r="P993" s="141">
        <v>41817</v>
      </c>
      <c r="Q993" s="7">
        <v>85.309997999999993</v>
      </c>
    </row>
    <row r="994" spans="1:17" x14ac:dyDescent="0.2">
      <c r="A994" s="141">
        <v>41816</v>
      </c>
      <c r="B994" s="7">
        <v>42864.851562999997</v>
      </c>
      <c r="C994" s="7">
        <v>12.83</v>
      </c>
      <c r="D994" s="141">
        <v>41816</v>
      </c>
      <c r="E994" s="7">
        <v>34.580002</v>
      </c>
      <c r="F994" s="141">
        <v>41816</v>
      </c>
      <c r="G994" s="7">
        <v>53.287799999999997</v>
      </c>
      <c r="H994" s="141">
        <v>41816</v>
      </c>
      <c r="I994" s="7">
        <v>42.619999</v>
      </c>
      <c r="J994" s="141">
        <v>41816</v>
      </c>
      <c r="K994" s="7">
        <v>25.049999</v>
      </c>
      <c r="L994" s="141">
        <v>41816</v>
      </c>
      <c r="M994" s="7">
        <v>94.32</v>
      </c>
      <c r="N994" s="141">
        <v>41816</v>
      </c>
      <c r="O994" s="7">
        <v>46.049999</v>
      </c>
      <c r="P994" s="141">
        <v>41816</v>
      </c>
      <c r="Q994" s="7">
        <v>87</v>
      </c>
    </row>
    <row r="995" spans="1:17" x14ac:dyDescent="0.2">
      <c r="A995" s="141">
        <v>41815</v>
      </c>
      <c r="B995" s="7">
        <v>42885.660155999998</v>
      </c>
      <c r="C995" s="7">
        <v>12.92</v>
      </c>
      <c r="D995" s="141">
        <v>41815</v>
      </c>
      <c r="E995" s="7">
        <v>34.549999</v>
      </c>
      <c r="F995" s="141">
        <v>41815</v>
      </c>
      <c r="G995" s="7">
        <v>52.624400999999999</v>
      </c>
      <c r="H995" s="141">
        <v>41815</v>
      </c>
      <c r="I995" s="7">
        <v>43.099997999999999</v>
      </c>
      <c r="J995" s="141">
        <v>41815</v>
      </c>
      <c r="K995" s="7">
        <v>25.34</v>
      </c>
      <c r="L995" s="141">
        <v>41815</v>
      </c>
      <c r="M995" s="7">
        <v>95.57</v>
      </c>
      <c r="N995" s="141">
        <v>41815</v>
      </c>
      <c r="O995" s="7">
        <v>46.5</v>
      </c>
      <c r="P995" s="141">
        <v>41815</v>
      </c>
      <c r="Q995" s="7">
        <v>89.769997000000004</v>
      </c>
    </row>
    <row r="996" spans="1:17" x14ac:dyDescent="0.2">
      <c r="A996" s="141">
        <v>41814</v>
      </c>
      <c r="B996" s="7">
        <v>42915.039062999997</v>
      </c>
      <c r="C996" s="7">
        <v>12.9</v>
      </c>
      <c r="D996" s="141">
        <v>41814</v>
      </c>
      <c r="E996" s="7">
        <v>34.639999000000003</v>
      </c>
      <c r="F996" s="141">
        <v>41814</v>
      </c>
      <c r="G996" s="7">
        <v>53.082901</v>
      </c>
      <c r="H996" s="141">
        <v>41814</v>
      </c>
      <c r="I996" s="7">
        <v>43.110000999999997</v>
      </c>
      <c r="J996" s="141">
        <v>41814</v>
      </c>
      <c r="K996" s="7">
        <v>25.5</v>
      </c>
      <c r="L996" s="141">
        <v>41814</v>
      </c>
      <c r="M996" s="7">
        <v>95.620002999999997</v>
      </c>
      <c r="N996" s="141">
        <v>41814</v>
      </c>
      <c r="O996" s="7">
        <v>46.119999</v>
      </c>
      <c r="P996" s="141">
        <v>41814</v>
      </c>
      <c r="Q996" s="7">
        <v>88.730002999999996</v>
      </c>
    </row>
    <row r="997" spans="1:17" x14ac:dyDescent="0.2">
      <c r="A997" s="141">
        <v>41813</v>
      </c>
      <c r="B997" s="7">
        <v>42865.71875</v>
      </c>
      <c r="C997" s="7">
        <v>12.74</v>
      </c>
      <c r="D997" s="141">
        <v>41813</v>
      </c>
      <c r="E997" s="7">
        <v>34.900002000000001</v>
      </c>
      <c r="F997" s="141">
        <v>41813</v>
      </c>
      <c r="G997" s="7">
        <v>53.277999999999999</v>
      </c>
      <c r="H997" s="141">
        <v>41813</v>
      </c>
      <c r="I997" s="7">
        <v>43.389999000000003</v>
      </c>
      <c r="J997" s="141">
        <v>41813</v>
      </c>
      <c r="K997" s="7">
        <v>25.83</v>
      </c>
      <c r="L997" s="141">
        <v>41813</v>
      </c>
      <c r="M997" s="7">
        <v>95.639999000000003</v>
      </c>
      <c r="N997" s="141">
        <v>41813</v>
      </c>
      <c r="O997" s="7">
        <v>46.16</v>
      </c>
      <c r="P997" s="141">
        <v>41813</v>
      </c>
      <c r="Q997" s="7">
        <v>89</v>
      </c>
    </row>
    <row r="998" spans="1:17" x14ac:dyDescent="0.2">
      <c r="A998" s="141">
        <v>41810</v>
      </c>
      <c r="B998" s="7">
        <v>42959.828125</v>
      </c>
      <c r="C998" s="7">
        <v>12.73</v>
      </c>
      <c r="D998" s="141">
        <v>41810</v>
      </c>
      <c r="E998" s="7">
        <v>34.959999000000003</v>
      </c>
      <c r="F998" s="141">
        <v>41810</v>
      </c>
      <c r="G998" s="7">
        <v>53.463402000000002</v>
      </c>
      <c r="H998" s="141">
        <v>41810</v>
      </c>
      <c r="I998" s="7">
        <v>43.099997999999999</v>
      </c>
      <c r="J998" s="141">
        <v>41810</v>
      </c>
      <c r="K998" s="7">
        <v>25.610001</v>
      </c>
      <c r="L998" s="141">
        <v>41810</v>
      </c>
      <c r="M998" s="7">
        <v>96.110000999999997</v>
      </c>
      <c r="N998" s="141">
        <v>41810</v>
      </c>
      <c r="O998" s="7">
        <v>47.27</v>
      </c>
      <c r="P998" s="141">
        <v>41810</v>
      </c>
      <c r="Q998" s="7">
        <v>88.870002999999997</v>
      </c>
    </row>
    <row r="999" spans="1:17" x14ac:dyDescent="0.2">
      <c r="A999" s="141">
        <v>41809</v>
      </c>
      <c r="B999" s="7">
        <v>42800.648437999997</v>
      </c>
      <c r="C999" s="7">
        <v>12.77</v>
      </c>
      <c r="D999" s="141">
        <v>41809</v>
      </c>
      <c r="E999" s="7">
        <v>34.709999000000003</v>
      </c>
      <c r="F999" s="141">
        <v>41809</v>
      </c>
      <c r="G999" s="7">
        <v>52.848801000000002</v>
      </c>
      <c r="H999" s="141">
        <v>41809</v>
      </c>
      <c r="I999" s="7">
        <v>43.099997999999999</v>
      </c>
      <c r="J999" s="141">
        <v>41809</v>
      </c>
      <c r="K999" s="7">
        <v>25.690000999999999</v>
      </c>
      <c r="L999" s="141">
        <v>41809</v>
      </c>
      <c r="M999" s="7">
        <v>96.040001000000004</v>
      </c>
      <c r="N999" s="141">
        <v>41809</v>
      </c>
      <c r="O999" s="7">
        <v>47.93</v>
      </c>
      <c r="P999" s="141">
        <v>41809</v>
      </c>
      <c r="Q999" s="7">
        <v>88.989998</v>
      </c>
    </row>
    <row r="1000" spans="1:17" x14ac:dyDescent="0.2">
      <c r="A1000" s="141">
        <v>41808</v>
      </c>
      <c r="B1000" s="7">
        <v>42612.78125</v>
      </c>
      <c r="C1000" s="7">
        <v>12.76</v>
      </c>
      <c r="D1000" s="141">
        <v>41808</v>
      </c>
      <c r="E1000" s="7">
        <v>35.080002</v>
      </c>
      <c r="F1000" s="141">
        <v>41808</v>
      </c>
      <c r="G1000" s="7">
        <v>52.829300000000003</v>
      </c>
      <c r="H1000" s="141">
        <v>41808</v>
      </c>
      <c r="I1000" s="7">
        <v>43.240001999999997</v>
      </c>
      <c r="J1000" s="141">
        <v>41808</v>
      </c>
      <c r="K1000" s="7">
        <v>24.870000999999998</v>
      </c>
      <c r="L1000" s="141">
        <v>41808</v>
      </c>
      <c r="M1000" s="7">
        <v>95.110000999999997</v>
      </c>
      <c r="N1000" s="141">
        <v>41808</v>
      </c>
      <c r="O1000" s="7">
        <v>47.549999</v>
      </c>
      <c r="P1000" s="141">
        <v>41808</v>
      </c>
      <c r="Q1000" s="7">
        <v>88.889999000000003</v>
      </c>
    </row>
    <row r="1001" spans="1:17" x14ac:dyDescent="0.2">
      <c r="A1001" s="141">
        <v>41807</v>
      </c>
      <c r="B1001" s="7">
        <v>42593.230469000002</v>
      </c>
      <c r="C1001" s="7">
        <v>12.88</v>
      </c>
      <c r="D1001" s="141">
        <v>41807</v>
      </c>
      <c r="E1001" s="7">
        <v>35.169998</v>
      </c>
      <c r="F1001" s="141">
        <v>41807</v>
      </c>
      <c r="G1001" s="7">
        <v>52.731701000000001</v>
      </c>
      <c r="H1001" s="141">
        <v>41807</v>
      </c>
      <c r="I1001" s="7">
        <v>42.48</v>
      </c>
      <c r="J1001" s="141">
        <v>41807</v>
      </c>
      <c r="K1001" s="7">
        <v>24.780000999999999</v>
      </c>
      <c r="L1001" s="141">
        <v>41807</v>
      </c>
      <c r="M1001" s="7">
        <v>94.589995999999999</v>
      </c>
      <c r="N1001" s="141">
        <v>41807</v>
      </c>
      <c r="O1001" s="7">
        <v>47.25</v>
      </c>
      <c r="P1001" s="141">
        <v>41807</v>
      </c>
      <c r="Q1001" s="7">
        <v>88.739998</v>
      </c>
    </row>
    <row r="1002" spans="1:17" x14ac:dyDescent="0.2">
      <c r="A1002" s="141">
        <v>41806</v>
      </c>
      <c r="B1002" s="7">
        <v>42523.328125</v>
      </c>
      <c r="C1002" s="7">
        <v>12.9</v>
      </c>
      <c r="D1002" s="141">
        <v>41806</v>
      </c>
      <c r="E1002" s="7">
        <v>35.270000000000003</v>
      </c>
      <c r="F1002" s="141">
        <v>41806</v>
      </c>
      <c r="G1002" s="7">
        <v>52.351199999999999</v>
      </c>
      <c r="H1002" s="141">
        <v>41806</v>
      </c>
      <c r="I1002" s="7">
        <v>42.110000999999997</v>
      </c>
      <c r="J1002" s="141">
        <v>41806</v>
      </c>
      <c r="K1002" s="7">
        <v>24.76</v>
      </c>
      <c r="L1002" s="141">
        <v>41806</v>
      </c>
      <c r="M1002" s="7">
        <v>94.089995999999999</v>
      </c>
      <c r="N1002" s="141">
        <v>41806</v>
      </c>
      <c r="O1002" s="7">
        <v>47.110000999999997</v>
      </c>
      <c r="P1002" s="141">
        <v>41806</v>
      </c>
      <c r="Q1002" s="7">
        <v>87.269997000000004</v>
      </c>
    </row>
    <row r="1003" spans="1:17" x14ac:dyDescent="0.2">
      <c r="A1003" s="141">
        <v>41803</v>
      </c>
      <c r="B1003" s="7">
        <v>42602.921875</v>
      </c>
      <c r="C1003" s="7">
        <v>12.99</v>
      </c>
      <c r="D1003" s="141">
        <v>41803</v>
      </c>
      <c r="E1003" s="7">
        <v>35.270000000000003</v>
      </c>
      <c r="F1003" s="141">
        <v>41803</v>
      </c>
      <c r="G1003" s="7">
        <v>51.492699000000002</v>
      </c>
      <c r="H1003" s="141">
        <v>41803</v>
      </c>
      <c r="I1003" s="7">
        <v>41.549999</v>
      </c>
      <c r="J1003" s="141">
        <v>41803</v>
      </c>
      <c r="K1003" s="7">
        <v>25.07</v>
      </c>
      <c r="L1003" s="141">
        <v>41803</v>
      </c>
      <c r="M1003" s="7">
        <v>94.029999000000004</v>
      </c>
      <c r="N1003" s="141">
        <v>41803</v>
      </c>
      <c r="O1003" s="7">
        <v>47.549999</v>
      </c>
      <c r="P1003" s="141">
        <v>41803</v>
      </c>
      <c r="Q1003" s="7">
        <v>84.580001999999993</v>
      </c>
    </row>
    <row r="1004" spans="1:17" x14ac:dyDescent="0.2">
      <c r="A1004" s="141">
        <v>41802</v>
      </c>
      <c r="B1004" s="7">
        <v>42946.320312999997</v>
      </c>
      <c r="C1004" s="7">
        <v>12.96</v>
      </c>
      <c r="D1004" s="141">
        <v>41802</v>
      </c>
      <c r="E1004" s="7">
        <v>35.270000000000003</v>
      </c>
      <c r="F1004" s="141">
        <v>41802</v>
      </c>
      <c r="G1004" s="7">
        <v>52.331699</v>
      </c>
      <c r="H1004" s="141">
        <v>41802</v>
      </c>
      <c r="I1004" s="7">
        <v>42</v>
      </c>
      <c r="J1004" s="141">
        <v>41802</v>
      </c>
      <c r="K1004" s="7">
        <v>24.77</v>
      </c>
      <c r="L1004" s="141">
        <v>41802</v>
      </c>
      <c r="M1004" s="7">
        <v>94.860000999999997</v>
      </c>
      <c r="N1004" s="141">
        <v>41802</v>
      </c>
      <c r="O1004" s="7">
        <v>47.799999</v>
      </c>
      <c r="P1004" s="141">
        <v>41802</v>
      </c>
      <c r="Q1004" s="7">
        <v>85.190002000000007</v>
      </c>
    </row>
    <row r="1005" spans="1:17" x14ac:dyDescent="0.2">
      <c r="A1005" s="141">
        <v>41801</v>
      </c>
      <c r="B1005" s="7">
        <v>43044.890625</v>
      </c>
      <c r="C1005" s="7">
        <v>13.16</v>
      </c>
      <c r="D1005" s="141">
        <v>41801</v>
      </c>
      <c r="E1005" s="7">
        <v>35.270000000000003</v>
      </c>
      <c r="F1005" s="141">
        <v>41801</v>
      </c>
      <c r="G1005" s="7">
        <v>52.575600000000001</v>
      </c>
      <c r="H1005" s="141">
        <v>41801</v>
      </c>
      <c r="I1005" s="7">
        <v>42.380001</v>
      </c>
      <c r="J1005" s="141">
        <v>41801</v>
      </c>
      <c r="K1005" s="7">
        <v>24.67</v>
      </c>
      <c r="L1005" s="141">
        <v>41801</v>
      </c>
      <c r="M1005" s="7">
        <v>94.93</v>
      </c>
      <c r="N1005" s="141">
        <v>41801</v>
      </c>
      <c r="O1005" s="7">
        <v>46.689999</v>
      </c>
      <c r="P1005" s="141">
        <v>41801</v>
      </c>
      <c r="Q1005" s="7">
        <v>85.139999000000003</v>
      </c>
    </row>
    <row r="1006" spans="1:17" x14ac:dyDescent="0.2">
      <c r="A1006" s="141">
        <v>41800</v>
      </c>
      <c r="B1006" s="7">
        <v>43009.191405999998</v>
      </c>
      <c r="C1006" s="7">
        <v>13.2</v>
      </c>
      <c r="D1006" s="141">
        <v>41800</v>
      </c>
      <c r="E1006" s="7">
        <v>35.270000000000003</v>
      </c>
      <c r="F1006" s="141">
        <v>41800</v>
      </c>
      <c r="G1006" s="7">
        <v>52.878101000000001</v>
      </c>
      <c r="H1006" s="141">
        <v>41800</v>
      </c>
      <c r="I1006" s="7">
        <v>42.810001</v>
      </c>
      <c r="J1006" s="141">
        <v>41800</v>
      </c>
      <c r="K1006" s="7">
        <v>24.82</v>
      </c>
      <c r="L1006" s="141">
        <v>41800</v>
      </c>
      <c r="M1006" s="7">
        <v>94.989998</v>
      </c>
      <c r="N1006" s="141">
        <v>41800</v>
      </c>
      <c r="O1006" s="7">
        <v>44.990001999999997</v>
      </c>
      <c r="P1006" s="141">
        <v>41800</v>
      </c>
      <c r="Q1006" s="7">
        <v>85.029999000000004</v>
      </c>
    </row>
    <row r="1007" spans="1:17" x14ac:dyDescent="0.2">
      <c r="A1007" s="141">
        <v>41799</v>
      </c>
      <c r="B1007" s="7">
        <v>42780.851562999997</v>
      </c>
      <c r="C1007" s="7">
        <v>13.24</v>
      </c>
      <c r="D1007" s="141">
        <v>41799</v>
      </c>
      <c r="E1007" s="7">
        <v>35.270000000000003</v>
      </c>
      <c r="F1007" s="141">
        <v>41799</v>
      </c>
      <c r="G1007" s="7">
        <v>52.682898999999999</v>
      </c>
      <c r="H1007" s="141">
        <v>41799</v>
      </c>
      <c r="I1007" s="7">
        <v>43.32</v>
      </c>
      <c r="J1007" s="141">
        <v>41799</v>
      </c>
      <c r="K1007" s="7">
        <v>25</v>
      </c>
      <c r="L1007" s="141">
        <v>41799</v>
      </c>
      <c r="M1007" s="7">
        <v>93.760002</v>
      </c>
      <c r="N1007" s="141">
        <v>41799</v>
      </c>
      <c r="O1007" s="7">
        <v>45.310001</v>
      </c>
      <c r="P1007" s="141">
        <v>41799</v>
      </c>
      <c r="Q1007" s="7">
        <v>84.589995999999999</v>
      </c>
    </row>
    <row r="1008" spans="1:17" x14ac:dyDescent="0.2">
      <c r="A1008" s="141">
        <v>41796</v>
      </c>
      <c r="B1008" s="7">
        <v>42173.03125</v>
      </c>
      <c r="C1008" s="7">
        <v>13.16</v>
      </c>
      <c r="D1008" s="141">
        <v>41796</v>
      </c>
      <c r="E1008" s="7">
        <v>35.299999</v>
      </c>
      <c r="F1008" s="141">
        <v>41796</v>
      </c>
      <c r="G1008" s="7">
        <v>52.438999000000003</v>
      </c>
      <c r="H1008" s="141">
        <v>41796</v>
      </c>
      <c r="I1008" s="7">
        <v>43.360000999999997</v>
      </c>
      <c r="J1008" s="141">
        <v>41796</v>
      </c>
      <c r="K1008" s="7">
        <v>24.790001</v>
      </c>
      <c r="L1008" s="141">
        <v>41796</v>
      </c>
      <c r="M1008" s="7">
        <v>93.650002000000001</v>
      </c>
      <c r="N1008" s="141">
        <v>41796</v>
      </c>
      <c r="O1008" s="7">
        <v>45.450001</v>
      </c>
      <c r="P1008" s="141">
        <v>41796</v>
      </c>
      <c r="Q1008" s="7">
        <v>85.730002999999996</v>
      </c>
    </row>
    <row r="1009" spans="1:17" x14ac:dyDescent="0.2">
      <c r="A1009" s="141">
        <v>41795</v>
      </c>
      <c r="B1009" s="7">
        <v>41956.679687999997</v>
      </c>
      <c r="C1009" s="7">
        <v>12.88</v>
      </c>
      <c r="D1009" s="141">
        <v>41795</v>
      </c>
      <c r="E1009" s="7">
        <v>35.299999</v>
      </c>
      <c r="F1009" s="141">
        <v>41795</v>
      </c>
      <c r="G1009" s="7">
        <v>52.390202000000002</v>
      </c>
      <c r="H1009" s="141">
        <v>41795</v>
      </c>
      <c r="I1009" s="7">
        <v>42.540000999999997</v>
      </c>
      <c r="J1009" s="141">
        <v>41795</v>
      </c>
      <c r="K1009" s="7">
        <v>24.360001</v>
      </c>
      <c r="L1009" s="141">
        <v>41795</v>
      </c>
      <c r="M1009" s="7">
        <v>93.199996999999996</v>
      </c>
      <c r="N1009" s="141">
        <v>41795</v>
      </c>
      <c r="O1009" s="7">
        <v>44.950001</v>
      </c>
      <c r="P1009" s="141">
        <v>41795</v>
      </c>
      <c r="Q1009" s="7">
        <v>82.230002999999996</v>
      </c>
    </row>
    <row r="1010" spans="1:17" x14ac:dyDescent="0.2">
      <c r="A1010" s="141">
        <v>41794</v>
      </c>
      <c r="B1010" s="7">
        <v>42127.898437999997</v>
      </c>
      <c r="C1010" s="7">
        <v>12.6</v>
      </c>
      <c r="D1010" s="141">
        <v>41794</v>
      </c>
      <c r="E1010" s="7">
        <v>35.299999</v>
      </c>
      <c r="F1010" s="141">
        <v>41794</v>
      </c>
      <c r="G1010" s="7">
        <v>51.453701000000002</v>
      </c>
      <c r="H1010" s="141">
        <v>41794</v>
      </c>
      <c r="I1010" s="7">
        <v>42.68</v>
      </c>
      <c r="J1010" s="141">
        <v>41794</v>
      </c>
      <c r="K1010" s="7">
        <v>24.26</v>
      </c>
      <c r="L1010" s="141">
        <v>41794</v>
      </c>
      <c r="M1010" s="7">
        <v>93</v>
      </c>
      <c r="N1010" s="141">
        <v>41794</v>
      </c>
      <c r="O1010" s="7">
        <v>44.560001</v>
      </c>
      <c r="P1010" s="141">
        <v>41794</v>
      </c>
      <c r="Q1010" s="7">
        <v>81.120002999999997</v>
      </c>
    </row>
    <row r="1011" spans="1:17" x14ac:dyDescent="0.2">
      <c r="A1011" s="141">
        <v>41793</v>
      </c>
      <c r="B1011" s="7">
        <v>41938.828125</v>
      </c>
      <c r="C1011" s="7">
        <v>12.74</v>
      </c>
      <c r="D1011" s="141">
        <v>41793</v>
      </c>
      <c r="E1011" s="7">
        <v>33.939999</v>
      </c>
      <c r="F1011" s="141">
        <v>41793</v>
      </c>
      <c r="G1011" s="7">
        <v>51.482899000000003</v>
      </c>
      <c r="H1011" s="141">
        <v>41793</v>
      </c>
      <c r="I1011" s="7">
        <v>43.139999000000003</v>
      </c>
      <c r="J1011" s="141">
        <v>41793</v>
      </c>
      <c r="K1011" s="7">
        <v>24.68</v>
      </c>
      <c r="L1011" s="141">
        <v>41793</v>
      </c>
      <c r="M1011" s="7">
        <v>93.620002999999997</v>
      </c>
      <c r="N1011" s="141">
        <v>41793</v>
      </c>
      <c r="O1011" s="7">
        <v>44.57</v>
      </c>
      <c r="P1011" s="141">
        <v>41793</v>
      </c>
      <c r="Q1011" s="7">
        <v>80.949996999999996</v>
      </c>
    </row>
    <row r="1012" spans="1:17" x14ac:dyDescent="0.2">
      <c r="A1012" s="141">
        <v>41792</v>
      </c>
      <c r="B1012" s="7">
        <v>41375.410155999998</v>
      </c>
      <c r="C1012" s="7">
        <v>12.62</v>
      </c>
      <c r="D1012" s="141">
        <v>41792</v>
      </c>
      <c r="E1012" s="7">
        <v>33.939999</v>
      </c>
      <c r="F1012" s="141">
        <v>41792</v>
      </c>
      <c r="G1012" s="7">
        <v>50.9268</v>
      </c>
      <c r="H1012" s="141">
        <v>41792</v>
      </c>
      <c r="I1012" s="7">
        <v>43.029998999999997</v>
      </c>
      <c r="J1012" s="141">
        <v>41792</v>
      </c>
      <c r="K1012" s="7">
        <v>25.01</v>
      </c>
      <c r="L1012" s="141">
        <v>41792</v>
      </c>
      <c r="M1012" s="7">
        <v>94.93</v>
      </c>
      <c r="N1012" s="141">
        <v>41792</v>
      </c>
      <c r="O1012" s="7">
        <v>44.82</v>
      </c>
      <c r="P1012" s="141">
        <v>41792</v>
      </c>
      <c r="Q1012" s="7">
        <v>80.870002999999997</v>
      </c>
    </row>
    <row r="1013" spans="1:17" x14ac:dyDescent="0.2">
      <c r="A1013" s="141">
        <v>41789</v>
      </c>
      <c r="B1013" s="7">
        <v>42011.660155999998</v>
      </c>
      <c r="C1013" s="7">
        <v>12.43</v>
      </c>
      <c r="D1013" s="141">
        <v>41789</v>
      </c>
      <c r="E1013" s="7">
        <v>33.939999</v>
      </c>
      <c r="F1013" s="141">
        <v>41789</v>
      </c>
      <c r="G1013" s="7">
        <v>49.843899</v>
      </c>
      <c r="H1013" s="141">
        <v>41789</v>
      </c>
      <c r="I1013" s="7">
        <v>42.34</v>
      </c>
      <c r="J1013" s="141">
        <v>41789</v>
      </c>
      <c r="K1013" s="7">
        <v>24.59</v>
      </c>
      <c r="L1013" s="141">
        <v>41789</v>
      </c>
      <c r="M1013" s="7">
        <v>92.980002999999996</v>
      </c>
      <c r="N1013" s="141">
        <v>41789</v>
      </c>
      <c r="O1013" s="7">
        <v>43.830002</v>
      </c>
      <c r="P1013" s="141">
        <v>41789</v>
      </c>
      <c r="Q1013" s="7">
        <v>79.050003000000004</v>
      </c>
    </row>
    <row r="1014" spans="1:17" x14ac:dyDescent="0.2">
      <c r="A1014" s="141">
        <v>41788</v>
      </c>
      <c r="B1014" s="7">
        <v>41960.660155999998</v>
      </c>
      <c r="C1014" s="7">
        <v>12.76</v>
      </c>
      <c r="D1014" s="141">
        <v>41788</v>
      </c>
      <c r="E1014" s="7">
        <v>32.610000999999997</v>
      </c>
      <c r="F1014" s="141">
        <v>41788</v>
      </c>
      <c r="G1014" s="7">
        <v>51.297600000000003</v>
      </c>
      <c r="H1014" s="141">
        <v>41788</v>
      </c>
      <c r="I1014" s="7">
        <v>43.66</v>
      </c>
      <c r="J1014" s="141">
        <v>41788</v>
      </c>
      <c r="K1014" s="7">
        <v>24.860001</v>
      </c>
      <c r="L1014" s="141">
        <v>41788</v>
      </c>
      <c r="M1014" s="7">
        <v>95.029999000000004</v>
      </c>
      <c r="N1014" s="141">
        <v>41788</v>
      </c>
      <c r="O1014" s="7">
        <v>43.990001999999997</v>
      </c>
      <c r="P1014" s="141">
        <v>41788</v>
      </c>
      <c r="Q1014" s="7">
        <v>79.110000999999997</v>
      </c>
    </row>
    <row r="1015" spans="1:17" x14ac:dyDescent="0.2">
      <c r="A1015" s="141">
        <v>41787</v>
      </c>
      <c r="B1015" s="7">
        <v>41958.269530999998</v>
      </c>
      <c r="C1015" s="7">
        <v>12.85</v>
      </c>
      <c r="D1015" s="141">
        <v>41787</v>
      </c>
      <c r="E1015" s="7">
        <v>32.209999000000003</v>
      </c>
      <c r="F1015" s="141">
        <v>41787</v>
      </c>
      <c r="G1015" s="7">
        <v>51.726799</v>
      </c>
      <c r="H1015" s="141">
        <v>41787</v>
      </c>
      <c r="I1015" s="7">
        <v>43.27</v>
      </c>
      <c r="J1015" s="141">
        <v>41787</v>
      </c>
      <c r="K1015" s="7">
        <v>24.98</v>
      </c>
      <c r="L1015" s="141">
        <v>41787</v>
      </c>
      <c r="M1015" s="7">
        <v>94.699996999999996</v>
      </c>
      <c r="N1015" s="141">
        <v>41787</v>
      </c>
      <c r="O1015" s="7">
        <v>44.869999</v>
      </c>
      <c r="P1015" s="141">
        <v>41787</v>
      </c>
      <c r="Q1015" s="7">
        <v>80.139999000000003</v>
      </c>
    </row>
    <row r="1016" spans="1:17" x14ac:dyDescent="0.2">
      <c r="A1016" s="141">
        <v>41786</v>
      </c>
      <c r="B1016" s="7">
        <v>42005.289062999997</v>
      </c>
      <c r="C1016" s="7">
        <v>12.79</v>
      </c>
      <c r="D1016" s="141">
        <v>41786</v>
      </c>
      <c r="E1016" s="7">
        <v>32.900002000000001</v>
      </c>
      <c r="F1016" s="141">
        <v>41786</v>
      </c>
      <c r="G1016" s="7">
        <v>51.717098</v>
      </c>
      <c r="H1016" s="141">
        <v>41786</v>
      </c>
      <c r="I1016" s="7">
        <v>43.799999</v>
      </c>
      <c r="J1016" s="141">
        <v>41786</v>
      </c>
      <c r="K1016" s="7">
        <v>25.059999000000001</v>
      </c>
      <c r="L1016" s="141">
        <v>41786</v>
      </c>
      <c r="M1016" s="7">
        <v>95.199996999999996</v>
      </c>
      <c r="N1016" s="141">
        <v>41786</v>
      </c>
      <c r="O1016" s="7">
        <v>44.990001999999997</v>
      </c>
      <c r="P1016" s="141">
        <v>41786</v>
      </c>
      <c r="Q1016" s="7">
        <v>80.120002999999997</v>
      </c>
    </row>
    <row r="1017" spans="1:17" x14ac:dyDescent="0.2">
      <c r="A1017" s="141">
        <v>41785</v>
      </c>
      <c r="B1017" s="7">
        <v>41918.570312999997</v>
      </c>
      <c r="C1017" s="7">
        <v>12.88</v>
      </c>
      <c r="D1017" s="141">
        <v>41785</v>
      </c>
      <c r="E1017" s="7">
        <v>32.740001999999997</v>
      </c>
      <c r="F1017" s="141">
        <v>41785</v>
      </c>
      <c r="G1017" s="7">
        <v>52.438999000000003</v>
      </c>
      <c r="H1017" s="141">
        <v>41785</v>
      </c>
      <c r="I1017" s="7">
        <v>43.98</v>
      </c>
      <c r="J1017" s="141">
        <v>41785</v>
      </c>
      <c r="K1017" s="7">
        <v>25.35</v>
      </c>
      <c r="L1017" s="141">
        <v>41785</v>
      </c>
      <c r="M1017" s="7">
        <v>93.290001000000004</v>
      </c>
      <c r="N1017" s="141">
        <v>41785</v>
      </c>
      <c r="O1017" s="7">
        <v>44.860000999999997</v>
      </c>
      <c r="P1017" s="141">
        <v>41785</v>
      </c>
      <c r="Q1017" s="7">
        <v>79.220000999999996</v>
      </c>
    </row>
    <row r="1018" spans="1:17" x14ac:dyDescent="0.2">
      <c r="A1018" s="141">
        <v>41782</v>
      </c>
      <c r="B1018" s="7">
        <v>41946.949219000002</v>
      </c>
      <c r="C1018" s="7">
        <v>12.81</v>
      </c>
      <c r="D1018" s="141">
        <v>41782</v>
      </c>
      <c r="E1018" s="7">
        <v>33</v>
      </c>
      <c r="F1018" s="141">
        <v>41782</v>
      </c>
      <c r="G1018" s="7">
        <v>52.204898999999997</v>
      </c>
      <c r="H1018" s="141">
        <v>41782</v>
      </c>
      <c r="I1018" s="7">
        <v>43.990001999999997</v>
      </c>
      <c r="J1018" s="141">
        <v>41782</v>
      </c>
      <c r="K1018" s="7">
        <v>24.809999000000001</v>
      </c>
      <c r="L1018" s="141">
        <v>41782</v>
      </c>
      <c r="M1018" s="7">
        <v>93.75</v>
      </c>
      <c r="N1018" s="141">
        <v>41782</v>
      </c>
      <c r="O1018" s="7">
        <v>44.66</v>
      </c>
      <c r="P1018" s="141">
        <v>41782</v>
      </c>
      <c r="Q1018" s="7">
        <v>80.230002999999996</v>
      </c>
    </row>
    <row r="1019" spans="1:17" x14ac:dyDescent="0.2">
      <c r="A1019" s="141">
        <v>41781</v>
      </c>
      <c r="B1019" s="7">
        <v>41827.601562999997</v>
      </c>
      <c r="C1019" s="7">
        <v>13.04</v>
      </c>
      <c r="D1019" s="141">
        <v>41781</v>
      </c>
      <c r="E1019" s="7">
        <v>32.979999999999997</v>
      </c>
      <c r="F1019" s="141">
        <v>41781</v>
      </c>
      <c r="G1019" s="7">
        <v>50.790199000000001</v>
      </c>
      <c r="H1019" s="141">
        <v>41781</v>
      </c>
      <c r="I1019" s="7">
        <v>42.57</v>
      </c>
      <c r="J1019" s="141">
        <v>41781</v>
      </c>
      <c r="K1019" s="7">
        <v>24.879999000000002</v>
      </c>
      <c r="L1019" s="141">
        <v>41781</v>
      </c>
      <c r="M1019" s="7">
        <v>93.360000999999997</v>
      </c>
      <c r="N1019" s="141">
        <v>41781</v>
      </c>
      <c r="O1019" s="7">
        <v>44.68</v>
      </c>
      <c r="P1019" s="141">
        <v>41781</v>
      </c>
      <c r="Q1019" s="7">
        <v>79.489998</v>
      </c>
    </row>
    <row r="1020" spans="1:17" x14ac:dyDescent="0.2">
      <c r="A1020" s="141">
        <v>41780</v>
      </c>
      <c r="B1020" s="7">
        <v>41805.101562999997</v>
      </c>
      <c r="C1020" s="7">
        <v>13.04</v>
      </c>
      <c r="D1020" s="141">
        <v>41780</v>
      </c>
      <c r="E1020" s="7">
        <v>32.68</v>
      </c>
      <c r="F1020" s="141">
        <v>41780</v>
      </c>
      <c r="G1020" s="7">
        <v>50.809798999999998</v>
      </c>
      <c r="H1020" s="141">
        <v>41780</v>
      </c>
      <c r="I1020" s="7">
        <v>42.009998000000003</v>
      </c>
      <c r="J1020" s="141">
        <v>41780</v>
      </c>
      <c r="K1020" s="7">
        <v>24.889999</v>
      </c>
      <c r="L1020" s="141">
        <v>41780</v>
      </c>
      <c r="M1020" s="7">
        <v>92.809997999999993</v>
      </c>
      <c r="N1020" s="141">
        <v>41780</v>
      </c>
      <c r="O1020" s="7">
        <v>44.189999</v>
      </c>
      <c r="P1020" s="141">
        <v>41780</v>
      </c>
      <c r="Q1020" s="7">
        <v>78.870002999999997</v>
      </c>
    </row>
    <row r="1021" spans="1:17" x14ac:dyDescent="0.2">
      <c r="A1021" s="141">
        <v>41779</v>
      </c>
      <c r="B1021" s="7">
        <v>41836.480469000002</v>
      </c>
      <c r="C1021" s="7">
        <v>12.88</v>
      </c>
      <c r="D1021" s="141">
        <v>41779</v>
      </c>
      <c r="E1021" s="7">
        <v>32.830002</v>
      </c>
      <c r="F1021" s="141">
        <v>41779</v>
      </c>
      <c r="G1021" s="7">
        <v>51.043900000000001</v>
      </c>
      <c r="H1021" s="141">
        <v>41779</v>
      </c>
      <c r="I1021" s="7">
        <v>41.779998999999997</v>
      </c>
      <c r="J1021" s="141">
        <v>41779</v>
      </c>
      <c r="K1021" s="7">
        <v>24.84</v>
      </c>
      <c r="L1021" s="141">
        <v>41779</v>
      </c>
      <c r="M1021" s="7">
        <v>92.769997000000004</v>
      </c>
      <c r="N1021" s="141">
        <v>41779</v>
      </c>
      <c r="O1021" s="7">
        <v>43.799999</v>
      </c>
      <c r="P1021" s="141">
        <v>41779</v>
      </c>
      <c r="Q1021" s="7">
        <v>78.330001999999993</v>
      </c>
    </row>
    <row r="1022" spans="1:17" x14ac:dyDescent="0.2">
      <c r="A1022" s="141">
        <v>41778</v>
      </c>
      <c r="B1022" s="7">
        <v>41894.71875</v>
      </c>
      <c r="C1022" s="7">
        <v>12.69</v>
      </c>
      <c r="D1022" s="141">
        <v>41778</v>
      </c>
      <c r="E1022" s="7">
        <v>32.799999</v>
      </c>
      <c r="F1022" s="141">
        <v>41778</v>
      </c>
      <c r="G1022" s="7">
        <v>51.336601000000002</v>
      </c>
      <c r="H1022" s="141">
        <v>41778</v>
      </c>
      <c r="I1022" s="7">
        <v>42.650002000000001</v>
      </c>
      <c r="J1022" s="141">
        <v>41778</v>
      </c>
      <c r="K1022" s="7">
        <v>24.959999</v>
      </c>
      <c r="L1022" s="141">
        <v>41778</v>
      </c>
      <c r="M1022" s="7">
        <v>92.839995999999999</v>
      </c>
      <c r="N1022" s="141">
        <v>41778</v>
      </c>
      <c r="O1022" s="7">
        <v>44.5</v>
      </c>
      <c r="P1022" s="141">
        <v>41778</v>
      </c>
      <c r="Q1022" s="7">
        <v>81.190002000000007</v>
      </c>
    </row>
    <row r="1023" spans="1:17" x14ac:dyDescent="0.2">
      <c r="A1023" s="141">
        <v>41775</v>
      </c>
      <c r="B1023" s="7">
        <v>41564.308594000002</v>
      </c>
      <c r="C1023" s="7">
        <v>13.22</v>
      </c>
      <c r="D1023" s="141">
        <v>41775</v>
      </c>
      <c r="E1023" s="7">
        <v>32.979999999999997</v>
      </c>
      <c r="F1023" s="141">
        <v>41775</v>
      </c>
      <c r="G1023" s="7">
        <v>50.214599999999997</v>
      </c>
      <c r="H1023" s="141">
        <v>41775</v>
      </c>
      <c r="I1023" s="7">
        <v>42.349997999999999</v>
      </c>
      <c r="J1023" s="141">
        <v>41775</v>
      </c>
      <c r="K1023" s="7">
        <v>24.780000999999999</v>
      </c>
      <c r="L1023" s="141">
        <v>41775</v>
      </c>
      <c r="M1023" s="7">
        <v>91.190002000000007</v>
      </c>
      <c r="N1023" s="141">
        <v>41775</v>
      </c>
      <c r="O1023" s="7">
        <v>43.93</v>
      </c>
      <c r="P1023" s="141">
        <v>41775</v>
      </c>
      <c r="Q1023" s="7">
        <v>80.180000000000007</v>
      </c>
    </row>
    <row r="1024" spans="1:17" x14ac:dyDescent="0.2">
      <c r="A1024" s="141">
        <v>41774</v>
      </c>
      <c r="B1024" s="7">
        <v>42143.960937999997</v>
      </c>
      <c r="C1024" s="7">
        <v>13.06</v>
      </c>
      <c r="D1024" s="141">
        <v>41774</v>
      </c>
      <c r="E1024" s="7">
        <v>33.080002</v>
      </c>
      <c r="F1024" s="141">
        <v>41774</v>
      </c>
      <c r="G1024" s="7">
        <v>50.019500999999998</v>
      </c>
      <c r="H1024" s="141">
        <v>41774</v>
      </c>
      <c r="I1024" s="7">
        <v>42.099997999999999</v>
      </c>
      <c r="J1024" s="141">
        <v>41774</v>
      </c>
      <c r="K1024" s="7">
        <v>24.32</v>
      </c>
      <c r="L1024" s="141">
        <v>41774</v>
      </c>
      <c r="M1024" s="7">
        <v>90.32</v>
      </c>
      <c r="N1024" s="141">
        <v>41774</v>
      </c>
      <c r="O1024" s="7">
        <v>44.080002</v>
      </c>
      <c r="P1024" s="141">
        <v>41774</v>
      </c>
      <c r="Q1024" s="7">
        <v>79.120002999999997</v>
      </c>
    </row>
    <row r="1025" spans="1:17" x14ac:dyDescent="0.2">
      <c r="A1025" s="141">
        <v>41773</v>
      </c>
      <c r="B1025" s="7">
        <v>42231.78125</v>
      </c>
      <c r="C1025" s="7">
        <v>13.24</v>
      </c>
      <c r="D1025" s="141">
        <v>41773</v>
      </c>
      <c r="E1025" s="7">
        <v>33.310001</v>
      </c>
      <c r="F1025" s="141">
        <v>41773</v>
      </c>
      <c r="G1025" s="7">
        <v>51.365799000000003</v>
      </c>
      <c r="H1025" s="141">
        <v>41773</v>
      </c>
      <c r="I1025" s="7">
        <v>42.41</v>
      </c>
      <c r="J1025" s="141">
        <v>41773</v>
      </c>
      <c r="K1025" s="7">
        <v>24.5</v>
      </c>
      <c r="L1025" s="141">
        <v>41773</v>
      </c>
      <c r="M1025" s="7">
        <v>92.190002000000007</v>
      </c>
      <c r="N1025" s="141">
        <v>41773</v>
      </c>
      <c r="O1025" s="7">
        <v>44.720001000000003</v>
      </c>
      <c r="P1025" s="141">
        <v>41773</v>
      </c>
      <c r="Q1025" s="7">
        <v>79.639999000000003</v>
      </c>
    </row>
    <row r="1026" spans="1:17" x14ac:dyDescent="0.2">
      <c r="A1026" s="141">
        <v>41772</v>
      </c>
      <c r="B1026" s="7">
        <v>42086.058594000002</v>
      </c>
      <c r="C1026" s="7">
        <v>13.17</v>
      </c>
      <c r="D1026" s="141">
        <v>41772</v>
      </c>
      <c r="E1026" s="7">
        <v>33.150002000000001</v>
      </c>
      <c r="F1026" s="141">
        <v>41772</v>
      </c>
      <c r="G1026" s="7">
        <v>50.731701000000001</v>
      </c>
      <c r="H1026" s="141">
        <v>41772</v>
      </c>
      <c r="I1026" s="7">
        <v>41.509998000000003</v>
      </c>
      <c r="J1026" s="141">
        <v>41772</v>
      </c>
      <c r="K1026" s="7">
        <v>24.18</v>
      </c>
      <c r="L1026" s="141">
        <v>41772</v>
      </c>
      <c r="M1026" s="7">
        <v>92.57</v>
      </c>
      <c r="N1026" s="141">
        <v>41772</v>
      </c>
      <c r="O1026" s="7">
        <v>45.040000999999997</v>
      </c>
      <c r="P1026" s="141">
        <v>41772</v>
      </c>
      <c r="Q1026" s="7">
        <v>79.639999000000003</v>
      </c>
    </row>
    <row r="1027" spans="1:17" x14ac:dyDescent="0.2">
      <c r="A1027" s="141">
        <v>41771</v>
      </c>
      <c r="B1027" s="7">
        <v>41641.761719000002</v>
      </c>
      <c r="C1027" s="7">
        <v>13.15</v>
      </c>
      <c r="D1027" s="141">
        <v>41771</v>
      </c>
      <c r="E1027" s="7">
        <v>33.479999999999997</v>
      </c>
      <c r="F1027" s="141">
        <v>41771</v>
      </c>
      <c r="G1027" s="7">
        <v>49.346297999999997</v>
      </c>
      <c r="H1027" s="141">
        <v>41771</v>
      </c>
      <c r="I1027" s="7">
        <v>41.759998000000003</v>
      </c>
      <c r="J1027" s="141">
        <v>41771</v>
      </c>
      <c r="K1027" s="7">
        <v>23.969999000000001</v>
      </c>
      <c r="L1027" s="141">
        <v>41771</v>
      </c>
      <c r="M1027" s="7">
        <v>92.339995999999999</v>
      </c>
      <c r="N1027" s="141">
        <v>41771</v>
      </c>
      <c r="O1027" s="7">
        <v>43.860000999999997</v>
      </c>
      <c r="P1027" s="141">
        <v>41771</v>
      </c>
      <c r="Q1027" s="7">
        <v>78.989998</v>
      </c>
    </row>
    <row r="1028" spans="1:17" x14ac:dyDescent="0.2">
      <c r="A1028" s="141">
        <v>41768</v>
      </c>
      <c r="B1028" s="7">
        <v>41670.570312999997</v>
      </c>
      <c r="C1028" s="7">
        <v>12.93</v>
      </c>
      <c r="D1028" s="141">
        <v>41768</v>
      </c>
      <c r="E1028" s="7">
        <v>33.470001000000003</v>
      </c>
      <c r="F1028" s="141">
        <v>41768</v>
      </c>
      <c r="G1028" s="7">
        <v>49.200001</v>
      </c>
      <c r="H1028" s="141">
        <v>41768</v>
      </c>
      <c r="I1028" s="7">
        <v>40.759998000000003</v>
      </c>
      <c r="J1028" s="141">
        <v>41768</v>
      </c>
      <c r="K1028" s="7">
        <v>23.389999</v>
      </c>
      <c r="L1028" s="141">
        <v>41768</v>
      </c>
      <c r="M1028" s="7">
        <v>91.739998</v>
      </c>
      <c r="N1028" s="141">
        <v>41768</v>
      </c>
      <c r="O1028" s="7">
        <v>43.75</v>
      </c>
      <c r="P1028" s="141">
        <v>41768</v>
      </c>
      <c r="Q1028" s="7">
        <v>78.809997999999993</v>
      </c>
    </row>
    <row r="1029" spans="1:17" x14ac:dyDescent="0.2">
      <c r="A1029" s="141">
        <v>41767</v>
      </c>
      <c r="B1029" s="7">
        <v>41806.128905999998</v>
      </c>
      <c r="C1029" s="7">
        <v>13.07</v>
      </c>
      <c r="D1029" s="141">
        <v>41767</v>
      </c>
      <c r="E1029" s="7">
        <v>33.400002000000001</v>
      </c>
      <c r="F1029" s="141">
        <v>41767</v>
      </c>
      <c r="G1029" s="7">
        <v>49.131698999999998</v>
      </c>
      <c r="H1029" s="141">
        <v>41767</v>
      </c>
      <c r="I1029" s="7">
        <v>40.509998000000003</v>
      </c>
      <c r="J1029" s="141">
        <v>41767</v>
      </c>
      <c r="K1029" s="7">
        <v>23.02</v>
      </c>
      <c r="L1029" s="141">
        <v>41767</v>
      </c>
      <c r="M1029" s="7">
        <v>91.019997000000004</v>
      </c>
      <c r="N1029" s="141">
        <v>41767</v>
      </c>
      <c r="O1029" s="7">
        <v>43.150002000000001</v>
      </c>
      <c r="P1029" s="141">
        <v>41767</v>
      </c>
      <c r="Q1029" s="7">
        <v>79.040001000000004</v>
      </c>
    </row>
    <row r="1030" spans="1:17" x14ac:dyDescent="0.2">
      <c r="A1030" s="141">
        <v>41766</v>
      </c>
      <c r="B1030" s="7">
        <v>41471.359375</v>
      </c>
      <c r="C1030" s="7">
        <v>13.16</v>
      </c>
      <c r="D1030" s="141">
        <v>41766</v>
      </c>
      <c r="E1030" s="7">
        <v>33.330002</v>
      </c>
      <c r="F1030" s="141">
        <v>41766</v>
      </c>
      <c r="G1030" s="7">
        <v>50.156101</v>
      </c>
      <c r="H1030" s="141">
        <v>41766</v>
      </c>
      <c r="I1030" s="7">
        <v>40.799999</v>
      </c>
      <c r="J1030" s="141">
        <v>41766</v>
      </c>
      <c r="K1030" s="7">
        <v>23.49</v>
      </c>
      <c r="L1030" s="141">
        <v>41766</v>
      </c>
      <c r="M1030" s="7">
        <v>90.760002</v>
      </c>
      <c r="N1030" s="141">
        <v>41766</v>
      </c>
      <c r="O1030" s="7">
        <v>43.540000999999997</v>
      </c>
      <c r="P1030" s="141">
        <v>41766</v>
      </c>
      <c r="Q1030" s="7">
        <v>79.650002000000001</v>
      </c>
    </row>
    <row r="1031" spans="1:17" x14ac:dyDescent="0.2">
      <c r="A1031" s="141">
        <v>41765</v>
      </c>
      <c r="B1031" s="7">
        <v>41047.328125</v>
      </c>
      <c r="C1031" s="7">
        <v>13.32</v>
      </c>
      <c r="D1031" s="141">
        <v>41765</v>
      </c>
      <c r="E1031" s="7">
        <v>32.939999</v>
      </c>
      <c r="F1031" s="141">
        <v>41765</v>
      </c>
      <c r="G1031" s="7">
        <v>48.400002000000001</v>
      </c>
      <c r="H1031" s="141">
        <v>41765</v>
      </c>
      <c r="I1031" s="7">
        <v>40.189999</v>
      </c>
      <c r="J1031" s="141">
        <v>41765</v>
      </c>
      <c r="K1031" s="7">
        <v>23.379999000000002</v>
      </c>
      <c r="L1031" s="141">
        <v>41765</v>
      </c>
      <c r="M1031" s="7">
        <v>90.260002</v>
      </c>
      <c r="N1031" s="141">
        <v>41765</v>
      </c>
      <c r="O1031" s="7">
        <v>42.860000999999997</v>
      </c>
      <c r="P1031" s="141">
        <v>41765</v>
      </c>
      <c r="Q1031" s="7">
        <v>78.860000999999997</v>
      </c>
    </row>
    <row r="1032" spans="1:17" x14ac:dyDescent="0.2">
      <c r="A1032" s="141">
        <v>41764</v>
      </c>
      <c r="B1032" s="7">
        <v>40968.960937999997</v>
      </c>
      <c r="C1032" s="7">
        <v>13.21</v>
      </c>
      <c r="D1032" s="141">
        <v>41764</v>
      </c>
      <c r="E1032" s="7">
        <v>32.360000999999997</v>
      </c>
      <c r="F1032" s="141">
        <v>41764</v>
      </c>
      <c r="G1032" s="7">
        <v>47.346297999999997</v>
      </c>
      <c r="H1032" s="141">
        <v>41764</v>
      </c>
      <c r="I1032" s="7">
        <v>39.880001</v>
      </c>
      <c r="J1032" s="141">
        <v>41764</v>
      </c>
      <c r="K1032" s="7">
        <v>22.77</v>
      </c>
      <c r="L1032" s="141">
        <v>41764</v>
      </c>
      <c r="M1032" s="7">
        <v>90.010002</v>
      </c>
      <c r="N1032" s="141">
        <v>41764</v>
      </c>
      <c r="O1032" s="7">
        <v>44.009998000000003</v>
      </c>
      <c r="P1032" s="141">
        <v>41764</v>
      </c>
      <c r="Q1032" s="7">
        <v>77.150002000000001</v>
      </c>
    </row>
    <row r="1033" spans="1:17" x14ac:dyDescent="0.2">
      <c r="A1033" s="141">
        <v>41761</v>
      </c>
      <c r="B1033" s="7">
        <v>40729.039062999997</v>
      </c>
      <c r="C1033" s="7">
        <v>13.12</v>
      </c>
      <c r="D1033" s="141">
        <v>41761</v>
      </c>
      <c r="E1033" s="7">
        <v>32.240001999999997</v>
      </c>
      <c r="F1033" s="141">
        <v>41761</v>
      </c>
      <c r="G1033" s="7">
        <v>47.082901</v>
      </c>
      <c r="H1033" s="141">
        <v>41761</v>
      </c>
      <c r="I1033" s="7">
        <v>39.32</v>
      </c>
      <c r="J1033" s="141">
        <v>41761</v>
      </c>
      <c r="K1033" s="7">
        <v>22.610001</v>
      </c>
      <c r="L1033" s="141">
        <v>41761</v>
      </c>
      <c r="M1033" s="7">
        <v>90.309997999999993</v>
      </c>
      <c r="N1033" s="141">
        <v>41761</v>
      </c>
      <c r="O1033" s="7">
        <v>44.77</v>
      </c>
      <c r="P1033" s="141">
        <v>41761</v>
      </c>
      <c r="Q1033" s="7">
        <v>79.980002999999996</v>
      </c>
    </row>
    <row r="1034" spans="1:17" x14ac:dyDescent="0.2">
      <c r="A1034" s="141">
        <v>41759</v>
      </c>
      <c r="B1034" s="7">
        <v>40702.808594000002</v>
      </c>
      <c r="C1034" s="7">
        <v>13.16</v>
      </c>
      <c r="D1034" s="141">
        <v>41759</v>
      </c>
      <c r="E1034" s="7">
        <v>33.080002</v>
      </c>
      <c r="F1034" s="141">
        <v>41759</v>
      </c>
      <c r="G1034" s="7">
        <v>47.502398999999997</v>
      </c>
      <c r="H1034" s="141">
        <v>41759</v>
      </c>
      <c r="I1034" s="7">
        <v>39.290000999999997</v>
      </c>
      <c r="J1034" s="141">
        <v>41759</v>
      </c>
      <c r="K1034" s="7">
        <v>22.5</v>
      </c>
      <c r="L1034" s="141">
        <v>41759</v>
      </c>
      <c r="M1034" s="7">
        <v>86.730002999999996</v>
      </c>
      <c r="N1034" s="141">
        <v>41759</v>
      </c>
      <c r="O1034" s="7">
        <v>45.189999</v>
      </c>
      <c r="P1034" s="141">
        <v>41759</v>
      </c>
      <c r="Q1034" s="7">
        <v>78.680000000000007</v>
      </c>
    </row>
    <row r="1035" spans="1:17" x14ac:dyDescent="0.2">
      <c r="A1035" s="141">
        <v>41758</v>
      </c>
      <c r="B1035" s="7">
        <v>40145.308594000002</v>
      </c>
      <c r="C1035" s="7">
        <v>13.21</v>
      </c>
      <c r="D1035" s="141">
        <v>41758</v>
      </c>
      <c r="E1035" s="7">
        <v>32.720001000000003</v>
      </c>
      <c r="F1035" s="141">
        <v>41758</v>
      </c>
      <c r="G1035" s="7">
        <v>47.931702000000001</v>
      </c>
      <c r="H1035" s="141">
        <v>41758</v>
      </c>
      <c r="I1035" s="7">
        <v>39.830002</v>
      </c>
      <c r="J1035" s="141">
        <v>41758</v>
      </c>
      <c r="K1035" s="7">
        <v>22.26</v>
      </c>
      <c r="L1035" s="141">
        <v>41758</v>
      </c>
      <c r="M1035" s="7">
        <v>86.849997999999999</v>
      </c>
      <c r="N1035" s="141">
        <v>41758</v>
      </c>
      <c r="O1035" s="7">
        <v>46.57</v>
      </c>
      <c r="P1035" s="141">
        <v>41758</v>
      </c>
      <c r="Q1035" s="7">
        <v>78.900002000000001</v>
      </c>
    </row>
    <row r="1036" spans="1:17" x14ac:dyDescent="0.2">
      <c r="A1036" s="141">
        <v>41757</v>
      </c>
      <c r="B1036" s="7">
        <v>40198.160155999998</v>
      </c>
      <c r="C1036" s="7">
        <v>13</v>
      </c>
      <c r="D1036" s="141">
        <v>41757</v>
      </c>
      <c r="E1036" s="7">
        <v>32.409999999999997</v>
      </c>
      <c r="F1036" s="141">
        <v>41757</v>
      </c>
      <c r="G1036" s="7">
        <v>46.634200999999997</v>
      </c>
      <c r="H1036" s="141">
        <v>41757</v>
      </c>
      <c r="I1036" s="7">
        <v>39.009998000000003</v>
      </c>
      <c r="J1036" s="141">
        <v>41757</v>
      </c>
      <c r="K1036" s="7">
        <v>21.440000999999999</v>
      </c>
      <c r="L1036" s="141">
        <v>41757</v>
      </c>
      <c r="M1036" s="7">
        <v>84.480002999999996</v>
      </c>
      <c r="N1036" s="141">
        <v>41757</v>
      </c>
      <c r="O1036" s="7">
        <v>46.23</v>
      </c>
      <c r="P1036" s="141">
        <v>41757</v>
      </c>
      <c r="Q1036" s="7">
        <v>78.150002000000001</v>
      </c>
    </row>
    <row r="1037" spans="1:17" x14ac:dyDescent="0.2">
      <c r="A1037" s="141">
        <v>41754</v>
      </c>
      <c r="B1037" s="7">
        <v>40409.519530999998</v>
      </c>
      <c r="C1037" s="7">
        <v>13.02</v>
      </c>
      <c r="D1037" s="141">
        <v>41754</v>
      </c>
      <c r="E1037" s="7">
        <v>32.979999999999997</v>
      </c>
      <c r="F1037" s="141">
        <v>41754</v>
      </c>
      <c r="G1037" s="7">
        <v>47.463402000000002</v>
      </c>
      <c r="H1037" s="141">
        <v>41754</v>
      </c>
      <c r="I1037" s="7">
        <v>38.790000999999997</v>
      </c>
      <c r="J1037" s="141">
        <v>41754</v>
      </c>
      <c r="K1037" s="7">
        <v>21.84</v>
      </c>
      <c r="L1037" s="141">
        <v>41754</v>
      </c>
      <c r="M1037" s="7">
        <v>83.760002</v>
      </c>
      <c r="N1037" s="141">
        <v>41754</v>
      </c>
      <c r="O1037" s="7">
        <v>45.5</v>
      </c>
      <c r="P1037" s="141">
        <v>41754</v>
      </c>
      <c r="Q1037" s="7">
        <v>79.430000000000007</v>
      </c>
    </row>
    <row r="1038" spans="1:17" x14ac:dyDescent="0.2">
      <c r="A1038" s="141">
        <v>41753</v>
      </c>
      <c r="B1038" s="7">
        <v>40298.621094000002</v>
      </c>
      <c r="C1038" s="7">
        <v>12.95</v>
      </c>
      <c r="D1038" s="141">
        <v>41753</v>
      </c>
      <c r="E1038" s="7">
        <v>32.900002000000001</v>
      </c>
      <c r="F1038" s="141">
        <v>41753</v>
      </c>
      <c r="G1038" s="7">
        <v>47.404899999999998</v>
      </c>
      <c r="H1038" s="141">
        <v>41753</v>
      </c>
      <c r="I1038" s="7">
        <v>39.119999</v>
      </c>
      <c r="J1038" s="141">
        <v>41753</v>
      </c>
      <c r="K1038" s="7">
        <v>22.040001</v>
      </c>
      <c r="L1038" s="141">
        <v>41753</v>
      </c>
      <c r="M1038" s="7">
        <v>84.629997000000003</v>
      </c>
      <c r="N1038" s="141">
        <v>41753</v>
      </c>
      <c r="O1038" s="7">
        <v>46.09</v>
      </c>
      <c r="P1038" s="141">
        <v>41753</v>
      </c>
      <c r="Q1038" s="7">
        <v>78.949996999999996</v>
      </c>
    </row>
    <row r="1039" spans="1:17" x14ac:dyDescent="0.2">
      <c r="A1039" s="141">
        <v>41752</v>
      </c>
      <c r="B1039" s="7">
        <v>40466.851562999997</v>
      </c>
      <c r="C1039" s="7">
        <v>12.9</v>
      </c>
      <c r="D1039" s="141">
        <v>41752</v>
      </c>
      <c r="E1039" s="7">
        <v>32.549999</v>
      </c>
      <c r="F1039" s="141">
        <v>41752</v>
      </c>
      <c r="G1039" s="7">
        <v>46.829300000000003</v>
      </c>
      <c r="H1039" s="141">
        <v>41752</v>
      </c>
      <c r="I1039" s="7">
        <v>39.209999000000003</v>
      </c>
      <c r="J1039" s="141">
        <v>41752</v>
      </c>
      <c r="K1039" s="7">
        <v>22.4</v>
      </c>
      <c r="L1039" s="141">
        <v>41752</v>
      </c>
      <c r="M1039" s="7">
        <v>85.309997999999993</v>
      </c>
      <c r="N1039" s="141">
        <v>41752</v>
      </c>
      <c r="O1039" s="7">
        <v>46.279998999999997</v>
      </c>
      <c r="P1039" s="141">
        <v>41752</v>
      </c>
      <c r="Q1039" s="7">
        <v>78.949996999999996</v>
      </c>
    </row>
    <row r="1040" spans="1:17" x14ac:dyDescent="0.2">
      <c r="A1040" s="141">
        <v>41751</v>
      </c>
      <c r="B1040" s="7">
        <v>40655.359375</v>
      </c>
      <c r="C1040" s="7">
        <v>12.84</v>
      </c>
      <c r="D1040" s="141">
        <v>41751</v>
      </c>
      <c r="E1040" s="7">
        <v>33</v>
      </c>
      <c r="F1040" s="141">
        <v>41751</v>
      </c>
      <c r="G1040" s="7">
        <v>47.541499999999999</v>
      </c>
      <c r="H1040" s="141">
        <v>41751</v>
      </c>
      <c r="I1040" s="7">
        <v>39.979999999999997</v>
      </c>
      <c r="J1040" s="141">
        <v>41751</v>
      </c>
      <c r="K1040" s="7">
        <v>22.52</v>
      </c>
      <c r="L1040" s="141">
        <v>41751</v>
      </c>
      <c r="M1040" s="7">
        <v>86.129997000000003</v>
      </c>
      <c r="N1040" s="141">
        <v>41751</v>
      </c>
      <c r="O1040" s="7">
        <v>46.82</v>
      </c>
      <c r="P1040" s="141">
        <v>41751</v>
      </c>
      <c r="Q1040" s="7">
        <v>77.370002999999997</v>
      </c>
    </row>
    <row r="1041" spans="1:17" x14ac:dyDescent="0.2">
      <c r="A1041" s="141">
        <v>41750</v>
      </c>
      <c r="B1041" s="7">
        <v>40885.699219000002</v>
      </c>
      <c r="C1041" s="7">
        <v>12.7</v>
      </c>
      <c r="D1041" s="141">
        <v>41750</v>
      </c>
      <c r="E1041" s="7">
        <v>33.459999000000003</v>
      </c>
      <c r="F1041" s="141">
        <v>41750</v>
      </c>
      <c r="G1041" s="7">
        <v>47.922001000000002</v>
      </c>
      <c r="H1041" s="141">
        <v>41750</v>
      </c>
      <c r="I1041" s="7">
        <v>40.299999</v>
      </c>
      <c r="J1041" s="141">
        <v>41750</v>
      </c>
      <c r="K1041" s="7">
        <v>22</v>
      </c>
      <c r="L1041" s="141">
        <v>41750</v>
      </c>
      <c r="M1041" s="7">
        <v>85.980002999999996</v>
      </c>
      <c r="N1041" s="141">
        <v>41750</v>
      </c>
      <c r="O1041" s="7">
        <v>46.610000999999997</v>
      </c>
      <c r="P1041" s="141">
        <v>41750</v>
      </c>
      <c r="Q1041" s="7">
        <v>76.730002999999996</v>
      </c>
    </row>
    <row r="1042" spans="1:17" x14ac:dyDescent="0.2">
      <c r="A1042" s="141">
        <v>41745</v>
      </c>
      <c r="B1042" s="7">
        <v>40481.800780999998</v>
      </c>
      <c r="C1042" s="7">
        <v>12.89</v>
      </c>
      <c r="D1042" s="141">
        <v>41745</v>
      </c>
      <c r="E1042" s="7">
        <v>33.400002000000001</v>
      </c>
      <c r="F1042" s="141">
        <v>41745</v>
      </c>
      <c r="G1042" s="7">
        <v>47.795101000000003</v>
      </c>
      <c r="H1042" s="141">
        <v>41745</v>
      </c>
      <c r="I1042" s="7">
        <v>41.16</v>
      </c>
      <c r="J1042" s="141">
        <v>41745</v>
      </c>
      <c r="K1042" s="7">
        <v>21.92</v>
      </c>
      <c r="L1042" s="141">
        <v>41745</v>
      </c>
      <c r="M1042" s="7">
        <v>86.029999000000004</v>
      </c>
      <c r="N1042" s="141">
        <v>41745</v>
      </c>
      <c r="O1042" s="7">
        <v>46.720001000000003</v>
      </c>
      <c r="P1042" s="141">
        <v>41745</v>
      </c>
      <c r="Q1042" s="7">
        <v>77.459998999999996</v>
      </c>
    </row>
    <row r="1043" spans="1:17" x14ac:dyDescent="0.2">
      <c r="A1043" s="141">
        <v>41744</v>
      </c>
      <c r="B1043" s="7">
        <v>40536.171875</v>
      </c>
      <c r="C1043" s="7">
        <v>13.06</v>
      </c>
      <c r="D1043" s="141">
        <v>41744</v>
      </c>
      <c r="E1043" s="7">
        <v>32.540000999999997</v>
      </c>
      <c r="F1043" s="141">
        <v>41744</v>
      </c>
      <c r="G1043" s="7">
        <v>47.102401999999998</v>
      </c>
      <c r="H1043" s="141">
        <v>41744</v>
      </c>
      <c r="I1043" s="7">
        <v>40.25</v>
      </c>
      <c r="J1043" s="141">
        <v>41744</v>
      </c>
      <c r="K1043" s="7">
        <v>22.16</v>
      </c>
      <c r="L1043" s="141">
        <v>41744</v>
      </c>
      <c r="M1043" s="7">
        <v>85.010002</v>
      </c>
      <c r="N1043" s="141">
        <v>41744</v>
      </c>
      <c r="O1043" s="7">
        <v>46.740001999999997</v>
      </c>
      <c r="P1043" s="141">
        <v>41744</v>
      </c>
      <c r="Q1043" s="7">
        <v>75.790001000000004</v>
      </c>
    </row>
    <row r="1044" spans="1:17" x14ac:dyDescent="0.2">
      <c r="A1044" s="141">
        <v>41743</v>
      </c>
      <c r="B1044" s="7">
        <v>40385.441405999998</v>
      </c>
      <c r="C1044" s="7">
        <v>13.15</v>
      </c>
      <c r="D1044" s="141">
        <v>41743</v>
      </c>
      <c r="E1044" s="7">
        <v>32.709999000000003</v>
      </c>
      <c r="F1044" s="141">
        <v>41743</v>
      </c>
      <c r="G1044" s="7">
        <v>46.575600000000001</v>
      </c>
      <c r="H1044" s="141">
        <v>41743</v>
      </c>
      <c r="I1044" s="7">
        <v>40.110000999999997</v>
      </c>
      <c r="J1044" s="141">
        <v>41743</v>
      </c>
      <c r="K1044" s="7">
        <v>22.110001</v>
      </c>
      <c r="L1044" s="141">
        <v>41743</v>
      </c>
      <c r="M1044" s="7">
        <v>85.150002000000001</v>
      </c>
      <c r="N1044" s="141">
        <v>41743</v>
      </c>
      <c r="O1044" s="7">
        <v>46.610000999999997</v>
      </c>
      <c r="P1044" s="141">
        <v>41743</v>
      </c>
      <c r="Q1044" s="7">
        <v>76.400002000000001</v>
      </c>
    </row>
    <row r="1045" spans="1:17" x14ac:dyDescent="0.2">
      <c r="A1045" s="141">
        <v>41740</v>
      </c>
      <c r="B1045" s="7">
        <v>40447.089844000002</v>
      </c>
      <c r="C1045" s="7">
        <v>13.05</v>
      </c>
      <c r="D1045" s="141">
        <v>41740</v>
      </c>
      <c r="E1045" s="7">
        <v>32.090000000000003</v>
      </c>
      <c r="F1045" s="141">
        <v>41740</v>
      </c>
      <c r="G1045" s="7">
        <v>45.707298000000002</v>
      </c>
      <c r="H1045" s="141">
        <v>41740</v>
      </c>
      <c r="I1045" s="7">
        <v>41.380001</v>
      </c>
      <c r="J1045" s="141">
        <v>41740</v>
      </c>
      <c r="K1045" s="7">
        <v>22.49</v>
      </c>
      <c r="L1045" s="141">
        <v>41740</v>
      </c>
      <c r="M1045" s="7">
        <v>83.699996999999996</v>
      </c>
      <c r="N1045" s="141">
        <v>41740</v>
      </c>
      <c r="O1045" s="7">
        <v>46.459999000000003</v>
      </c>
      <c r="P1045" s="141">
        <v>41740</v>
      </c>
      <c r="Q1045" s="7">
        <v>75.870002999999997</v>
      </c>
    </row>
    <row r="1046" spans="1:17" x14ac:dyDescent="0.2">
      <c r="A1046" s="141">
        <v>41739</v>
      </c>
      <c r="B1046" s="7">
        <v>40925.628905999998</v>
      </c>
      <c r="C1046" s="7">
        <v>13.08</v>
      </c>
      <c r="D1046" s="141">
        <v>41739</v>
      </c>
      <c r="E1046" s="7">
        <v>32.209999000000003</v>
      </c>
      <c r="F1046" s="141">
        <v>41739</v>
      </c>
      <c r="G1046" s="7">
        <v>46.087798999999997</v>
      </c>
      <c r="H1046" s="141">
        <v>41739</v>
      </c>
      <c r="I1046" s="7">
        <v>41.419998</v>
      </c>
      <c r="J1046" s="141">
        <v>41739</v>
      </c>
      <c r="K1046" s="7">
        <v>23.23</v>
      </c>
      <c r="L1046" s="141">
        <v>41739</v>
      </c>
      <c r="M1046" s="7">
        <v>83.519997000000004</v>
      </c>
      <c r="N1046" s="141">
        <v>41739</v>
      </c>
      <c r="O1046" s="7">
        <v>46.290000999999997</v>
      </c>
      <c r="P1046" s="141">
        <v>41739</v>
      </c>
      <c r="Q1046" s="7">
        <v>75.470000999999996</v>
      </c>
    </row>
    <row r="1047" spans="1:17" x14ac:dyDescent="0.2">
      <c r="A1047" s="141">
        <v>41738</v>
      </c>
      <c r="B1047" s="7">
        <v>40895.558594000002</v>
      </c>
      <c r="C1047" s="7">
        <v>13.36</v>
      </c>
      <c r="D1047" s="141">
        <v>41738</v>
      </c>
      <c r="E1047" s="7">
        <v>32.810001</v>
      </c>
      <c r="F1047" s="141">
        <v>41738</v>
      </c>
      <c r="G1047" s="7">
        <v>46.380501000000002</v>
      </c>
      <c r="H1047" s="141">
        <v>41738</v>
      </c>
      <c r="I1047" s="7">
        <v>41.959999000000003</v>
      </c>
      <c r="J1047" s="141">
        <v>41738</v>
      </c>
      <c r="K1047" s="7">
        <v>23.34</v>
      </c>
      <c r="L1047" s="141">
        <v>41738</v>
      </c>
      <c r="M1047" s="7">
        <v>84.540001000000004</v>
      </c>
      <c r="N1047" s="141">
        <v>41738</v>
      </c>
      <c r="O1047" s="7">
        <v>46.630001</v>
      </c>
      <c r="P1047" s="141">
        <v>41738</v>
      </c>
      <c r="Q1047" s="7">
        <v>74.690002000000007</v>
      </c>
    </row>
    <row r="1048" spans="1:17" x14ac:dyDescent="0.2">
      <c r="A1048" s="141">
        <v>41737</v>
      </c>
      <c r="B1048" s="7">
        <v>40592.960937999997</v>
      </c>
      <c r="C1048" s="7">
        <v>13.36</v>
      </c>
      <c r="D1048" s="141">
        <v>41737</v>
      </c>
      <c r="E1048" s="7">
        <v>32.380001</v>
      </c>
      <c r="F1048" s="141">
        <v>41737</v>
      </c>
      <c r="G1048" s="7">
        <v>46.438999000000003</v>
      </c>
      <c r="H1048" s="141">
        <v>41737</v>
      </c>
      <c r="I1048" s="7">
        <v>41.59</v>
      </c>
      <c r="J1048" s="141">
        <v>41737</v>
      </c>
      <c r="K1048" s="7">
        <v>23.290001</v>
      </c>
      <c r="L1048" s="141">
        <v>41737</v>
      </c>
      <c r="M1048" s="7">
        <v>85.800003000000004</v>
      </c>
      <c r="N1048" s="141">
        <v>41737</v>
      </c>
      <c r="O1048" s="7">
        <v>46.23</v>
      </c>
      <c r="P1048" s="141">
        <v>41737</v>
      </c>
      <c r="Q1048" s="7">
        <v>75.699996999999996</v>
      </c>
    </row>
    <row r="1049" spans="1:17" x14ac:dyDescent="0.2">
      <c r="A1049" s="141">
        <v>41736</v>
      </c>
      <c r="B1049" s="7">
        <v>40580.550780999998</v>
      </c>
      <c r="C1049" s="7">
        <v>13.51</v>
      </c>
      <c r="D1049" s="141">
        <v>41736</v>
      </c>
      <c r="E1049" s="7">
        <v>31.219999000000001</v>
      </c>
      <c r="F1049" s="141">
        <v>41736</v>
      </c>
      <c r="G1049" s="7">
        <v>45.531700000000001</v>
      </c>
      <c r="H1049" s="141">
        <v>41736</v>
      </c>
      <c r="I1049" s="7">
        <v>41.189999</v>
      </c>
      <c r="J1049" s="141">
        <v>41736</v>
      </c>
      <c r="K1049" s="7">
        <v>23.639999</v>
      </c>
      <c r="L1049" s="141">
        <v>41736</v>
      </c>
      <c r="M1049" s="7">
        <v>85.620002999999997</v>
      </c>
      <c r="N1049" s="141">
        <v>41736</v>
      </c>
      <c r="O1049" s="7">
        <v>47</v>
      </c>
      <c r="P1049" s="141">
        <v>41736</v>
      </c>
      <c r="Q1049" s="7">
        <v>76</v>
      </c>
    </row>
    <row r="1050" spans="1:17" x14ac:dyDescent="0.2">
      <c r="A1050" s="141">
        <v>41733</v>
      </c>
      <c r="B1050" s="7">
        <v>40568.390625</v>
      </c>
      <c r="C1050" s="7">
        <v>13.51</v>
      </c>
      <c r="D1050" s="141">
        <v>41733</v>
      </c>
      <c r="E1050" s="7">
        <v>30.73</v>
      </c>
      <c r="F1050" s="141">
        <v>41733</v>
      </c>
      <c r="G1050" s="7">
        <v>44.731701000000001</v>
      </c>
      <c r="H1050" s="141">
        <v>41733</v>
      </c>
      <c r="I1050" s="7">
        <v>40.840000000000003</v>
      </c>
      <c r="J1050" s="141">
        <v>41733</v>
      </c>
      <c r="K1050" s="7">
        <v>23.559999000000001</v>
      </c>
      <c r="L1050" s="141">
        <v>41733</v>
      </c>
      <c r="M1050" s="7">
        <v>84.75</v>
      </c>
      <c r="N1050" s="141">
        <v>41733</v>
      </c>
      <c r="O1050" s="7">
        <v>47.880001</v>
      </c>
      <c r="P1050" s="141">
        <v>41733</v>
      </c>
      <c r="Q1050" s="7">
        <v>76.169998000000007</v>
      </c>
    </row>
    <row r="1051" spans="1:17" x14ac:dyDescent="0.2">
      <c r="A1051" s="141">
        <v>41732</v>
      </c>
      <c r="B1051" s="7">
        <v>40898.320312999997</v>
      </c>
      <c r="C1051" s="7">
        <v>13.52</v>
      </c>
      <c r="D1051" s="141">
        <v>41732</v>
      </c>
      <c r="E1051" s="7">
        <v>30.1</v>
      </c>
      <c r="F1051" s="141">
        <v>41732</v>
      </c>
      <c r="G1051" s="7">
        <v>44.975600999999997</v>
      </c>
      <c r="H1051" s="141">
        <v>41732</v>
      </c>
      <c r="I1051" s="7">
        <v>41.529998999999997</v>
      </c>
      <c r="J1051" s="141">
        <v>41732</v>
      </c>
      <c r="K1051" s="7">
        <v>23.200001</v>
      </c>
      <c r="L1051" s="141">
        <v>41732</v>
      </c>
      <c r="M1051" s="7">
        <v>84.830001999999993</v>
      </c>
      <c r="N1051" s="141">
        <v>41732</v>
      </c>
      <c r="O1051" s="7">
        <v>47.299999</v>
      </c>
      <c r="P1051" s="141">
        <v>41732</v>
      </c>
      <c r="Q1051" s="7">
        <v>76.760002</v>
      </c>
    </row>
    <row r="1052" spans="1:17" x14ac:dyDescent="0.2">
      <c r="A1052" s="141">
        <v>41731</v>
      </c>
      <c r="B1052" s="7">
        <v>40478.300780999998</v>
      </c>
      <c r="C1052" s="7">
        <v>13.44</v>
      </c>
      <c r="D1052" s="141">
        <v>41731</v>
      </c>
      <c r="E1052" s="7">
        <v>30.48</v>
      </c>
      <c r="F1052" s="141">
        <v>41731</v>
      </c>
      <c r="G1052" s="7">
        <v>45.034100000000002</v>
      </c>
      <c r="H1052" s="141">
        <v>41731</v>
      </c>
      <c r="I1052" s="7">
        <v>41.759998000000003</v>
      </c>
      <c r="J1052" s="141">
        <v>41731</v>
      </c>
      <c r="K1052" s="7">
        <v>23.6</v>
      </c>
      <c r="L1052" s="141">
        <v>41731</v>
      </c>
      <c r="M1052" s="7">
        <v>86.489998</v>
      </c>
      <c r="N1052" s="141">
        <v>41731</v>
      </c>
      <c r="O1052" s="7">
        <v>47.799999</v>
      </c>
      <c r="P1052" s="141">
        <v>41731</v>
      </c>
      <c r="Q1052" s="7">
        <v>76.860000999999997</v>
      </c>
    </row>
    <row r="1053" spans="1:17" x14ac:dyDescent="0.2">
      <c r="A1053" s="141">
        <v>41730</v>
      </c>
      <c r="B1053" s="7">
        <v>40465.980469000002</v>
      </c>
      <c r="C1053" s="7">
        <v>13.28</v>
      </c>
      <c r="D1053" s="141">
        <v>41730</v>
      </c>
      <c r="E1053" s="7">
        <v>30.610001</v>
      </c>
      <c r="F1053" s="141">
        <v>41730</v>
      </c>
      <c r="G1053" s="7">
        <v>45.4146</v>
      </c>
      <c r="H1053" s="141">
        <v>41730</v>
      </c>
      <c r="I1053" s="7">
        <v>40.799999</v>
      </c>
      <c r="J1053" s="141">
        <v>41730</v>
      </c>
      <c r="K1053" s="7">
        <v>23.870000999999998</v>
      </c>
      <c r="L1053" s="141">
        <v>41730</v>
      </c>
      <c r="M1053" s="7">
        <v>85.669998000000007</v>
      </c>
      <c r="N1053" s="141">
        <v>41730</v>
      </c>
      <c r="O1053" s="7">
        <v>47.369999</v>
      </c>
      <c r="P1053" s="141">
        <v>41730</v>
      </c>
      <c r="Q1053" s="7">
        <v>76.050003000000004</v>
      </c>
    </row>
    <row r="1054" spans="1:17" x14ac:dyDescent="0.2">
      <c r="A1054" s="141">
        <v>41729</v>
      </c>
      <c r="B1054" s="7">
        <v>40052.539062999997</v>
      </c>
      <c r="C1054" s="7">
        <v>12.94</v>
      </c>
      <c r="D1054" s="141">
        <v>41729</v>
      </c>
      <c r="E1054" s="7">
        <v>30.98</v>
      </c>
      <c r="F1054" s="141">
        <v>41729</v>
      </c>
      <c r="G1054" s="7">
        <v>45.0732</v>
      </c>
      <c r="H1054" s="141">
        <v>41729</v>
      </c>
      <c r="I1054" s="7">
        <v>41.23</v>
      </c>
      <c r="J1054" s="141">
        <v>41729</v>
      </c>
      <c r="K1054" s="7">
        <v>23.27</v>
      </c>
      <c r="L1054" s="141">
        <v>41729</v>
      </c>
      <c r="M1054" s="7">
        <v>87.830001999999993</v>
      </c>
      <c r="N1054" s="141">
        <v>41729</v>
      </c>
      <c r="O1054" s="7">
        <v>47.5</v>
      </c>
      <c r="P1054" s="141">
        <v>41729</v>
      </c>
      <c r="Q1054" s="7">
        <v>76.220000999999996</v>
      </c>
    </row>
    <row r="1055" spans="1:17" x14ac:dyDescent="0.2">
      <c r="A1055" s="141">
        <v>41726</v>
      </c>
      <c r="B1055" s="7">
        <v>39896.589844000002</v>
      </c>
      <c r="C1055" s="7">
        <v>12.65</v>
      </c>
      <c r="D1055" s="141">
        <v>41726</v>
      </c>
      <c r="E1055" s="7">
        <v>30.91</v>
      </c>
      <c r="F1055" s="141">
        <v>41726</v>
      </c>
      <c r="G1055" s="7">
        <v>44.156101</v>
      </c>
      <c r="H1055" s="141">
        <v>41726</v>
      </c>
      <c r="I1055" s="7">
        <v>40.450001</v>
      </c>
      <c r="J1055" s="141">
        <v>41726</v>
      </c>
      <c r="K1055" s="7">
        <v>22.6</v>
      </c>
      <c r="L1055" s="141">
        <v>41726</v>
      </c>
      <c r="M1055" s="7">
        <v>85.980002999999996</v>
      </c>
      <c r="N1055" s="141">
        <v>41726</v>
      </c>
      <c r="O1055" s="7">
        <v>47.389999000000003</v>
      </c>
      <c r="P1055" s="141">
        <v>41726</v>
      </c>
      <c r="Q1055" s="7">
        <v>76.389999000000003</v>
      </c>
    </row>
    <row r="1056" spans="1:17" x14ac:dyDescent="0.2">
      <c r="A1056" s="141">
        <v>41725</v>
      </c>
      <c r="B1056" s="7">
        <v>39759.511719000002</v>
      </c>
      <c r="C1056" s="7">
        <v>12.7</v>
      </c>
      <c r="D1056" s="141">
        <v>41725</v>
      </c>
      <c r="E1056" s="7">
        <v>30.98</v>
      </c>
      <c r="F1056" s="141">
        <v>41725</v>
      </c>
      <c r="G1056" s="7">
        <v>44.351199999999999</v>
      </c>
      <c r="H1056" s="141">
        <v>41725</v>
      </c>
      <c r="I1056" s="7">
        <v>39.43</v>
      </c>
      <c r="J1056" s="141">
        <v>41725</v>
      </c>
      <c r="K1056" s="7">
        <v>22.309999000000001</v>
      </c>
      <c r="L1056" s="141">
        <v>41725</v>
      </c>
      <c r="M1056" s="7">
        <v>84.779999000000004</v>
      </c>
      <c r="N1056" s="141">
        <v>41725</v>
      </c>
      <c r="O1056" s="7">
        <v>47.450001</v>
      </c>
      <c r="P1056" s="141">
        <v>41725</v>
      </c>
      <c r="Q1056" s="7">
        <v>74.699996999999996</v>
      </c>
    </row>
    <row r="1057" spans="1:17" x14ac:dyDescent="0.2">
      <c r="A1057" s="141">
        <v>41724</v>
      </c>
      <c r="B1057" s="7">
        <v>39792.878905999998</v>
      </c>
      <c r="C1057" s="7">
        <v>12.9</v>
      </c>
      <c r="D1057" s="141">
        <v>41724</v>
      </c>
      <c r="E1057" s="7">
        <v>31.4</v>
      </c>
      <c r="F1057" s="141">
        <v>41724</v>
      </c>
      <c r="G1057" s="7">
        <v>43.746299999999998</v>
      </c>
      <c r="H1057" s="141">
        <v>41724</v>
      </c>
      <c r="I1057" s="7">
        <v>38.630001</v>
      </c>
      <c r="J1057" s="141">
        <v>41724</v>
      </c>
      <c r="K1057" s="7">
        <v>22.17</v>
      </c>
      <c r="L1057" s="141">
        <v>41724</v>
      </c>
      <c r="M1057" s="7">
        <v>84.290001000000004</v>
      </c>
      <c r="N1057" s="141">
        <v>41724</v>
      </c>
      <c r="O1057" s="7">
        <v>46.380001</v>
      </c>
      <c r="P1057" s="141">
        <v>41724</v>
      </c>
      <c r="Q1057" s="7">
        <v>74.989998</v>
      </c>
    </row>
    <row r="1058" spans="1:17" x14ac:dyDescent="0.2">
      <c r="A1058" s="141">
        <v>41723</v>
      </c>
      <c r="B1058" s="7">
        <v>39829.101562999997</v>
      </c>
      <c r="C1058" s="7">
        <v>13.09</v>
      </c>
      <c r="D1058" s="141">
        <v>41723</v>
      </c>
      <c r="E1058" s="7">
        <v>30.799999</v>
      </c>
      <c r="F1058" s="141">
        <v>41723</v>
      </c>
      <c r="G1058" s="7">
        <v>44.068297999999999</v>
      </c>
      <c r="H1058" s="141">
        <v>41723</v>
      </c>
      <c r="I1058" s="7">
        <v>39.009998000000003</v>
      </c>
      <c r="J1058" s="141">
        <v>41723</v>
      </c>
      <c r="K1058" s="7">
        <v>22.76</v>
      </c>
      <c r="L1058" s="141">
        <v>41723</v>
      </c>
      <c r="M1058" s="7">
        <v>83.239998</v>
      </c>
      <c r="N1058" s="141">
        <v>41723</v>
      </c>
      <c r="O1058" s="7">
        <v>46.700001</v>
      </c>
      <c r="P1058" s="141">
        <v>41723</v>
      </c>
      <c r="Q1058" s="7">
        <v>73.569999999999993</v>
      </c>
    </row>
    <row r="1059" spans="1:17" x14ac:dyDescent="0.2">
      <c r="A1059" s="141">
        <v>41722</v>
      </c>
      <c r="B1059" s="7">
        <v>40017.351562999997</v>
      </c>
      <c r="C1059" s="7">
        <v>13.63</v>
      </c>
      <c r="D1059" s="141">
        <v>41722</v>
      </c>
      <c r="E1059" s="7">
        <v>30.08</v>
      </c>
      <c r="F1059" s="141">
        <v>41722</v>
      </c>
      <c r="G1059" s="7">
        <v>43.824401999999999</v>
      </c>
      <c r="H1059" s="141">
        <v>41722</v>
      </c>
      <c r="I1059" s="7">
        <v>38.439999</v>
      </c>
      <c r="J1059" s="141">
        <v>41722</v>
      </c>
      <c r="K1059" s="7">
        <v>22.709999</v>
      </c>
      <c r="L1059" s="141">
        <v>41722</v>
      </c>
      <c r="M1059" s="7">
        <v>82.870002999999997</v>
      </c>
      <c r="N1059" s="141">
        <v>41722</v>
      </c>
      <c r="O1059" s="7">
        <v>45.73</v>
      </c>
      <c r="P1059" s="141">
        <v>41722</v>
      </c>
      <c r="Q1059" s="7">
        <v>73.550003000000004</v>
      </c>
    </row>
    <row r="1060" spans="1:17" x14ac:dyDescent="0.2">
      <c r="A1060" s="141">
        <v>41719</v>
      </c>
      <c r="B1060" s="7">
        <v>39628.328125</v>
      </c>
      <c r="C1060" s="7">
        <v>13.39</v>
      </c>
      <c r="D1060" s="141">
        <v>41719</v>
      </c>
      <c r="E1060" s="7">
        <v>30.02</v>
      </c>
      <c r="F1060" s="141">
        <v>41719</v>
      </c>
      <c r="G1060" s="7">
        <v>45.287799999999997</v>
      </c>
      <c r="H1060" s="141">
        <v>41719</v>
      </c>
      <c r="I1060" s="7">
        <v>39.090000000000003</v>
      </c>
      <c r="J1060" s="141">
        <v>41719</v>
      </c>
      <c r="K1060" s="7">
        <v>22.91</v>
      </c>
      <c r="L1060" s="141">
        <v>41719</v>
      </c>
      <c r="M1060" s="7">
        <v>84.260002</v>
      </c>
      <c r="N1060" s="141">
        <v>41719</v>
      </c>
      <c r="O1060" s="7">
        <v>47.290000999999997</v>
      </c>
      <c r="P1060" s="141">
        <v>41719</v>
      </c>
      <c r="Q1060" s="7">
        <v>72.760002</v>
      </c>
    </row>
    <row r="1061" spans="1:17" x14ac:dyDescent="0.2">
      <c r="A1061" s="141">
        <v>41718</v>
      </c>
      <c r="B1061" s="7">
        <v>38817.421875</v>
      </c>
      <c r="C1061" s="7">
        <v>13.32</v>
      </c>
      <c r="D1061" s="141">
        <v>41718</v>
      </c>
      <c r="E1061" s="7">
        <v>30.35</v>
      </c>
      <c r="F1061" s="141">
        <v>41718</v>
      </c>
      <c r="G1061" s="7">
        <v>43.512199000000003</v>
      </c>
      <c r="H1061" s="141">
        <v>41718</v>
      </c>
      <c r="I1061" s="7">
        <v>39.029998999999997</v>
      </c>
      <c r="J1061" s="141">
        <v>41718</v>
      </c>
      <c r="K1061" s="7">
        <v>22.41</v>
      </c>
      <c r="L1061" s="141">
        <v>41718</v>
      </c>
      <c r="M1061" s="7">
        <v>81.910004000000001</v>
      </c>
      <c r="N1061" s="141">
        <v>41718</v>
      </c>
      <c r="O1061" s="7">
        <v>45.950001</v>
      </c>
      <c r="P1061" s="141">
        <v>41718</v>
      </c>
      <c r="Q1061" s="7">
        <v>71.069999999999993</v>
      </c>
    </row>
    <row r="1062" spans="1:17" x14ac:dyDescent="0.2">
      <c r="A1062" s="141">
        <v>41717</v>
      </c>
      <c r="B1062" s="7">
        <v>38804.75</v>
      </c>
      <c r="C1062" s="7">
        <v>13.11</v>
      </c>
      <c r="D1062" s="141">
        <v>41717</v>
      </c>
      <c r="E1062" s="7">
        <v>29.85</v>
      </c>
      <c r="F1062" s="141">
        <v>41717</v>
      </c>
      <c r="G1062" s="7">
        <v>43.238998000000002</v>
      </c>
      <c r="H1062" s="141">
        <v>41717</v>
      </c>
      <c r="I1062" s="7">
        <v>37.860000999999997</v>
      </c>
      <c r="J1062" s="141">
        <v>41717</v>
      </c>
      <c r="K1062" s="7">
        <v>21.93</v>
      </c>
      <c r="L1062" s="141">
        <v>41717</v>
      </c>
      <c r="M1062" s="7">
        <v>81.580001999999993</v>
      </c>
      <c r="N1062" s="141">
        <v>41717</v>
      </c>
      <c r="O1062" s="7">
        <v>44.59</v>
      </c>
      <c r="P1062" s="141">
        <v>41717</v>
      </c>
      <c r="Q1062" s="7">
        <v>70.930000000000007</v>
      </c>
    </row>
    <row r="1063" spans="1:17" x14ac:dyDescent="0.2">
      <c r="A1063" s="141">
        <v>41716</v>
      </c>
      <c r="B1063" s="7">
        <v>37950.96875</v>
      </c>
      <c r="C1063" s="7">
        <v>13.18</v>
      </c>
      <c r="D1063" s="141">
        <v>41716</v>
      </c>
      <c r="E1063" s="7">
        <v>29.65</v>
      </c>
      <c r="F1063" s="141">
        <v>41716</v>
      </c>
      <c r="G1063" s="7">
        <v>41.453701000000002</v>
      </c>
      <c r="H1063" s="141">
        <v>41716</v>
      </c>
      <c r="I1063" s="7">
        <v>38.169998</v>
      </c>
      <c r="J1063" s="141">
        <v>41716</v>
      </c>
      <c r="K1063" s="7">
        <v>21.5</v>
      </c>
      <c r="L1063" s="141">
        <v>41716</v>
      </c>
      <c r="M1063" s="7">
        <v>83.099997999999999</v>
      </c>
      <c r="N1063" s="141">
        <v>41716</v>
      </c>
      <c r="O1063" s="7">
        <v>43.02</v>
      </c>
      <c r="P1063" s="141">
        <v>41716</v>
      </c>
      <c r="Q1063" s="7">
        <v>70.769997000000004</v>
      </c>
    </row>
    <row r="1064" spans="1:17" x14ac:dyDescent="0.2">
      <c r="A1064" s="141">
        <v>41712</v>
      </c>
      <c r="B1064" s="7">
        <v>38037.5</v>
      </c>
      <c r="C1064" s="7">
        <v>13.12</v>
      </c>
      <c r="D1064" s="141">
        <v>41712</v>
      </c>
      <c r="E1064" s="7">
        <v>28.809999000000001</v>
      </c>
      <c r="F1064" s="141">
        <v>41712</v>
      </c>
      <c r="G1064" s="7">
        <v>41.248798000000001</v>
      </c>
      <c r="H1064" s="141">
        <v>41712</v>
      </c>
      <c r="I1064" s="7">
        <v>37.439999</v>
      </c>
      <c r="J1064" s="141">
        <v>41712</v>
      </c>
      <c r="K1064" s="7">
        <v>21.200001</v>
      </c>
      <c r="L1064" s="141">
        <v>41712</v>
      </c>
      <c r="M1064" s="7">
        <v>80.580001999999993</v>
      </c>
      <c r="N1064" s="141">
        <v>41712</v>
      </c>
      <c r="O1064" s="7">
        <v>41.610000999999997</v>
      </c>
      <c r="P1064" s="141">
        <v>41712</v>
      </c>
      <c r="Q1064" s="7">
        <v>70.349997999999999</v>
      </c>
    </row>
    <row r="1065" spans="1:17" x14ac:dyDescent="0.2">
      <c r="A1065" s="141">
        <v>41711</v>
      </c>
      <c r="B1065" s="7">
        <v>38634</v>
      </c>
      <c r="C1065" s="7">
        <v>13.09</v>
      </c>
      <c r="D1065" s="141">
        <v>41711</v>
      </c>
      <c r="E1065" s="7">
        <v>28.91</v>
      </c>
      <c r="F1065" s="141">
        <v>41711</v>
      </c>
      <c r="G1065" s="7">
        <v>40.692698999999998</v>
      </c>
      <c r="H1065" s="141">
        <v>41711</v>
      </c>
      <c r="I1065" s="7">
        <v>36.889999000000003</v>
      </c>
      <c r="J1065" s="141">
        <v>41711</v>
      </c>
      <c r="K1065" s="7">
        <v>21.77</v>
      </c>
      <c r="L1065" s="141">
        <v>41711</v>
      </c>
      <c r="M1065" s="7">
        <v>81.449996999999996</v>
      </c>
      <c r="N1065" s="141">
        <v>41711</v>
      </c>
      <c r="O1065" s="7">
        <v>41</v>
      </c>
      <c r="P1065" s="141">
        <v>41711</v>
      </c>
      <c r="Q1065" s="7">
        <v>68.919998000000007</v>
      </c>
    </row>
    <row r="1066" spans="1:17" x14ac:dyDescent="0.2">
      <c r="A1066" s="141">
        <v>41710</v>
      </c>
      <c r="B1066" s="7">
        <v>38689.511719000002</v>
      </c>
      <c r="C1066" s="7">
        <v>13.41</v>
      </c>
      <c r="D1066" s="141">
        <v>41710</v>
      </c>
      <c r="E1066" s="7">
        <v>29.299999</v>
      </c>
      <c r="F1066" s="141">
        <v>41710</v>
      </c>
      <c r="G1066" s="7">
        <v>41.151198999999998</v>
      </c>
      <c r="H1066" s="141">
        <v>41710</v>
      </c>
      <c r="I1066" s="7">
        <v>38.279998999999997</v>
      </c>
      <c r="J1066" s="141">
        <v>41710</v>
      </c>
      <c r="K1066" s="7">
        <v>22.51</v>
      </c>
      <c r="L1066" s="141">
        <v>41710</v>
      </c>
      <c r="M1066" s="7">
        <v>81.910004000000001</v>
      </c>
      <c r="N1066" s="141">
        <v>41710</v>
      </c>
      <c r="O1066" s="7">
        <v>40.540000999999997</v>
      </c>
      <c r="P1066" s="141">
        <v>41710</v>
      </c>
      <c r="Q1066" s="7">
        <v>68.910004000000001</v>
      </c>
    </row>
    <row r="1067" spans="1:17" x14ac:dyDescent="0.2">
      <c r="A1067" s="141">
        <v>41709</v>
      </c>
      <c r="B1067" s="7">
        <v>38671.011719000002</v>
      </c>
      <c r="C1067" s="7">
        <v>13.2</v>
      </c>
      <c r="D1067" s="141">
        <v>41709</v>
      </c>
      <c r="E1067" s="7">
        <v>29.370000999999998</v>
      </c>
      <c r="F1067" s="141">
        <v>41709</v>
      </c>
      <c r="G1067" s="7">
        <v>41.092700999999998</v>
      </c>
      <c r="H1067" s="141">
        <v>41709</v>
      </c>
      <c r="I1067" s="7">
        <v>38.060001</v>
      </c>
      <c r="J1067" s="141">
        <v>41709</v>
      </c>
      <c r="K1067" s="7">
        <v>22.98</v>
      </c>
      <c r="L1067" s="141">
        <v>41709</v>
      </c>
      <c r="M1067" s="7">
        <v>81.709998999999996</v>
      </c>
      <c r="N1067" s="141">
        <v>41709</v>
      </c>
      <c r="O1067" s="7">
        <v>39.57</v>
      </c>
      <c r="P1067" s="141">
        <v>41709</v>
      </c>
      <c r="Q1067" s="7">
        <v>69.75</v>
      </c>
    </row>
    <row r="1068" spans="1:17" x14ac:dyDescent="0.2">
      <c r="A1068" s="141">
        <v>41708</v>
      </c>
      <c r="B1068" s="7">
        <v>38914.398437999997</v>
      </c>
      <c r="C1068" s="7">
        <v>12.99</v>
      </c>
      <c r="D1068" s="141">
        <v>41708</v>
      </c>
      <c r="E1068" s="7">
        <v>29.389999</v>
      </c>
      <c r="F1068" s="141">
        <v>41708</v>
      </c>
      <c r="G1068" s="7">
        <v>40.624400999999999</v>
      </c>
      <c r="H1068" s="141">
        <v>41708</v>
      </c>
      <c r="I1068" s="7">
        <v>39.009998000000003</v>
      </c>
      <c r="J1068" s="141">
        <v>41708</v>
      </c>
      <c r="K1068" s="7">
        <v>23.49</v>
      </c>
      <c r="L1068" s="141">
        <v>41708</v>
      </c>
      <c r="M1068" s="7">
        <v>81.220000999999996</v>
      </c>
      <c r="N1068" s="141">
        <v>41708</v>
      </c>
      <c r="O1068" s="7">
        <v>39.150002000000001</v>
      </c>
      <c r="P1068" s="141">
        <v>41708</v>
      </c>
      <c r="Q1068" s="7">
        <v>70.139999000000003</v>
      </c>
    </row>
    <row r="1069" spans="1:17" x14ac:dyDescent="0.2">
      <c r="A1069" s="141">
        <v>41705</v>
      </c>
      <c r="B1069" s="7">
        <v>39176.5</v>
      </c>
      <c r="C1069" s="7">
        <v>12.94</v>
      </c>
      <c r="D1069" s="141">
        <v>41705</v>
      </c>
      <c r="E1069" s="7">
        <v>29.209999</v>
      </c>
      <c r="F1069" s="141">
        <v>41705</v>
      </c>
      <c r="G1069" s="7">
        <v>41.541499999999999</v>
      </c>
      <c r="H1069" s="141">
        <v>41705</v>
      </c>
      <c r="I1069" s="7">
        <v>40.299999</v>
      </c>
      <c r="J1069" s="141">
        <v>41705</v>
      </c>
      <c r="K1069" s="7">
        <v>23.23</v>
      </c>
      <c r="L1069" s="141">
        <v>41705</v>
      </c>
      <c r="M1069" s="7">
        <v>83.580001999999993</v>
      </c>
      <c r="N1069" s="141">
        <v>41705</v>
      </c>
      <c r="O1069" s="7">
        <v>40.119999</v>
      </c>
      <c r="P1069" s="141">
        <v>41705</v>
      </c>
      <c r="Q1069" s="7">
        <v>69.419998000000007</v>
      </c>
    </row>
    <row r="1070" spans="1:17" x14ac:dyDescent="0.2">
      <c r="A1070" s="141">
        <v>41704</v>
      </c>
      <c r="B1070" s="7">
        <v>39023.261719000002</v>
      </c>
      <c r="C1070" s="7">
        <v>12.74</v>
      </c>
      <c r="D1070" s="141">
        <v>41704</v>
      </c>
      <c r="E1070" s="7">
        <v>29.120000999999998</v>
      </c>
      <c r="F1070" s="141">
        <v>41704</v>
      </c>
      <c r="G1070" s="7">
        <v>41.990200000000002</v>
      </c>
      <c r="H1070" s="141">
        <v>41704</v>
      </c>
      <c r="I1070" s="7">
        <v>41.709999000000003</v>
      </c>
      <c r="J1070" s="141">
        <v>41704</v>
      </c>
      <c r="K1070" s="7">
        <v>23.35</v>
      </c>
      <c r="L1070" s="141">
        <v>41704</v>
      </c>
      <c r="M1070" s="7">
        <v>83.800003000000004</v>
      </c>
      <c r="N1070" s="141">
        <v>41704</v>
      </c>
      <c r="O1070" s="7">
        <v>40.450001</v>
      </c>
      <c r="P1070" s="141">
        <v>41704</v>
      </c>
      <c r="Q1070" s="7">
        <v>70.050003000000004</v>
      </c>
    </row>
    <row r="1071" spans="1:17" x14ac:dyDescent="0.2">
      <c r="A1071" s="141">
        <v>41703</v>
      </c>
      <c r="B1071" s="7">
        <v>39088.398437999997</v>
      </c>
      <c r="C1071" s="7">
        <v>12.7</v>
      </c>
      <c r="D1071" s="141">
        <v>41703</v>
      </c>
      <c r="E1071" s="7">
        <v>28.709999</v>
      </c>
      <c r="F1071" s="141">
        <v>41703</v>
      </c>
      <c r="G1071" s="7">
        <v>41.336601000000002</v>
      </c>
      <c r="H1071" s="141">
        <v>41703</v>
      </c>
      <c r="I1071" s="7">
        <v>41.82</v>
      </c>
      <c r="J1071" s="141">
        <v>41703</v>
      </c>
      <c r="K1071" s="7">
        <v>23.040001</v>
      </c>
      <c r="L1071" s="141">
        <v>41703</v>
      </c>
      <c r="M1071" s="7">
        <v>85.400002000000001</v>
      </c>
      <c r="N1071" s="141">
        <v>41703</v>
      </c>
      <c r="O1071" s="7">
        <v>40.360000999999997</v>
      </c>
      <c r="P1071" s="141">
        <v>41703</v>
      </c>
      <c r="Q1071" s="7">
        <v>72.879997000000003</v>
      </c>
    </row>
    <row r="1072" spans="1:17" x14ac:dyDescent="0.2">
      <c r="A1072" s="141">
        <v>41702</v>
      </c>
      <c r="B1072" s="7">
        <v>38539.46875</v>
      </c>
      <c r="C1072" s="7">
        <v>12.75</v>
      </c>
      <c r="D1072" s="141">
        <v>41702</v>
      </c>
      <c r="E1072" s="7">
        <v>28.459999</v>
      </c>
      <c r="F1072" s="141">
        <v>41702</v>
      </c>
      <c r="G1072" s="7">
        <v>41.785400000000003</v>
      </c>
      <c r="H1072" s="141">
        <v>41702</v>
      </c>
      <c r="I1072" s="7">
        <v>41.23</v>
      </c>
      <c r="J1072" s="141">
        <v>41702</v>
      </c>
      <c r="K1072" s="7">
        <v>23.450001</v>
      </c>
      <c r="L1072" s="141">
        <v>41702</v>
      </c>
      <c r="M1072" s="7">
        <v>86.970000999999996</v>
      </c>
      <c r="N1072" s="141">
        <v>41702</v>
      </c>
      <c r="O1072" s="7">
        <v>40.830002</v>
      </c>
      <c r="P1072" s="141">
        <v>41702</v>
      </c>
      <c r="Q1072" s="7">
        <v>72.760002</v>
      </c>
    </row>
    <row r="1073" spans="1:17" x14ac:dyDescent="0.2">
      <c r="A1073" s="141">
        <v>41701</v>
      </c>
      <c r="B1073" s="7">
        <v>38780.429687999997</v>
      </c>
      <c r="C1073" s="7">
        <v>12.95</v>
      </c>
      <c r="D1073" s="141">
        <v>41701</v>
      </c>
      <c r="E1073" s="7">
        <v>28.129999000000002</v>
      </c>
      <c r="F1073" s="141">
        <v>41701</v>
      </c>
      <c r="G1073" s="7">
        <v>41.843899</v>
      </c>
      <c r="H1073" s="141">
        <v>41701</v>
      </c>
      <c r="I1073" s="7">
        <v>40.599997999999999</v>
      </c>
      <c r="J1073" s="141">
        <v>41701</v>
      </c>
      <c r="K1073" s="7">
        <v>22.66</v>
      </c>
      <c r="L1073" s="141">
        <v>41701</v>
      </c>
      <c r="M1073" s="7">
        <v>85.220000999999996</v>
      </c>
      <c r="N1073" s="141">
        <v>41701</v>
      </c>
      <c r="O1073" s="7">
        <v>40.150002000000001</v>
      </c>
      <c r="P1073" s="141">
        <v>41701</v>
      </c>
      <c r="Q1073" s="7">
        <v>71.519997000000004</v>
      </c>
    </row>
    <row r="1074" spans="1:17" x14ac:dyDescent="0.2">
      <c r="A1074" s="141">
        <v>41698</v>
      </c>
      <c r="B1074" s="7">
        <v>38927.710937999997</v>
      </c>
      <c r="C1074" s="7">
        <v>12.84</v>
      </c>
      <c r="D1074" s="141">
        <v>41698</v>
      </c>
      <c r="E1074" s="7">
        <v>28.09</v>
      </c>
      <c r="F1074" s="141">
        <v>41698</v>
      </c>
      <c r="G1074" s="7">
        <v>42.117100000000001</v>
      </c>
      <c r="H1074" s="141">
        <v>41698</v>
      </c>
      <c r="I1074" s="7">
        <v>40.729999999999997</v>
      </c>
      <c r="J1074" s="141">
        <v>41698</v>
      </c>
      <c r="K1074" s="7">
        <v>22.559999000000001</v>
      </c>
      <c r="L1074" s="141">
        <v>41698</v>
      </c>
      <c r="M1074" s="7">
        <v>86.029999000000004</v>
      </c>
      <c r="N1074" s="141">
        <v>41698</v>
      </c>
      <c r="O1074" s="7">
        <v>41.080002</v>
      </c>
      <c r="P1074" s="141">
        <v>41698</v>
      </c>
      <c r="Q1074" s="7">
        <v>71.089995999999999</v>
      </c>
    </row>
    <row r="1075" spans="1:17" x14ac:dyDescent="0.2">
      <c r="A1075" s="141">
        <v>41697</v>
      </c>
      <c r="B1075" s="7">
        <v>38617.808594000002</v>
      </c>
      <c r="C1075" s="7">
        <v>13.13</v>
      </c>
      <c r="D1075" s="141">
        <v>41697</v>
      </c>
      <c r="E1075" s="7">
        <v>28.219999000000001</v>
      </c>
      <c r="F1075" s="141">
        <v>41697</v>
      </c>
      <c r="G1075" s="7">
        <v>41.990200000000002</v>
      </c>
      <c r="H1075" s="141">
        <v>41697</v>
      </c>
      <c r="I1075" s="7">
        <v>41.48</v>
      </c>
      <c r="J1075" s="141">
        <v>41697</v>
      </c>
      <c r="K1075" s="7">
        <v>22.709999</v>
      </c>
      <c r="L1075" s="141">
        <v>41697</v>
      </c>
      <c r="M1075" s="7">
        <v>84.150002000000001</v>
      </c>
      <c r="N1075" s="141">
        <v>41697</v>
      </c>
      <c r="O1075" s="7">
        <v>40.909999999999997</v>
      </c>
      <c r="P1075" s="141">
        <v>41697</v>
      </c>
      <c r="Q1075" s="7">
        <v>71.309997999999993</v>
      </c>
    </row>
    <row r="1076" spans="1:17" x14ac:dyDescent="0.2">
      <c r="A1076" s="141">
        <v>41696</v>
      </c>
      <c r="B1076" s="7">
        <v>39034.058594000002</v>
      </c>
      <c r="C1076" s="7">
        <v>12.98</v>
      </c>
      <c r="D1076" s="141">
        <v>41696</v>
      </c>
      <c r="E1076" s="7">
        <v>28.059999000000001</v>
      </c>
      <c r="F1076" s="141">
        <v>41696</v>
      </c>
      <c r="G1076" s="7">
        <v>41.687801</v>
      </c>
      <c r="H1076" s="141">
        <v>41696</v>
      </c>
      <c r="I1076" s="7">
        <v>41.400002000000001</v>
      </c>
      <c r="J1076" s="141">
        <v>41696</v>
      </c>
      <c r="K1076" s="7">
        <v>22.68</v>
      </c>
      <c r="L1076" s="141">
        <v>41696</v>
      </c>
      <c r="M1076" s="7">
        <v>82.57</v>
      </c>
      <c r="N1076" s="141">
        <v>41696</v>
      </c>
      <c r="O1076" s="7">
        <v>40.540000999999997</v>
      </c>
      <c r="P1076" s="141">
        <v>41696</v>
      </c>
      <c r="Q1076" s="7">
        <v>69.720000999999996</v>
      </c>
    </row>
    <row r="1077" spans="1:17" x14ac:dyDescent="0.2">
      <c r="A1077" s="141">
        <v>41695</v>
      </c>
      <c r="B1077" s="7">
        <v>39793.960937999997</v>
      </c>
      <c r="C1077" s="7">
        <v>13.07</v>
      </c>
      <c r="D1077" s="141">
        <v>41695</v>
      </c>
      <c r="E1077" s="7">
        <v>28.389999</v>
      </c>
      <c r="F1077" s="141">
        <v>41695</v>
      </c>
      <c r="G1077" s="7">
        <v>43.922001000000002</v>
      </c>
      <c r="H1077" s="141">
        <v>41695</v>
      </c>
      <c r="I1077" s="7">
        <v>42.080002</v>
      </c>
      <c r="J1077" s="141">
        <v>41695</v>
      </c>
      <c r="K1077" s="7">
        <v>22.969999000000001</v>
      </c>
      <c r="L1077" s="141">
        <v>41695</v>
      </c>
      <c r="M1077" s="7">
        <v>85.220000999999996</v>
      </c>
      <c r="N1077" s="141">
        <v>41695</v>
      </c>
      <c r="O1077" s="7">
        <v>41.240001999999997</v>
      </c>
      <c r="P1077" s="141">
        <v>41695</v>
      </c>
      <c r="Q1077" s="7">
        <v>70.790001000000004</v>
      </c>
    </row>
    <row r="1078" spans="1:17" x14ac:dyDescent="0.2">
      <c r="A1078" s="141">
        <v>41694</v>
      </c>
      <c r="B1078" s="7">
        <v>39726.410155999998</v>
      </c>
      <c r="C1078" s="7">
        <v>13.16</v>
      </c>
      <c r="D1078" s="141">
        <v>41694</v>
      </c>
      <c r="E1078" s="7">
        <v>28.610001</v>
      </c>
      <c r="F1078" s="141">
        <v>41694</v>
      </c>
      <c r="G1078" s="7">
        <v>45.629299000000003</v>
      </c>
      <c r="H1078" s="141">
        <v>41694</v>
      </c>
      <c r="I1078" s="7">
        <v>42.580002</v>
      </c>
      <c r="J1078" s="141">
        <v>41694</v>
      </c>
      <c r="K1078" s="7">
        <v>24.08</v>
      </c>
      <c r="L1078" s="141">
        <v>41694</v>
      </c>
      <c r="M1078" s="7">
        <v>87.699996999999996</v>
      </c>
      <c r="N1078" s="141">
        <v>41694</v>
      </c>
      <c r="O1078" s="7">
        <v>41.380001</v>
      </c>
      <c r="P1078" s="141">
        <v>41694</v>
      </c>
      <c r="Q1078" s="7">
        <v>70.290001000000004</v>
      </c>
    </row>
    <row r="1079" spans="1:17" x14ac:dyDescent="0.2">
      <c r="A1079" s="141">
        <v>41691</v>
      </c>
      <c r="B1079" s="7">
        <v>39672.558594000002</v>
      </c>
      <c r="C1079" s="7">
        <v>13.34</v>
      </c>
      <c r="D1079" s="141">
        <v>41691</v>
      </c>
      <c r="E1079" s="7">
        <v>28.77</v>
      </c>
      <c r="F1079" s="141">
        <v>41691</v>
      </c>
      <c r="G1079" s="7">
        <v>45.746299999999998</v>
      </c>
      <c r="H1079" s="141">
        <v>41691</v>
      </c>
      <c r="I1079" s="7">
        <v>41.82</v>
      </c>
      <c r="J1079" s="141">
        <v>41691</v>
      </c>
      <c r="K1079" s="7">
        <v>23.84</v>
      </c>
      <c r="L1079" s="141">
        <v>41691</v>
      </c>
      <c r="M1079" s="7">
        <v>87.239998</v>
      </c>
      <c r="N1079" s="141">
        <v>41691</v>
      </c>
      <c r="O1079" s="7">
        <v>41.200001</v>
      </c>
      <c r="P1079" s="141">
        <v>41691</v>
      </c>
      <c r="Q1079" s="7">
        <v>69.970000999999996</v>
      </c>
    </row>
    <row r="1080" spans="1:17" x14ac:dyDescent="0.2">
      <c r="A1080" s="141">
        <v>41690</v>
      </c>
      <c r="B1080" s="7">
        <v>39993.308594000002</v>
      </c>
      <c r="C1080" s="7">
        <v>13.35</v>
      </c>
      <c r="D1080" s="141">
        <v>41690</v>
      </c>
      <c r="E1080" s="7">
        <v>28.959999</v>
      </c>
      <c r="F1080" s="141">
        <v>41690</v>
      </c>
      <c r="G1080" s="7">
        <v>45.268298999999999</v>
      </c>
      <c r="H1080" s="141">
        <v>41690</v>
      </c>
      <c r="I1080" s="7">
        <v>41.57</v>
      </c>
      <c r="J1080" s="141">
        <v>41690</v>
      </c>
      <c r="K1080" s="7">
        <v>23.1</v>
      </c>
      <c r="L1080" s="141">
        <v>41690</v>
      </c>
      <c r="M1080" s="7">
        <v>87.239998</v>
      </c>
      <c r="N1080" s="141">
        <v>41690</v>
      </c>
      <c r="O1080" s="7">
        <v>41.09</v>
      </c>
      <c r="P1080" s="141">
        <v>41690</v>
      </c>
      <c r="Q1080" s="7">
        <v>69.830001999999993</v>
      </c>
    </row>
    <row r="1081" spans="1:17" x14ac:dyDescent="0.2">
      <c r="A1081" s="141">
        <v>41689</v>
      </c>
      <c r="B1081" s="7">
        <v>40426.238280999998</v>
      </c>
      <c r="C1081" s="7">
        <v>13.63</v>
      </c>
      <c r="D1081" s="141">
        <v>41689</v>
      </c>
      <c r="E1081" s="7">
        <v>29.23</v>
      </c>
      <c r="F1081" s="141">
        <v>41689</v>
      </c>
      <c r="G1081" s="7">
        <v>45.287799999999997</v>
      </c>
      <c r="H1081" s="141">
        <v>41689</v>
      </c>
      <c r="I1081" s="7">
        <v>42.470001000000003</v>
      </c>
      <c r="J1081" s="141">
        <v>41689</v>
      </c>
      <c r="K1081" s="7">
        <v>23.389999</v>
      </c>
      <c r="L1081" s="141">
        <v>41689</v>
      </c>
      <c r="M1081" s="7">
        <v>87.330001999999993</v>
      </c>
      <c r="N1081" s="141">
        <v>41689</v>
      </c>
      <c r="O1081" s="7">
        <v>40.880001</v>
      </c>
      <c r="P1081" s="141">
        <v>41689</v>
      </c>
      <c r="Q1081" s="7">
        <v>70.120002999999997</v>
      </c>
    </row>
    <row r="1082" spans="1:17" x14ac:dyDescent="0.2">
      <c r="A1082" s="141">
        <v>41688</v>
      </c>
      <c r="B1082" s="7">
        <v>40733.601562999997</v>
      </c>
      <c r="C1082" s="7">
        <v>13.81</v>
      </c>
      <c r="D1082" s="141">
        <v>41688</v>
      </c>
      <c r="E1082" s="7">
        <v>30.549999</v>
      </c>
      <c r="F1082" s="141">
        <v>41688</v>
      </c>
      <c r="G1082" s="7">
        <v>47.4146</v>
      </c>
      <c r="H1082" s="141">
        <v>41688</v>
      </c>
      <c r="I1082" s="7">
        <v>43.060001</v>
      </c>
      <c r="J1082" s="141">
        <v>41688</v>
      </c>
      <c r="K1082" s="7">
        <v>24.450001</v>
      </c>
      <c r="L1082" s="141">
        <v>41688</v>
      </c>
      <c r="M1082" s="7">
        <v>86.879997000000003</v>
      </c>
      <c r="N1082" s="141">
        <v>41688</v>
      </c>
      <c r="O1082" s="7">
        <v>41.02</v>
      </c>
      <c r="P1082" s="141">
        <v>41688</v>
      </c>
      <c r="Q1082" s="7">
        <v>70.480002999999996</v>
      </c>
    </row>
    <row r="1083" spans="1:17" x14ac:dyDescent="0.2">
      <c r="A1083" s="141">
        <v>41687</v>
      </c>
      <c r="B1083" s="7">
        <v>40710.890625</v>
      </c>
      <c r="C1083" s="7">
        <v>14.08</v>
      </c>
      <c r="D1083" s="141">
        <v>41687</v>
      </c>
      <c r="E1083" s="7">
        <v>30.91</v>
      </c>
      <c r="F1083" s="141">
        <v>41687</v>
      </c>
      <c r="G1083" s="7">
        <v>46.799999</v>
      </c>
      <c r="H1083" s="141">
        <v>41687</v>
      </c>
      <c r="I1083" s="7">
        <v>44.09</v>
      </c>
      <c r="J1083" s="141">
        <v>41687</v>
      </c>
      <c r="K1083" s="7">
        <v>25.049999</v>
      </c>
      <c r="L1083" s="141">
        <v>41687</v>
      </c>
      <c r="M1083" s="7">
        <v>86.190002000000007</v>
      </c>
      <c r="N1083" s="141">
        <v>41687</v>
      </c>
      <c r="O1083" s="7">
        <v>41.330002</v>
      </c>
      <c r="P1083" s="141">
        <v>41687</v>
      </c>
      <c r="Q1083" s="7">
        <v>71.190002000000007</v>
      </c>
    </row>
    <row r="1084" spans="1:17" x14ac:dyDescent="0.2">
      <c r="A1084" s="141">
        <v>41684</v>
      </c>
      <c r="B1084" s="7">
        <v>40316.890625</v>
      </c>
      <c r="C1084" s="7">
        <v>14.09</v>
      </c>
      <c r="D1084" s="141">
        <v>41684</v>
      </c>
      <c r="E1084" s="7">
        <v>30.709999</v>
      </c>
      <c r="F1084" s="141">
        <v>41684</v>
      </c>
      <c r="G1084" s="7">
        <v>46.887797999999997</v>
      </c>
      <c r="H1084" s="141">
        <v>41684</v>
      </c>
      <c r="I1084" s="7">
        <v>44</v>
      </c>
      <c r="J1084" s="141">
        <v>41684</v>
      </c>
      <c r="K1084" s="7">
        <v>24.92</v>
      </c>
      <c r="L1084" s="141">
        <v>41684</v>
      </c>
      <c r="M1084" s="7">
        <v>86.779999000000004</v>
      </c>
      <c r="N1084" s="141">
        <v>41684</v>
      </c>
      <c r="O1084" s="7">
        <v>41.75</v>
      </c>
      <c r="P1084" s="141">
        <v>41684</v>
      </c>
      <c r="Q1084" s="7">
        <v>71.239998</v>
      </c>
    </row>
    <row r="1085" spans="1:17" x14ac:dyDescent="0.2">
      <c r="A1085" s="141">
        <v>41683</v>
      </c>
      <c r="B1085" s="7">
        <v>40690.058594000002</v>
      </c>
      <c r="C1085" s="7">
        <v>13.99</v>
      </c>
      <c r="D1085" s="141">
        <v>41683</v>
      </c>
      <c r="E1085" s="7">
        <v>30.17</v>
      </c>
      <c r="F1085" s="141">
        <v>41683</v>
      </c>
      <c r="G1085" s="7">
        <v>46.887797999999997</v>
      </c>
      <c r="H1085" s="141">
        <v>41683</v>
      </c>
      <c r="I1085" s="7">
        <v>43.880001</v>
      </c>
      <c r="J1085" s="141">
        <v>41683</v>
      </c>
      <c r="K1085" s="7">
        <v>23.93</v>
      </c>
      <c r="L1085" s="141">
        <v>41683</v>
      </c>
      <c r="M1085" s="7">
        <v>85.43</v>
      </c>
      <c r="N1085" s="141">
        <v>41683</v>
      </c>
      <c r="O1085" s="7">
        <v>38.75</v>
      </c>
      <c r="P1085" s="141">
        <v>41683</v>
      </c>
      <c r="Q1085" s="7">
        <v>68.860000999999997</v>
      </c>
    </row>
    <row r="1086" spans="1:17" x14ac:dyDescent="0.2">
      <c r="A1086" s="141">
        <v>41682</v>
      </c>
      <c r="B1086" s="7">
        <v>40765.359375</v>
      </c>
      <c r="C1086" s="7">
        <v>14.14</v>
      </c>
      <c r="D1086" s="141">
        <v>41682</v>
      </c>
      <c r="E1086" s="7">
        <v>30.120000999999998</v>
      </c>
      <c r="F1086" s="141">
        <v>41682</v>
      </c>
      <c r="G1086" s="7">
        <v>47.609797999999998</v>
      </c>
      <c r="H1086" s="141">
        <v>41682</v>
      </c>
      <c r="I1086" s="7">
        <v>43.450001</v>
      </c>
      <c r="J1086" s="141">
        <v>41682</v>
      </c>
      <c r="K1086" s="7">
        <v>26.35</v>
      </c>
      <c r="L1086" s="141">
        <v>41682</v>
      </c>
      <c r="M1086" s="7">
        <v>86.660004000000001</v>
      </c>
      <c r="N1086" s="141">
        <v>41682</v>
      </c>
      <c r="O1086" s="7">
        <v>39.400002000000001</v>
      </c>
      <c r="P1086" s="141">
        <v>41682</v>
      </c>
      <c r="Q1086" s="7">
        <v>69.349997999999999</v>
      </c>
    </row>
    <row r="1087" spans="1:17" x14ac:dyDescent="0.2">
      <c r="A1087" s="141">
        <v>41681</v>
      </c>
      <c r="B1087" s="7">
        <v>40116.628905999998</v>
      </c>
      <c r="C1087" s="7">
        <v>14.32</v>
      </c>
      <c r="D1087" s="141">
        <v>41681</v>
      </c>
      <c r="E1087" s="7">
        <v>29.9</v>
      </c>
      <c r="F1087" s="141">
        <v>41681</v>
      </c>
      <c r="G1087" s="7">
        <v>45.795101000000003</v>
      </c>
      <c r="H1087" s="141">
        <v>41681</v>
      </c>
      <c r="I1087" s="7">
        <v>42.73</v>
      </c>
      <c r="J1087" s="141">
        <v>41681</v>
      </c>
      <c r="K1087" s="7">
        <v>26.059999000000001</v>
      </c>
      <c r="L1087" s="141">
        <v>41681</v>
      </c>
      <c r="M1087" s="7">
        <v>87.120002999999997</v>
      </c>
      <c r="N1087" s="141">
        <v>41681</v>
      </c>
      <c r="O1087" s="7">
        <v>39.599997999999999</v>
      </c>
      <c r="P1087" s="141">
        <v>41681</v>
      </c>
      <c r="Q1087" s="7">
        <v>70.529999000000004</v>
      </c>
    </row>
    <row r="1088" spans="1:17" x14ac:dyDescent="0.2">
      <c r="A1088" s="141">
        <v>41680</v>
      </c>
      <c r="B1088" s="7">
        <v>40533.859375</v>
      </c>
      <c r="C1088" s="7">
        <v>13.97</v>
      </c>
      <c r="D1088" s="141">
        <v>41680</v>
      </c>
      <c r="E1088" s="7">
        <v>29.74</v>
      </c>
      <c r="F1088" s="141">
        <v>41680</v>
      </c>
      <c r="G1088" s="7">
        <v>45.024399000000003</v>
      </c>
      <c r="H1088" s="141">
        <v>41680</v>
      </c>
      <c r="I1088" s="7">
        <v>42.599997999999999</v>
      </c>
      <c r="J1088" s="141">
        <v>41680</v>
      </c>
      <c r="K1088" s="7">
        <v>26.030000999999999</v>
      </c>
      <c r="L1088" s="141">
        <v>41680</v>
      </c>
      <c r="M1088" s="7">
        <v>84.940002000000007</v>
      </c>
      <c r="N1088" s="141">
        <v>41680</v>
      </c>
      <c r="O1088" s="7">
        <v>38.279998999999997</v>
      </c>
      <c r="P1088" s="141">
        <v>41680</v>
      </c>
      <c r="Q1088" s="7">
        <v>70</v>
      </c>
    </row>
    <row r="1089" spans="1:17" x14ac:dyDescent="0.2">
      <c r="A1089" s="141">
        <v>41677</v>
      </c>
      <c r="B1089" s="7">
        <v>40272.308594000002</v>
      </c>
      <c r="C1089" s="7">
        <v>14.19</v>
      </c>
      <c r="D1089" s="141">
        <v>41677</v>
      </c>
      <c r="E1089" s="7">
        <v>29.85</v>
      </c>
      <c r="F1089" s="141">
        <v>41677</v>
      </c>
      <c r="G1089" s="7">
        <v>46.331699</v>
      </c>
      <c r="H1089" s="141">
        <v>41677</v>
      </c>
      <c r="I1089" s="7">
        <v>43.669998</v>
      </c>
      <c r="J1089" s="141">
        <v>41677</v>
      </c>
      <c r="K1089" s="7">
        <v>26.17</v>
      </c>
      <c r="L1089" s="141">
        <v>41677</v>
      </c>
      <c r="M1089" s="7">
        <v>85.779999000000004</v>
      </c>
      <c r="N1089" s="141">
        <v>41677</v>
      </c>
      <c r="O1089" s="7">
        <v>37.860000999999997</v>
      </c>
      <c r="P1089" s="141">
        <v>41677</v>
      </c>
      <c r="Q1089" s="7">
        <v>70.510002</v>
      </c>
    </row>
    <row r="1090" spans="1:17" x14ac:dyDescent="0.2">
      <c r="A1090" s="141">
        <v>41676</v>
      </c>
      <c r="B1090" s="7">
        <v>39881.519530999998</v>
      </c>
      <c r="C1090" s="7">
        <v>14.01</v>
      </c>
      <c r="D1090" s="141">
        <v>41676</v>
      </c>
      <c r="E1090" s="7">
        <v>31.190000999999999</v>
      </c>
      <c r="F1090" s="141">
        <v>41676</v>
      </c>
      <c r="G1090" s="7">
        <v>45.687801</v>
      </c>
      <c r="H1090" s="141">
        <v>41676</v>
      </c>
      <c r="I1090" s="7">
        <v>43.43</v>
      </c>
      <c r="J1090" s="141">
        <v>41676</v>
      </c>
      <c r="K1090" s="7">
        <v>26.280000999999999</v>
      </c>
      <c r="L1090" s="141">
        <v>41676</v>
      </c>
      <c r="M1090" s="7">
        <v>83.790001000000004</v>
      </c>
      <c r="N1090" s="141">
        <v>41676</v>
      </c>
      <c r="O1090" s="7">
        <v>38.810001</v>
      </c>
      <c r="P1090" s="141">
        <v>41676</v>
      </c>
      <c r="Q1090" s="7">
        <v>70.610000999999997</v>
      </c>
    </row>
    <row r="1091" spans="1:17" x14ac:dyDescent="0.2">
      <c r="A1091" s="141">
        <v>41675</v>
      </c>
      <c r="B1091" s="7">
        <v>40099.390625</v>
      </c>
      <c r="C1091" s="7">
        <v>13.77</v>
      </c>
      <c r="D1091" s="141">
        <v>41675</v>
      </c>
      <c r="E1091" s="7">
        <v>31.379999000000002</v>
      </c>
      <c r="F1091" s="141">
        <v>41675</v>
      </c>
      <c r="G1091" s="7">
        <v>45.502398999999997</v>
      </c>
      <c r="H1091" s="141">
        <v>41675</v>
      </c>
      <c r="I1091" s="7">
        <v>42.77</v>
      </c>
      <c r="J1091" s="141">
        <v>41675</v>
      </c>
      <c r="K1091" s="7">
        <v>26.059999000000001</v>
      </c>
      <c r="L1091" s="141">
        <v>41675</v>
      </c>
      <c r="M1091" s="7">
        <v>83.110000999999997</v>
      </c>
      <c r="N1091" s="141">
        <v>41675</v>
      </c>
      <c r="O1091" s="7">
        <v>37.889999000000003</v>
      </c>
      <c r="P1091" s="141">
        <v>41675</v>
      </c>
      <c r="Q1091" s="7">
        <v>71.569999999999993</v>
      </c>
    </row>
    <row r="1092" spans="1:17" x14ac:dyDescent="0.2">
      <c r="A1092" s="141">
        <v>41674</v>
      </c>
      <c r="B1092" s="7">
        <v>40881.121094000002</v>
      </c>
      <c r="C1092" s="7">
        <v>14.09</v>
      </c>
      <c r="D1092" s="141">
        <v>41674</v>
      </c>
      <c r="E1092" s="7">
        <v>31.5</v>
      </c>
      <c r="F1092" s="141">
        <v>41674</v>
      </c>
      <c r="G1092" s="7">
        <v>44.722000000000001</v>
      </c>
      <c r="H1092" s="141">
        <v>41674</v>
      </c>
      <c r="I1092" s="7">
        <v>42.52</v>
      </c>
      <c r="J1092" s="141">
        <v>41674</v>
      </c>
      <c r="K1092" s="7">
        <v>26.16</v>
      </c>
      <c r="L1092" s="141">
        <v>41674</v>
      </c>
      <c r="M1092" s="7">
        <v>81.230002999999996</v>
      </c>
      <c r="N1092" s="141">
        <v>41674</v>
      </c>
      <c r="O1092" s="7">
        <v>39.520000000000003</v>
      </c>
      <c r="P1092" s="141">
        <v>41674</v>
      </c>
      <c r="Q1092" s="7">
        <v>72.209998999999996</v>
      </c>
    </row>
    <row r="1093" spans="1:17" x14ac:dyDescent="0.2">
      <c r="A1093" s="141">
        <v>41670</v>
      </c>
      <c r="B1093" s="7">
        <v>41008.628905999998</v>
      </c>
      <c r="C1093" s="7">
        <v>14.28</v>
      </c>
      <c r="D1093" s="141">
        <v>41670</v>
      </c>
      <c r="E1093" s="7">
        <v>32</v>
      </c>
      <c r="F1093" s="141">
        <v>41670</v>
      </c>
      <c r="G1093" s="7">
        <v>45.307301000000002</v>
      </c>
      <c r="H1093" s="141">
        <v>41670</v>
      </c>
      <c r="I1093" s="7">
        <v>43.290000999999997</v>
      </c>
      <c r="J1093" s="141">
        <v>41670</v>
      </c>
      <c r="K1093" s="7">
        <v>26.639999</v>
      </c>
      <c r="L1093" s="141">
        <v>41670</v>
      </c>
      <c r="M1093" s="7">
        <v>84.419998000000007</v>
      </c>
      <c r="N1093" s="141">
        <v>41670</v>
      </c>
      <c r="O1093" s="7">
        <v>39.900002000000001</v>
      </c>
      <c r="P1093" s="141">
        <v>41670</v>
      </c>
      <c r="Q1093" s="7">
        <v>72.540001000000004</v>
      </c>
    </row>
    <row r="1094" spans="1:17" x14ac:dyDescent="0.2">
      <c r="A1094" s="141">
        <v>41669</v>
      </c>
      <c r="B1094" s="7">
        <v>40692.929687999997</v>
      </c>
      <c r="C1094" s="7">
        <v>14.36</v>
      </c>
      <c r="D1094" s="141">
        <v>41669</v>
      </c>
      <c r="E1094" s="7">
        <v>31.85</v>
      </c>
      <c r="F1094" s="141">
        <v>41669</v>
      </c>
      <c r="G1094" s="7">
        <v>46.917099</v>
      </c>
      <c r="H1094" s="141">
        <v>41669</v>
      </c>
      <c r="I1094" s="7">
        <v>42.700001</v>
      </c>
      <c r="J1094" s="141">
        <v>41669</v>
      </c>
      <c r="K1094" s="7">
        <v>26.48</v>
      </c>
      <c r="L1094" s="141">
        <v>41669</v>
      </c>
      <c r="M1094" s="7">
        <v>87.279999000000004</v>
      </c>
      <c r="N1094" s="141">
        <v>41669</v>
      </c>
      <c r="O1094" s="7">
        <v>39.490001999999997</v>
      </c>
      <c r="P1094" s="141">
        <v>41669</v>
      </c>
      <c r="Q1094" s="7">
        <v>72.010002</v>
      </c>
    </row>
    <row r="1095" spans="1:17" x14ac:dyDescent="0.2">
      <c r="A1095" s="141">
        <v>41668</v>
      </c>
      <c r="B1095" s="7">
        <v>40656.28125</v>
      </c>
      <c r="C1095" s="7">
        <v>14.12</v>
      </c>
      <c r="D1095" s="141">
        <v>41668</v>
      </c>
      <c r="E1095" s="7">
        <v>31.9</v>
      </c>
      <c r="F1095" s="141">
        <v>41668</v>
      </c>
      <c r="G1095" s="7">
        <v>47.385399</v>
      </c>
      <c r="H1095" s="141">
        <v>41668</v>
      </c>
      <c r="I1095" s="7">
        <v>41.970001000000003</v>
      </c>
      <c r="J1095" s="141">
        <v>41668</v>
      </c>
      <c r="K1095" s="7">
        <v>26.389999</v>
      </c>
      <c r="L1095" s="141">
        <v>41668</v>
      </c>
      <c r="M1095" s="7">
        <v>88.279999000000004</v>
      </c>
      <c r="N1095" s="141">
        <v>41668</v>
      </c>
      <c r="O1095" s="7">
        <v>39.200001</v>
      </c>
      <c r="P1095" s="141">
        <v>41668</v>
      </c>
      <c r="Q1095" s="7">
        <v>71.379997000000003</v>
      </c>
    </row>
    <row r="1096" spans="1:17" x14ac:dyDescent="0.2">
      <c r="A1096" s="141">
        <v>41667</v>
      </c>
      <c r="B1096" s="7">
        <v>40873.53125</v>
      </c>
      <c r="C1096" s="7">
        <v>14.14</v>
      </c>
      <c r="D1096" s="141">
        <v>41667</v>
      </c>
      <c r="E1096" s="7">
        <v>32.029998999999997</v>
      </c>
      <c r="F1096" s="141">
        <v>41667</v>
      </c>
      <c r="G1096" s="7">
        <v>48.253700000000002</v>
      </c>
      <c r="H1096" s="141">
        <v>41667</v>
      </c>
      <c r="I1096" s="7">
        <v>42.080002</v>
      </c>
      <c r="J1096" s="141">
        <v>41667</v>
      </c>
      <c r="K1096" s="7">
        <v>26.42</v>
      </c>
      <c r="L1096" s="141">
        <v>41667</v>
      </c>
      <c r="M1096" s="7">
        <v>87.440002000000007</v>
      </c>
      <c r="N1096" s="141">
        <v>41667</v>
      </c>
      <c r="O1096" s="7">
        <v>39.75</v>
      </c>
      <c r="P1096" s="141">
        <v>41667</v>
      </c>
      <c r="Q1096" s="7">
        <v>70.269997000000004</v>
      </c>
    </row>
    <row r="1097" spans="1:17" x14ac:dyDescent="0.2">
      <c r="A1097" s="141">
        <v>41666</v>
      </c>
      <c r="B1097" s="7">
        <v>40980.339844000002</v>
      </c>
      <c r="C1097" s="7">
        <v>14.24</v>
      </c>
      <c r="D1097" s="141">
        <v>41666</v>
      </c>
      <c r="E1097" s="7">
        <v>31.969999000000001</v>
      </c>
      <c r="F1097" s="141">
        <v>41666</v>
      </c>
      <c r="G1097" s="7">
        <v>48.234099999999998</v>
      </c>
      <c r="H1097" s="141">
        <v>41666</v>
      </c>
      <c r="I1097" s="7">
        <v>42.439999</v>
      </c>
      <c r="J1097" s="141">
        <v>41666</v>
      </c>
      <c r="K1097" s="7">
        <v>27.23</v>
      </c>
      <c r="L1097" s="141">
        <v>41666</v>
      </c>
      <c r="M1097" s="7">
        <v>88.019997000000004</v>
      </c>
      <c r="N1097" s="141">
        <v>41666</v>
      </c>
      <c r="O1097" s="7">
        <v>39.869999</v>
      </c>
      <c r="P1097" s="141">
        <v>41666</v>
      </c>
      <c r="Q1097" s="7">
        <v>71.150002000000001</v>
      </c>
    </row>
    <row r="1098" spans="1:17" x14ac:dyDescent="0.2">
      <c r="A1098" s="141">
        <v>41663</v>
      </c>
      <c r="B1098" s="7">
        <v>41532.78125</v>
      </c>
      <c r="C1098" s="7">
        <v>14.25</v>
      </c>
      <c r="D1098" s="141">
        <v>41663</v>
      </c>
      <c r="E1098" s="7">
        <v>31.76</v>
      </c>
      <c r="F1098" s="141">
        <v>41663</v>
      </c>
      <c r="G1098" s="7">
        <v>49.160998999999997</v>
      </c>
      <c r="H1098" s="141">
        <v>41663</v>
      </c>
      <c r="I1098" s="7">
        <v>41.650002000000001</v>
      </c>
      <c r="J1098" s="141">
        <v>41663</v>
      </c>
      <c r="K1098" s="7">
        <v>27.58</v>
      </c>
      <c r="L1098" s="141">
        <v>41663</v>
      </c>
      <c r="M1098" s="7">
        <v>89.010002</v>
      </c>
      <c r="N1098" s="141">
        <v>41663</v>
      </c>
      <c r="O1098" s="7">
        <v>40.479999999999997</v>
      </c>
      <c r="P1098" s="141">
        <v>41663</v>
      </c>
      <c r="Q1098" s="7">
        <v>71.309997999999993</v>
      </c>
    </row>
    <row r="1099" spans="1:17" x14ac:dyDescent="0.2">
      <c r="A1099" s="141">
        <v>41662</v>
      </c>
      <c r="B1099" s="7">
        <v>42058.171875</v>
      </c>
      <c r="C1099" s="7">
        <v>14.48</v>
      </c>
      <c r="D1099" s="141">
        <v>41662</v>
      </c>
      <c r="E1099" s="7">
        <v>31.639999</v>
      </c>
      <c r="F1099" s="141">
        <v>41662</v>
      </c>
      <c r="G1099" s="7">
        <v>50.107300000000002</v>
      </c>
      <c r="H1099" s="141">
        <v>41662</v>
      </c>
      <c r="I1099" s="7">
        <v>42.380001</v>
      </c>
      <c r="J1099" s="141">
        <v>41662</v>
      </c>
      <c r="K1099" s="7">
        <v>28.1</v>
      </c>
      <c r="L1099" s="141">
        <v>41662</v>
      </c>
      <c r="M1099" s="7">
        <v>90.230002999999996</v>
      </c>
      <c r="N1099" s="141">
        <v>41662</v>
      </c>
      <c r="O1099" s="7">
        <v>42.049999</v>
      </c>
      <c r="P1099" s="141">
        <v>41662</v>
      </c>
      <c r="Q1099" s="7">
        <v>70.959998999999996</v>
      </c>
    </row>
    <row r="1100" spans="1:17" x14ac:dyDescent="0.2">
      <c r="A1100" s="141">
        <v>41661</v>
      </c>
      <c r="B1100" s="7">
        <v>41849.019530999998</v>
      </c>
      <c r="C1100" s="7">
        <v>14.62</v>
      </c>
      <c r="D1100" s="141">
        <v>41661</v>
      </c>
      <c r="E1100" s="7">
        <v>32.32</v>
      </c>
      <c r="F1100" s="141">
        <v>41661</v>
      </c>
      <c r="G1100" s="7">
        <v>50.497601000000003</v>
      </c>
      <c r="H1100" s="141">
        <v>41661</v>
      </c>
      <c r="I1100" s="7">
        <v>42.93</v>
      </c>
      <c r="J1100" s="141">
        <v>41661</v>
      </c>
      <c r="K1100" s="7">
        <v>28.1</v>
      </c>
      <c r="L1100" s="141">
        <v>41661</v>
      </c>
      <c r="M1100" s="7">
        <v>90.099997999999999</v>
      </c>
      <c r="N1100" s="141">
        <v>41661</v>
      </c>
      <c r="O1100" s="7">
        <v>42.330002</v>
      </c>
      <c r="P1100" s="141">
        <v>41661</v>
      </c>
      <c r="Q1100" s="7">
        <v>71.059997999999993</v>
      </c>
    </row>
    <row r="1101" spans="1:17" x14ac:dyDescent="0.2">
      <c r="A1101" s="141">
        <v>41660</v>
      </c>
      <c r="B1101" s="7">
        <v>41976.628905999998</v>
      </c>
      <c r="C1101" s="7">
        <v>14.4</v>
      </c>
      <c r="D1101" s="141">
        <v>41660</v>
      </c>
      <c r="E1101" s="7">
        <v>32.610000999999997</v>
      </c>
      <c r="F1101" s="141">
        <v>41660</v>
      </c>
      <c r="G1101" s="7">
        <v>50.438999000000003</v>
      </c>
      <c r="H1101" s="141">
        <v>41660</v>
      </c>
      <c r="I1101" s="7">
        <v>42.130001</v>
      </c>
      <c r="J1101" s="141">
        <v>41660</v>
      </c>
      <c r="K1101" s="7">
        <v>28.110001</v>
      </c>
      <c r="L1101" s="141">
        <v>41660</v>
      </c>
      <c r="M1101" s="7">
        <v>89.620002999999997</v>
      </c>
      <c r="N1101" s="141">
        <v>41660</v>
      </c>
      <c r="O1101" s="7">
        <v>42.779998999999997</v>
      </c>
      <c r="P1101" s="141">
        <v>41660</v>
      </c>
      <c r="Q1101" s="7">
        <v>70.989998</v>
      </c>
    </row>
    <row r="1102" spans="1:17" x14ac:dyDescent="0.2">
      <c r="A1102" s="141">
        <v>41659</v>
      </c>
      <c r="B1102" s="7">
        <v>41911.308594000002</v>
      </c>
      <c r="C1102" s="7">
        <v>14.42</v>
      </c>
      <c r="D1102" s="141">
        <v>41659</v>
      </c>
      <c r="E1102" s="7">
        <v>32.560001</v>
      </c>
      <c r="F1102" s="141">
        <v>41659</v>
      </c>
      <c r="G1102" s="7">
        <v>51.658501000000001</v>
      </c>
      <c r="H1102" s="141">
        <v>41659</v>
      </c>
      <c r="I1102" s="7">
        <v>43.189999</v>
      </c>
      <c r="J1102" s="141">
        <v>41659</v>
      </c>
      <c r="K1102" s="7">
        <v>27.98</v>
      </c>
      <c r="L1102" s="141">
        <v>41659</v>
      </c>
      <c r="M1102" s="7">
        <v>91.029999000000004</v>
      </c>
      <c r="N1102" s="141">
        <v>41659</v>
      </c>
      <c r="O1102" s="7">
        <v>42.619999</v>
      </c>
      <c r="P1102" s="141">
        <v>41659</v>
      </c>
      <c r="Q1102" s="7">
        <v>70.879997000000003</v>
      </c>
    </row>
    <row r="1103" spans="1:17" x14ac:dyDescent="0.2">
      <c r="A1103" s="141">
        <v>41656</v>
      </c>
      <c r="B1103" s="7">
        <v>42172.859375</v>
      </c>
      <c r="C1103" s="7">
        <v>14.44</v>
      </c>
      <c r="D1103" s="141">
        <v>41656</v>
      </c>
      <c r="E1103" s="7">
        <v>32.700001</v>
      </c>
      <c r="F1103" s="141">
        <v>41656</v>
      </c>
      <c r="G1103" s="7">
        <v>51.268298999999999</v>
      </c>
      <c r="H1103" s="141">
        <v>41656</v>
      </c>
      <c r="I1103" s="7">
        <v>43.330002</v>
      </c>
      <c r="J1103" s="141">
        <v>41656</v>
      </c>
      <c r="K1103" s="7">
        <v>28.059999000000001</v>
      </c>
      <c r="L1103" s="141">
        <v>41656</v>
      </c>
      <c r="M1103" s="7">
        <v>90.199996999999996</v>
      </c>
      <c r="N1103" s="141">
        <v>41656</v>
      </c>
      <c r="O1103" s="7">
        <v>42.560001</v>
      </c>
      <c r="P1103" s="141">
        <v>41656</v>
      </c>
      <c r="Q1103" s="7">
        <v>70.010002</v>
      </c>
    </row>
    <row r="1104" spans="1:17" x14ac:dyDescent="0.2">
      <c r="A1104" s="141">
        <v>41655</v>
      </c>
      <c r="B1104" s="7">
        <v>42508.96875</v>
      </c>
      <c r="C1104" s="7">
        <v>14.57</v>
      </c>
      <c r="D1104" s="141">
        <v>41655</v>
      </c>
      <c r="E1104" s="7">
        <v>32.950001</v>
      </c>
      <c r="F1104" s="141">
        <v>41655</v>
      </c>
      <c r="G1104" s="7">
        <v>52.321899000000002</v>
      </c>
      <c r="H1104" s="141">
        <v>41655</v>
      </c>
      <c r="I1104" s="7">
        <v>42.639999000000003</v>
      </c>
      <c r="J1104" s="141">
        <v>41655</v>
      </c>
      <c r="K1104" s="7">
        <v>27.93</v>
      </c>
      <c r="L1104" s="141">
        <v>41655</v>
      </c>
      <c r="M1104" s="7">
        <v>91.169998000000007</v>
      </c>
      <c r="N1104" s="141">
        <v>41655</v>
      </c>
      <c r="O1104" s="7">
        <v>42.57</v>
      </c>
      <c r="P1104" s="141">
        <v>41655</v>
      </c>
      <c r="Q1104" s="7">
        <v>70.970000999999996</v>
      </c>
    </row>
    <row r="1105" spans="1:17" x14ac:dyDescent="0.2">
      <c r="A1105" s="141">
        <v>41654</v>
      </c>
      <c r="B1105" s="7">
        <v>42434.871094000002</v>
      </c>
      <c r="C1105" s="7">
        <v>14.7</v>
      </c>
      <c r="D1105" s="141">
        <v>41654</v>
      </c>
      <c r="E1105" s="7">
        <v>33.439999</v>
      </c>
      <c r="F1105" s="141">
        <v>41654</v>
      </c>
      <c r="G1105" s="7">
        <v>52.790199000000001</v>
      </c>
      <c r="H1105" s="141">
        <v>41654</v>
      </c>
      <c r="I1105" s="7">
        <v>42.869999</v>
      </c>
      <c r="J1105" s="141">
        <v>41654</v>
      </c>
      <c r="K1105" s="7">
        <v>28.540001</v>
      </c>
      <c r="L1105" s="141">
        <v>41654</v>
      </c>
      <c r="M1105" s="7">
        <v>91.93</v>
      </c>
      <c r="N1105" s="141">
        <v>41654</v>
      </c>
      <c r="O1105" s="7">
        <v>42.759998000000003</v>
      </c>
      <c r="P1105" s="141">
        <v>41654</v>
      </c>
      <c r="Q1105" s="7">
        <v>72.430000000000007</v>
      </c>
    </row>
    <row r="1106" spans="1:17" x14ac:dyDescent="0.2">
      <c r="A1106" s="141">
        <v>41653</v>
      </c>
      <c r="B1106" s="7">
        <v>42151.46875</v>
      </c>
      <c r="C1106" s="7">
        <v>14.45</v>
      </c>
      <c r="D1106" s="141">
        <v>41653</v>
      </c>
      <c r="E1106" s="7">
        <v>33.270000000000003</v>
      </c>
      <c r="F1106" s="141">
        <v>41653</v>
      </c>
      <c r="G1106" s="7">
        <v>53.170699999999997</v>
      </c>
      <c r="H1106" s="141">
        <v>41653</v>
      </c>
      <c r="I1106" s="7">
        <v>43.610000999999997</v>
      </c>
      <c r="J1106" s="141">
        <v>41653</v>
      </c>
      <c r="K1106" s="7">
        <v>28.98</v>
      </c>
      <c r="L1106" s="141">
        <v>41653</v>
      </c>
      <c r="M1106" s="7">
        <v>94.059997999999993</v>
      </c>
      <c r="N1106" s="141">
        <v>41653</v>
      </c>
      <c r="O1106" s="7">
        <v>42.560001</v>
      </c>
      <c r="P1106" s="141">
        <v>41653</v>
      </c>
      <c r="Q1106" s="7">
        <v>72.800003000000004</v>
      </c>
    </row>
    <row r="1107" spans="1:17" x14ac:dyDescent="0.2">
      <c r="A1107" s="141">
        <v>41652</v>
      </c>
      <c r="B1107" s="7">
        <v>42455.96875</v>
      </c>
      <c r="C1107" s="7">
        <v>14.28</v>
      </c>
      <c r="D1107" s="141">
        <v>41652</v>
      </c>
      <c r="E1107" s="7">
        <v>33.090000000000003</v>
      </c>
      <c r="F1107" s="141">
        <v>41652</v>
      </c>
      <c r="G1107" s="7">
        <v>53.092700999999998</v>
      </c>
      <c r="H1107" s="141">
        <v>41652</v>
      </c>
      <c r="I1107" s="7">
        <v>42.93</v>
      </c>
      <c r="J1107" s="141">
        <v>41652</v>
      </c>
      <c r="K1107" s="7">
        <v>28.99</v>
      </c>
      <c r="L1107" s="141">
        <v>41652</v>
      </c>
      <c r="M1107" s="7">
        <v>94.300003000000004</v>
      </c>
      <c r="N1107" s="141">
        <v>41652</v>
      </c>
      <c r="O1107" s="7">
        <v>42.630001</v>
      </c>
      <c r="P1107" s="141">
        <v>41652</v>
      </c>
      <c r="Q1107" s="7">
        <v>70.480002999999996</v>
      </c>
    </row>
    <row r="1108" spans="1:17" x14ac:dyDescent="0.2">
      <c r="A1108" s="141">
        <v>41649</v>
      </c>
      <c r="B1108" s="7">
        <v>41586.851562999997</v>
      </c>
      <c r="C1108" s="7">
        <v>14.38</v>
      </c>
      <c r="D1108" s="141">
        <v>41649</v>
      </c>
      <c r="E1108" s="7">
        <v>33.5</v>
      </c>
      <c r="F1108" s="141">
        <v>41649</v>
      </c>
      <c r="G1108" s="7">
        <v>53.736598999999998</v>
      </c>
      <c r="H1108" s="141">
        <v>41649</v>
      </c>
      <c r="I1108" s="7">
        <v>43.279998999999997</v>
      </c>
      <c r="J1108" s="141">
        <v>41649</v>
      </c>
      <c r="K1108" s="7">
        <v>29.200001</v>
      </c>
      <c r="L1108" s="141">
        <v>41649</v>
      </c>
      <c r="M1108" s="7">
        <v>93.370002999999997</v>
      </c>
      <c r="N1108" s="141">
        <v>41649</v>
      </c>
      <c r="O1108" s="7">
        <v>42.57</v>
      </c>
      <c r="P1108" s="141">
        <v>41649</v>
      </c>
      <c r="Q1108" s="7">
        <v>70.230002999999996</v>
      </c>
    </row>
    <row r="1109" spans="1:17" x14ac:dyDescent="0.2">
      <c r="A1109" s="141">
        <v>41648</v>
      </c>
      <c r="B1109" s="7">
        <v>41554.328125</v>
      </c>
      <c r="C1109" s="7">
        <v>14.31</v>
      </c>
      <c r="D1109" s="141">
        <v>41648</v>
      </c>
      <c r="E1109" s="7">
        <v>33.240001999999997</v>
      </c>
      <c r="F1109" s="141">
        <v>41648</v>
      </c>
      <c r="G1109" s="7">
        <v>53.170699999999997</v>
      </c>
      <c r="H1109" s="141">
        <v>41648</v>
      </c>
      <c r="I1109" s="7">
        <v>42.040000999999997</v>
      </c>
      <c r="J1109" s="141">
        <v>41648</v>
      </c>
      <c r="K1109" s="7">
        <v>28.99</v>
      </c>
      <c r="L1109" s="141">
        <v>41648</v>
      </c>
      <c r="M1109" s="7">
        <v>90.940002000000007</v>
      </c>
      <c r="N1109" s="141">
        <v>41648</v>
      </c>
      <c r="O1109" s="7">
        <v>42.150002000000001</v>
      </c>
      <c r="P1109" s="141">
        <v>41648</v>
      </c>
      <c r="Q1109" s="7">
        <v>68.540001000000004</v>
      </c>
    </row>
    <row r="1110" spans="1:17" x14ac:dyDescent="0.2">
      <c r="A1110" s="141">
        <v>41647</v>
      </c>
      <c r="B1110" s="7">
        <v>41783.800780999998</v>
      </c>
      <c r="C1110" s="7">
        <v>14.45</v>
      </c>
      <c r="D1110" s="141">
        <v>41647</v>
      </c>
      <c r="E1110" s="7">
        <v>32.889999000000003</v>
      </c>
      <c r="F1110" s="141">
        <v>41647</v>
      </c>
      <c r="G1110" s="7">
        <v>53.648800000000001</v>
      </c>
      <c r="H1110" s="141">
        <v>41647</v>
      </c>
      <c r="I1110" s="7">
        <v>41.669998</v>
      </c>
      <c r="J1110" s="141">
        <v>41647</v>
      </c>
      <c r="K1110" s="7">
        <v>29.709999</v>
      </c>
      <c r="L1110" s="141">
        <v>41647</v>
      </c>
      <c r="M1110" s="7">
        <v>90.089995999999999</v>
      </c>
      <c r="N1110" s="141">
        <v>41647</v>
      </c>
      <c r="O1110" s="7">
        <v>42.09</v>
      </c>
      <c r="P1110" s="141">
        <v>41647</v>
      </c>
      <c r="Q1110" s="7">
        <v>68.080001999999993</v>
      </c>
    </row>
    <row r="1111" spans="1:17" x14ac:dyDescent="0.2">
      <c r="A1111" s="141">
        <v>41646</v>
      </c>
      <c r="B1111" s="7">
        <v>41532.878905999998</v>
      </c>
      <c r="C1111" s="7">
        <v>14.68</v>
      </c>
      <c r="D1111" s="141">
        <v>41646</v>
      </c>
      <c r="E1111" s="7">
        <v>33.380001</v>
      </c>
      <c r="F1111" s="141">
        <v>41646</v>
      </c>
      <c r="G1111" s="7">
        <v>52.478099999999998</v>
      </c>
      <c r="H1111" s="141">
        <v>41646</v>
      </c>
      <c r="I1111" s="7">
        <v>41.349997999999999</v>
      </c>
      <c r="J1111" s="141">
        <v>41646</v>
      </c>
      <c r="K1111" s="7">
        <v>29.01</v>
      </c>
      <c r="L1111" s="141">
        <v>41646</v>
      </c>
      <c r="M1111" s="7">
        <v>90.940002000000007</v>
      </c>
      <c r="N1111" s="141">
        <v>41646</v>
      </c>
      <c r="O1111" s="7">
        <v>42.490001999999997</v>
      </c>
      <c r="P1111" s="141">
        <v>41646</v>
      </c>
      <c r="Q1111" s="7">
        <v>65.760002</v>
      </c>
    </row>
    <row r="1112" spans="1:17" x14ac:dyDescent="0.2">
      <c r="A1112" s="141">
        <v>41645</v>
      </c>
      <c r="B1112" s="7">
        <v>42093.558594000002</v>
      </c>
      <c r="C1112" s="7">
        <v>14.78</v>
      </c>
      <c r="D1112" s="141">
        <v>41645</v>
      </c>
      <c r="E1112" s="7">
        <v>32.849997999999999</v>
      </c>
      <c r="F1112" s="141">
        <v>41645</v>
      </c>
      <c r="G1112" s="7">
        <v>52.146301000000001</v>
      </c>
      <c r="H1112" s="141">
        <v>41645</v>
      </c>
      <c r="I1112" s="7">
        <v>41.119999</v>
      </c>
      <c r="J1112" s="141">
        <v>41645</v>
      </c>
      <c r="K1112" s="7">
        <v>28.690000999999999</v>
      </c>
      <c r="L1112" s="141">
        <v>41645</v>
      </c>
      <c r="M1112" s="7">
        <v>90.610000999999997</v>
      </c>
      <c r="N1112" s="141">
        <v>41645</v>
      </c>
      <c r="O1112" s="7">
        <v>41.700001</v>
      </c>
      <c r="P1112" s="141">
        <v>41645</v>
      </c>
      <c r="Q1112" s="7">
        <v>63.369999</v>
      </c>
    </row>
    <row r="1113" spans="1:17" x14ac:dyDescent="0.2">
      <c r="A1113" s="141">
        <v>41642</v>
      </c>
      <c r="B1113" s="7">
        <v>42191.109375</v>
      </c>
      <c r="C1113" s="7">
        <v>14.9</v>
      </c>
      <c r="D1113" s="141">
        <v>41642</v>
      </c>
      <c r="E1113" s="7">
        <v>33.25</v>
      </c>
      <c r="F1113" s="141">
        <v>41642</v>
      </c>
      <c r="G1113" s="7">
        <v>52.058498</v>
      </c>
      <c r="H1113" s="141">
        <v>41642</v>
      </c>
      <c r="I1113" s="7">
        <v>42.34</v>
      </c>
      <c r="J1113" s="141">
        <v>41642</v>
      </c>
      <c r="K1113" s="7">
        <v>28.969999000000001</v>
      </c>
      <c r="L1113" s="141">
        <v>41642</v>
      </c>
      <c r="M1113" s="7">
        <v>92.25</v>
      </c>
      <c r="N1113" s="141">
        <v>41642</v>
      </c>
      <c r="O1113" s="7">
        <v>40.950001</v>
      </c>
      <c r="P1113" s="141">
        <v>41642</v>
      </c>
      <c r="Q1113" s="7">
        <v>66.099997999999999</v>
      </c>
    </row>
    <row r="1114" spans="1:17" x14ac:dyDescent="0.2">
      <c r="A1114" s="141">
        <v>41641</v>
      </c>
      <c r="B1114" s="7">
        <v>42725.53125</v>
      </c>
      <c r="C1114" s="7">
        <v>14.89</v>
      </c>
      <c r="D1114" s="141">
        <v>41641</v>
      </c>
      <c r="E1114" s="7">
        <v>33.419998</v>
      </c>
      <c r="F1114" s="141">
        <v>41641</v>
      </c>
      <c r="G1114" s="7">
        <v>52.5854</v>
      </c>
      <c r="H1114" s="141">
        <v>41641</v>
      </c>
      <c r="I1114" s="7">
        <v>43.07</v>
      </c>
      <c r="J1114" s="141">
        <v>41641</v>
      </c>
      <c r="K1114" s="7">
        <v>29.530000999999999</v>
      </c>
      <c r="L1114" s="141">
        <v>41641</v>
      </c>
      <c r="M1114" s="7">
        <v>91.379997000000003</v>
      </c>
      <c r="N1114" s="141">
        <v>41641</v>
      </c>
      <c r="O1114" s="7">
        <v>41.040000999999997</v>
      </c>
      <c r="P1114" s="141">
        <v>41641</v>
      </c>
      <c r="Q1114" s="7">
        <v>68.309997999999993</v>
      </c>
    </row>
    <row r="1115" spans="1:17" x14ac:dyDescent="0.2">
      <c r="A1115" s="141">
        <v>41638</v>
      </c>
      <c r="B1115" s="7">
        <v>42753.480469000002</v>
      </c>
      <c r="C1115" s="7">
        <v>15.35</v>
      </c>
      <c r="D1115" s="141">
        <v>41638</v>
      </c>
      <c r="E1115" s="7">
        <v>34.099997999999999</v>
      </c>
      <c r="F1115" s="141">
        <v>41638</v>
      </c>
      <c r="G1115" s="7">
        <v>53.639000000000003</v>
      </c>
      <c r="H1115" s="141">
        <v>41638</v>
      </c>
      <c r="I1115" s="7">
        <v>43.599997999999999</v>
      </c>
      <c r="J1115" s="141">
        <v>41638</v>
      </c>
      <c r="K1115" s="7">
        <v>29.57</v>
      </c>
      <c r="L1115" s="141">
        <v>41638</v>
      </c>
      <c r="M1115" s="7">
        <v>90.730002999999996</v>
      </c>
      <c r="N1115" s="141">
        <v>41638</v>
      </c>
      <c r="O1115" s="7">
        <v>40.75</v>
      </c>
      <c r="P1115" s="141">
        <v>41638</v>
      </c>
      <c r="Q1115" s="7">
        <v>69.029999000000004</v>
      </c>
    </row>
    <row r="1116" spans="1:17" x14ac:dyDescent="0.2">
      <c r="A1116" s="141">
        <v>41635</v>
      </c>
      <c r="B1116" s="7">
        <v>42545.519530999998</v>
      </c>
      <c r="C1116" s="7">
        <v>15.27</v>
      </c>
      <c r="D1116" s="141">
        <v>41635</v>
      </c>
      <c r="E1116" s="7">
        <v>34.159999999999997</v>
      </c>
      <c r="F1116" s="141">
        <v>41635</v>
      </c>
      <c r="G1116" s="7">
        <v>54.224400000000003</v>
      </c>
      <c r="H1116" s="141">
        <v>41635</v>
      </c>
      <c r="I1116" s="7">
        <v>43.18</v>
      </c>
      <c r="J1116" s="141">
        <v>41635</v>
      </c>
      <c r="K1116" s="7">
        <v>29.540001</v>
      </c>
      <c r="L1116" s="141">
        <v>41635</v>
      </c>
      <c r="M1116" s="7">
        <v>89.989998</v>
      </c>
      <c r="N1116" s="141">
        <v>41635</v>
      </c>
      <c r="O1116" s="7">
        <v>40.270000000000003</v>
      </c>
      <c r="P1116" s="141">
        <v>41635</v>
      </c>
      <c r="Q1116" s="7">
        <v>68.879997000000003</v>
      </c>
    </row>
    <row r="1117" spans="1:17" x14ac:dyDescent="0.2">
      <c r="A1117" s="141">
        <v>41634</v>
      </c>
      <c r="B1117" s="7">
        <v>42589.761719000002</v>
      </c>
      <c r="C1117" s="7">
        <v>15.05</v>
      </c>
      <c r="D1117" s="141">
        <v>41634</v>
      </c>
      <c r="E1117" s="7">
        <v>34.189999</v>
      </c>
      <c r="F1117" s="141">
        <v>41634</v>
      </c>
      <c r="G1117" s="7">
        <v>54.546298999999998</v>
      </c>
      <c r="H1117" s="141">
        <v>41634</v>
      </c>
      <c r="I1117" s="7">
        <v>42.830002</v>
      </c>
      <c r="J1117" s="141">
        <v>41634</v>
      </c>
      <c r="K1117" s="7">
        <v>29.780000999999999</v>
      </c>
      <c r="L1117" s="141">
        <v>41634</v>
      </c>
      <c r="M1117" s="7">
        <v>89.790001000000004</v>
      </c>
      <c r="N1117" s="141">
        <v>41634</v>
      </c>
      <c r="O1117" s="7">
        <v>40.310001</v>
      </c>
      <c r="P1117" s="141">
        <v>41634</v>
      </c>
      <c r="Q1117" s="7">
        <v>68.400002000000001</v>
      </c>
    </row>
    <row r="1118" spans="1:17" x14ac:dyDescent="0.2">
      <c r="A1118" s="141">
        <v>41631</v>
      </c>
      <c r="B1118" s="7">
        <v>42214.839844000002</v>
      </c>
      <c r="C1118" s="7">
        <v>14.98</v>
      </c>
      <c r="D1118" s="141">
        <v>41631</v>
      </c>
      <c r="E1118" s="7">
        <v>34.599997999999999</v>
      </c>
      <c r="F1118" s="141">
        <v>41631</v>
      </c>
      <c r="G1118" s="7">
        <v>54.380501000000002</v>
      </c>
      <c r="H1118" s="141">
        <v>41631</v>
      </c>
      <c r="I1118" s="7">
        <v>42.59</v>
      </c>
      <c r="J1118" s="141">
        <v>41631</v>
      </c>
      <c r="K1118" s="7">
        <v>30.66</v>
      </c>
      <c r="L1118" s="141">
        <v>41631</v>
      </c>
      <c r="M1118" s="7">
        <v>90.730002999999996</v>
      </c>
      <c r="N1118" s="141">
        <v>41631</v>
      </c>
      <c r="O1118" s="7">
        <v>40.07</v>
      </c>
      <c r="P1118" s="141">
        <v>41631</v>
      </c>
      <c r="Q1118" s="7">
        <v>68.019997000000004</v>
      </c>
    </row>
    <row r="1119" spans="1:17" x14ac:dyDescent="0.2">
      <c r="A1119" s="141">
        <v>41628</v>
      </c>
      <c r="B1119" s="7">
        <v>42198.320312999997</v>
      </c>
      <c r="C1119" s="7">
        <v>14.68</v>
      </c>
      <c r="D1119" s="141">
        <v>41628</v>
      </c>
      <c r="E1119" s="7">
        <v>34.240001999999997</v>
      </c>
      <c r="F1119" s="141">
        <v>41628</v>
      </c>
      <c r="G1119" s="7">
        <v>54.614601</v>
      </c>
      <c r="H1119" s="141">
        <v>41628</v>
      </c>
      <c r="I1119" s="7">
        <v>43.34</v>
      </c>
      <c r="J1119" s="141">
        <v>41628</v>
      </c>
      <c r="K1119" s="7">
        <v>30.280000999999999</v>
      </c>
      <c r="L1119" s="141">
        <v>41628</v>
      </c>
      <c r="M1119" s="7">
        <v>90.529999000000004</v>
      </c>
      <c r="N1119" s="141">
        <v>41628</v>
      </c>
      <c r="O1119" s="7">
        <v>40.470001000000003</v>
      </c>
      <c r="P1119" s="141">
        <v>41628</v>
      </c>
      <c r="Q1119" s="7">
        <v>68.360000999999997</v>
      </c>
    </row>
    <row r="1120" spans="1:17" x14ac:dyDescent="0.2">
      <c r="A1120" s="141">
        <v>41627</v>
      </c>
      <c r="B1120" s="7">
        <v>42079.460937999997</v>
      </c>
      <c r="C1120" s="7">
        <v>14.66</v>
      </c>
      <c r="D1120" s="141">
        <v>41627</v>
      </c>
      <c r="E1120" s="7">
        <v>35.049999</v>
      </c>
      <c r="F1120" s="141">
        <v>41627</v>
      </c>
      <c r="G1120" s="7">
        <v>55.121898999999999</v>
      </c>
      <c r="H1120" s="141">
        <v>41627</v>
      </c>
      <c r="I1120" s="7">
        <v>42.380001</v>
      </c>
      <c r="J1120" s="141">
        <v>41627</v>
      </c>
      <c r="K1120" s="7">
        <v>29.48</v>
      </c>
      <c r="L1120" s="141">
        <v>41627</v>
      </c>
      <c r="M1120" s="7">
        <v>91.349997999999999</v>
      </c>
      <c r="N1120" s="141">
        <v>41627</v>
      </c>
      <c r="O1120" s="7">
        <v>40.159999999999997</v>
      </c>
      <c r="P1120" s="141">
        <v>41627</v>
      </c>
      <c r="Q1120" s="7">
        <v>68.959998999999996</v>
      </c>
    </row>
    <row r="1121" spans="1:17" x14ac:dyDescent="0.2">
      <c r="A1121" s="141">
        <v>41626</v>
      </c>
      <c r="B1121" s="7">
        <v>41758.558594000002</v>
      </c>
      <c r="C1121" s="7">
        <v>14.64</v>
      </c>
      <c r="D1121" s="141">
        <v>41626</v>
      </c>
      <c r="E1121" s="7">
        <v>35</v>
      </c>
      <c r="F1121" s="141">
        <v>41626</v>
      </c>
      <c r="G1121" s="7">
        <v>54.809798999999998</v>
      </c>
      <c r="H1121" s="141">
        <v>41626</v>
      </c>
      <c r="I1121" s="7">
        <v>41.950001</v>
      </c>
      <c r="J1121" s="141">
        <v>41626</v>
      </c>
      <c r="K1121" s="7">
        <v>29.27</v>
      </c>
      <c r="L1121" s="141">
        <v>41626</v>
      </c>
      <c r="M1121" s="7">
        <v>92.230002999999996</v>
      </c>
      <c r="N1121" s="141">
        <v>41626</v>
      </c>
      <c r="O1121" s="7">
        <v>40.130001</v>
      </c>
      <c r="P1121" s="141">
        <v>41626</v>
      </c>
      <c r="Q1121" s="7">
        <v>68.279999000000004</v>
      </c>
    </row>
    <row r="1122" spans="1:17" x14ac:dyDescent="0.2">
      <c r="A1122" s="141">
        <v>41625</v>
      </c>
      <c r="B1122" s="7">
        <v>42044.71875</v>
      </c>
      <c r="C1122" s="7">
        <v>14.33</v>
      </c>
      <c r="D1122" s="141">
        <v>41625</v>
      </c>
      <c r="E1122" s="7">
        <v>35.200001</v>
      </c>
      <c r="F1122" s="141">
        <v>41625</v>
      </c>
      <c r="G1122" s="7">
        <v>55.287799999999997</v>
      </c>
      <c r="H1122" s="141">
        <v>41625</v>
      </c>
      <c r="I1122" s="7">
        <v>41.049999</v>
      </c>
      <c r="J1122" s="141">
        <v>41625</v>
      </c>
      <c r="K1122" s="7">
        <v>28.790001</v>
      </c>
      <c r="L1122" s="141">
        <v>41625</v>
      </c>
      <c r="M1122" s="7">
        <v>93.830001999999993</v>
      </c>
      <c r="N1122" s="141">
        <v>41625</v>
      </c>
      <c r="O1122" s="7">
        <v>39.090000000000003</v>
      </c>
      <c r="P1122" s="141">
        <v>41625</v>
      </c>
      <c r="Q1122" s="7">
        <v>68.160004000000001</v>
      </c>
    </row>
    <row r="1123" spans="1:17" x14ac:dyDescent="0.2">
      <c r="A1123" s="141">
        <v>41624</v>
      </c>
      <c r="B1123" s="7">
        <v>41884.839844000002</v>
      </c>
      <c r="C1123" s="7">
        <v>14.57</v>
      </c>
      <c r="D1123" s="141">
        <v>41624</v>
      </c>
      <c r="E1123" s="7">
        <v>34.810001</v>
      </c>
      <c r="F1123" s="141">
        <v>41624</v>
      </c>
      <c r="G1123" s="7">
        <v>55.824401999999999</v>
      </c>
      <c r="H1123" s="141">
        <v>41624</v>
      </c>
      <c r="I1123" s="7">
        <v>40.5</v>
      </c>
      <c r="J1123" s="141">
        <v>41624</v>
      </c>
      <c r="K1123" s="7">
        <v>29.32</v>
      </c>
      <c r="L1123" s="141">
        <v>41624</v>
      </c>
      <c r="M1123" s="7">
        <v>96.18</v>
      </c>
      <c r="N1123" s="141">
        <v>41624</v>
      </c>
      <c r="O1123" s="7">
        <v>38.880001</v>
      </c>
      <c r="P1123" s="141">
        <v>41624</v>
      </c>
      <c r="Q1123" s="7">
        <v>68.699996999999996</v>
      </c>
    </row>
    <row r="1124" spans="1:17" x14ac:dyDescent="0.2">
      <c r="A1124" s="141">
        <v>41621</v>
      </c>
      <c r="B1124" s="7">
        <v>42307.300780999998</v>
      </c>
      <c r="C1124" s="7">
        <v>14.39</v>
      </c>
      <c r="D1124" s="141">
        <v>41621</v>
      </c>
      <c r="E1124" s="7">
        <v>34.310001</v>
      </c>
      <c r="F1124" s="141">
        <v>41621</v>
      </c>
      <c r="G1124" s="7">
        <v>56.136600000000001</v>
      </c>
      <c r="H1124" s="141">
        <v>41621</v>
      </c>
      <c r="I1124" s="7">
        <v>40.25</v>
      </c>
      <c r="J1124" s="141">
        <v>41621</v>
      </c>
      <c r="K1124" s="7">
        <v>29.68</v>
      </c>
      <c r="L1124" s="141">
        <v>41621</v>
      </c>
      <c r="M1124" s="7">
        <v>94.43</v>
      </c>
      <c r="N1124" s="141">
        <v>41621</v>
      </c>
      <c r="O1124" s="7">
        <v>39.880001</v>
      </c>
      <c r="P1124" s="141">
        <v>41621</v>
      </c>
      <c r="Q1124" s="7">
        <v>68.540001000000004</v>
      </c>
    </row>
    <row r="1125" spans="1:17" x14ac:dyDescent="0.2">
      <c r="A1125" s="141">
        <v>41619</v>
      </c>
      <c r="B1125" s="7">
        <v>42490.78125</v>
      </c>
      <c r="C1125" s="7">
        <v>14.57</v>
      </c>
      <c r="D1125" s="141">
        <v>41619</v>
      </c>
      <c r="E1125" s="7">
        <v>34.799999</v>
      </c>
      <c r="F1125" s="141">
        <v>41619</v>
      </c>
      <c r="G1125" s="7">
        <v>56.409801000000002</v>
      </c>
      <c r="H1125" s="141">
        <v>41619</v>
      </c>
      <c r="I1125" s="7">
        <v>40.419998</v>
      </c>
      <c r="J1125" s="141">
        <v>41619</v>
      </c>
      <c r="K1125" s="7">
        <v>30.629999000000002</v>
      </c>
      <c r="L1125" s="141">
        <v>41619</v>
      </c>
      <c r="M1125" s="7">
        <v>93.300003000000004</v>
      </c>
      <c r="N1125" s="141">
        <v>41619</v>
      </c>
      <c r="O1125" s="7">
        <v>40</v>
      </c>
      <c r="P1125" s="141">
        <v>41619</v>
      </c>
      <c r="Q1125" s="7">
        <v>69</v>
      </c>
    </row>
    <row r="1126" spans="1:17" x14ac:dyDescent="0.2">
      <c r="A1126" s="141">
        <v>41618</v>
      </c>
      <c r="B1126" s="7">
        <v>42302.601562999997</v>
      </c>
      <c r="C1126" s="7">
        <v>14.55</v>
      </c>
      <c r="D1126" s="141">
        <v>41618</v>
      </c>
      <c r="E1126" s="7">
        <v>35</v>
      </c>
      <c r="F1126" s="141">
        <v>41618</v>
      </c>
      <c r="G1126" s="7">
        <v>56.780498999999999</v>
      </c>
      <c r="H1126" s="141">
        <v>41618</v>
      </c>
      <c r="I1126" s="7">
        <v>41.439999</v>
      </c>
      <c r="J1126" s="141">
        <v>41618</v>
      </c>
      <c r="K1126" s="7">
        <v>31</v>
      </c>
      <c r="L1126" s="141">
        <v>41618</v>
      </c>
      <c r="M1126" s="7">
        <v>93.760002</v>
      </c>
      <c r="N1126" s="141">
        <v>41618</v>
      </c>
      <c r="O1126" s="7">
        <v>40.07</v>
      </c>
      <c r="P1126" s="141">
        <v>41618</v>
      </c>
      <c r="Q1126" s="7">
        <v>68.150002000000001</v>
      </c>
    </row>
    <row r="1127" spans="1:17" x14ac:dyDescent="0.2">
      <c r="A1127" s="141">
        <v>41617</v>
      </c>
      <c r="B1127" s="7">
        <v>41942.171875</v>
      </c>
      <c r="C1127" s="7">
        <v>14.57</v>
      </c>
      <c r="D1127" s="141">
        <v>41617</v>
      </c>
      <c r="E1127" s="7">
        <v>34.659999999999997</v>
      </c>
      <c r="F1127" s="141">
        <v>41617</v>
      </c>
      <c r="G1127" s="7">
        <v>56.663398999999998</v>
      </c>
      <c r="H1127" s="141">
        <v>41617</v>
      </c>
      <c r="I1127" s="7">
        <v>40.93</v>
      </c>
      <c r="J1127" s="141">
        <v>41617</v>
      </c>
      <c r="K1127" s="7">
        <v>30.040001</v>
      </c>
      <c r="L1127" s="141">
        <v>41617</v>
      </c>
      <c r="M1127" s="7">
        <v>92.809997999999993</v>
      </c>
      <c r="N1127" s="141">
        <v>41617</v>
      </c>
      <c r="O1127" s="7">
        <v>39.290000999999997</v>
      </c>
      <c r="P1127" s="141">
        <v>41617</v>
      </c>
      <c r="Q1127" s="7">
        <v>69.790001000000004</v>
      </c>
    </row>
    <row r="1128" spans="1:17" x14ac:dyDescent="0.2">
      <c r="A1128" s="141">
        <v>41614</v>
      </c>
      <c r="B1128" s="7">
        <v>41910.988280999998</v>
      </c>
      <c r="C1128" s="7">
        <v>14.4</v>
      </c>
      <c r="D1128" s="141">
        <v>41614</v>
      </c>
      <c r="E1128" s="7">
        <v>34.770000000000003</v>
      </c>
      <c r="F1128" s="141">
        <v>41614</v>
      </c>
      <c r="G1128" s="7">
        <v>56.302399000000001</v>
      </c>
      <c r="H1128" s="141">
        <v>41614</v>
      </c>
      <c r="I1128" s="7">
        <v>39.709999000000003</v>
      </c>
      <c r="J1128" s="141">
        <v>41614</v>
      </c>
      <c r="K1128" s="7">
        <v>29.540001</v>
      </c>
      <c r="L1128" s="141">
        <v>41614</v>
      </c>
      <c r="M1128" s="7">
        <v>91.940002000000007</v>
      </c>
      <c r="N1128" s="141">
        <v>41614</v>
      </c>
      <c r="O1128" s="7">
        <v>39.860000999999997</v>
      </c>
      <c r="P1128" s="141">
        <v>41614</v>
      </c>
      <c r="Q1128" s="7">
        <v>70.629997000000003</v>
      </c>
    </row>
    <row r="1129" spans="1:17" x14ac:dyDescent="0.2">
      <c r="A1129" s="141">
        <v>41613</v>
      </c>
      <c r="B1129" s="7">
        <v>41992.199219000002</v>
      </c>
      <c r="C1129" s="7">
        <v>14.55</v>
      </c>
      <c r="D1129" s="141">
        <v>41613</v>
      </c>
      <c r="E1129" s="7">
        <v>34.759998000000003</v>
      </c>
      <c r="F1129" s="141">
        <v>41613</v>
      </c>
      <c r="G1129" s="7">
        <v>57.502398999999997</v>
      </c>
      <c r="H1129" s="141">
        <v>41613</v>
      </c>
      <c r="I1129" s="7">
        <v>39.700001</v>
      </c>
      <c r="J1129" s="141">
        <v>41613</v>
      </c>
      <c r="K1129" s="7">
        <v>29.389999</v>
      </c>
      <c r="L1129" s="141">
        <v>41613</v>
      </c>
      <c r="M1129" s="7">
        <v>91.089995999999999</v>
      </c>
      <c r="N1129" s="141">
        <v>41613</v>
      </c>
      <c r="O1129" s="7">
        <v>38.689999</v>
      </c>
      <c r="P1129" s="141">
        <v>41613</v>
      </c>
      <c r="Q1129" s="7">
        <v>70.110000999999997</v>
      </c>
    </row>
    <row r="1130" spans="1:17" x14ac:dyDescent="0.2">
      <c r="A1130" s="141">
        <v>41612</v>
      </c>
      <c r="B1130" s="7">
        <v>41865.679687999997</v>
      </c>
      <c r="C1130" s="7">
        <v>14.8</v>
      </c>
      <c r="D1130" s="141">
        <v>41612</v>
      </c>
      <c r="E1130" s="7">
        <v>34.409999999999997</v>
      </c>
      <c r="F1130" s="141">
        <v>41612</v>
      </c>
      <c r="G1130" s="7">
        <v>56.478099999999998</v>
      </c>
      <c r="H1130" s="141">
        <v>41612</v>
      </c>
      <c r="I1130" s="7">
        <v>38.869999</v>
      </c>
      <c r="J1130" s="141">
        <v>41612</v>
      </c>
      <c r="K1130" s="7">
        <v>29.25</v>
      </c>
      <c r="L1130" s="141">
        <v>41612</v>
      </c>
      <c r="M1130" s="7">
        <v>90.449996999999996</v>
      </c>
      <c r="N1130" s="141">
        <v>41612</v>
      </c>
      <c r="O1130" s="7">
        <v>39.209999000000003</v>
      </c>
      <c r="P1130" s="141">
        <v>41612</v>
      </c>
      <c r="Q1130" s="7">
        <v>68.269997000000004</v>
      </c>
    </row>
    <row r="1131" spans="1:17" x14ac:dyDescent="0.2">
      <c r="A1131" s="141">
        <v>41611</v>
      </c>
      <c r="B1131" s="7">
        <v>42138.550780999998</v>
      </c>
      <c r="C1131" s="7">
        <v>15.01</v>
      </c>
      <c r="D1131" s="141">
        <v>41611</v>
      </c>
      <c r="E1131" s="7">
        <v>34.259998000000003</v>
      </c>
      <c r="F1131" s="141">
        <v>41611</v>
      </c>
      <c r="G1131" s="7">
        <v>54.936599999999999</v>
      </c>
      <c r="H1131" s="141">
        <v>41611</v>
      </c>
      <c r="I1131" s="7">
        <v>38.049999</v>
      </c>
      <c r="J1131" s="141">
        <v>41611</v>
      </c>
      <c r="K1131" s="7">
        <v>30.16</v>
      </c>
      <c r="L1131" s="141">
        <v>41611</v>
      </c>
      <c r="M1131" s="7">
        <v>89.660004000000001</v>
      </c>
      <c r="N1131" s="141">
        <v>41611</v>
      </c>
      <c r="O1131" s="7">
        <v>39.099997999999999</v>
      </c>
      <c r="P1131" s="141">
        <v>41611</v>
      </c>
      <c r="Q1131" s="7">
        <v>67.360000999999997</v>
      </c>
    </row>
    <row r="1132" spans="1:17" x14ac:dyDescent="0.2">
      <c r="A1132" s="141">
        <v>41610</v>
      </c>
      <c r="B1132" s="7">
        <v>42493.558594000002</v>
      </c>
      <c r="C1132" s="7">
        <v>15.06</v>
      </c>
      <c r="D1132" s="141">
        <v>41610</v>
      </c>
      <c r="E1132" s="7">
        <v>34.439999</v>
      </c>
      <c r="F1132" s="141">
        <v>41610</v>
      </c>
      <c r="G1132" s="7">
        <v>54.673198999999997</v>
      </c>
      <c r="H1132" s="141">
        <v>41610</v>
      </c>
      <c r="I1132" s="7">
        <v>38.729999999999997</v>
      </c>
      <c r="J1132" s="141">
        <v>41610</v>
      </c>
      <c r="K1132" s="7">
        <v>29.84</v>
      </c>
      <c r="L1132" s="141">
        <v>41610</v>
      </c>
      <c r="M1132" s="7">
        <v>89.330001999999993</v>
      </c>
      <c r="N1132" s="141">
        <v>41610</v>
      </c>
      <c r="O1132" s="7">
        <v>39.240001999999997</v>
      </c>
      <c r="P1132" s="141">
        <v>41610</v>
      </c>
      <c r="Q1132" s="7">
        <v>66.809997999999993</v>
      </c>
    </row>
    <row r="1133" spans="1:17" x14ac:dyDescent="0.2">
      <c r="A1133" s="141">
        <v>41607</v>
      </c>
      <c r="B1133" s="7">
        <v>42160.960937999997</v>
      </c>
      <c r="C1133" s="7">
        <v>15.21</v>
      </c>
      <c r="D1133" s="141">
        <v>41607</v>
      </c>
      <c r="E1133" s="7">
        <v>34.639999000000003</v>
      </c>
      <c r="F1133" s="141">
        <v>41607</v>
      </c>
      <c r="G1133" s="7">
        <v>54.243899999999996</v>
      </c>
      <c r="H1133" s="141">
        <v>41607</v>
      </c>
      <c r="I1133" s="7">
        <v>38.849997999999999</v>
      </c>
      <c r="J1133" s="141">
        <v>41607</v>
      </c>
      <c r="K1133" s="7">
        <v>29.370000999999998</v>
      </c>
      <c r="L1133" s="141">
        <v>41607</v>
      </c>
      <c r="M1133" s="7">
        <v>89.620002999999997</v>
      </c>
      <c r="N1133" s="141">
        <v>41607</v>
      </c>
      <c r="O1133" s="7">
        <v>39.490001999999997</v>
      </c>
      <c r="P1133" s="141">
        <v>41607</v>
      </c>
      <c r="Q1133" s="7">
        <v>68.910004000000001</v>
      </c>
    </row>
    <row r="1134" spans="1:17" x14ac:dyDescent="0.2">
      <c r="A1134" s="141">
        <v>41606</v>
      </c>
      <c r="B1134" s="7">
        <v>41873.140625</v>
      </c>
      <c r="C1134" s="7">
        <v>15.2</v>
      </c>
      <c r="D1134" s="141">
        <v>41606</v>
      </c>
      <c r="E1134" s="7">
        <v>33.970001000000003</v>
      </c>
      <c r="F1134" s="141">
        <v>41606</v>
      </c>
      <c r="G1134" s="7">
        <v>53.648800000000001</v>
      </c>
      <c r="H1134" s="141">
        <v>41606</v>
      </c>
      <c r="I1134" s="7">
        <v>38.200001</v>
      </c>
      <c r="J1134" s="141">
        <v>41606</v>
      </c>
      <c r="K1134" s="7">
        <v>28.58</v>
      </c>
      <c r="L1134" s="141">
        <v>41606</v>
      </c>
      <c r="M1134" s="7">
        <v>89.43</v>
      </c>
      <c r="N1134" s="141">
        <v>41606</v>
      </c>
      <c r="O1134" s="7">
        <v>39.060001</v>
      </c>
      <c r="P1134" s="141">
        <v>41606</v>
      </c>
      <c r="Q1134" s="7">
        <v>67.669998000000007</v>
      </c>
    </row>
    <row r="1135" spans="1:17" x14ac:dyDescent="0.2">
      <c r="A1135" s="141">
        <v>41605</v>
      </c>
      <c r="B1135" s="7">
        <v>40998.589844000002</v>
      </c>
      <c r="C1135" s="7">
        <v>15.18</v>
      </c>
      <c r="D1135" s="141">
        <v>41605</v>
      </c>
      <c r="E1135" s="7">
        <v>33.669998</v>
      </c>
      <c r="F1135" s="141">
        <v>41605</v>
      </c>
      <c r="G1135" s="7">
        <v>53.365799000000003</v>
      </c>
      <c r="H1135" s="141">
        <v>41605</v>
      </c>
      <c r="I1135" s="7">
        <v>37.939999</v>
      </c>
      <c r="J1135" s="141">
        <v>41605</v>
      </c>
      <c r="K1135" s="7">
        <v>28.290001</v>
      </c>
      <c r="L1135" s="141">
        <v>41605</v>
      </c>
      <c r="M1135" s="7">
        <v>89.57</v>
      </c>
      <c r="N1135" s="141">
        <v>41605</v>
      </c>
      <c r="O1135" s="7">
        <v>38.549999</v>
      </c>
      <c r="P1135" s="141">
        <v>41605</v>
      </c>
      <c r="Q1135" s="7">
        <v>66.449996999999996</v>
      </c>
    </row>
    <row r="1136" spans="1:17" x14ac:dyDescent="0.2">
      <c r="A1136" s="141">
        <v>41604</v>
      </c>
      <c r="B1136" s="7">
        <v>40949.351562999997</v>
      </c>
      <c r="C1136" s="7">
        <v>14.69</v>
      </c>
      <c r="D1136" s="141">
        <v>41604</v>
      </c>
      <c r="E1136" s="7">
        <v>33.150002000000001</v>
      </c>
      <c r="F1136" s="141">
        <v>41604</v>
      </c>
      <c r="G1136" s="7">
        <v>51.824401999999999</v>
      </c>
      <c r="H1136" s="141">
        <v>41604</v>
      </c>
      <c r="I1136" s="7">
        <v>37.700001</v>
      </c>
      <c r="J1136" s="141">
        <v>41604</v>
      </c>
      <c r="K1136" s="7">
        <v>27.1</v>
      </c>
      <c r="L1136" s="141">
        <v>41604</v>
      </c>
      <c r="M1136" s="7">
        <v>87.75</v>
      </c>
      <c r="N1136" s="141">
        <v>41604</v>
      </c>
      <c r="O1136" s="7">
        <v>37.840000000000003</v>
      </c>
      <c r="P1136" s="141">
        <v>41604</v>
      </c>
      <c r="Q1136" s="7">
        <v>65.379997000000003</v>
      </c>
    </row>
    <row r="1137" spans="1:17" x14ac:dyDescent="0.2">
      <c r="A1137" s="141">
        <v>41603</v>
      </c>
      <c r="B1137" s="7">
        <v>41203.378905999998</v>
      </c>
      <c r="C1137" s="7">
        <v>14.8</v>
      </c>
      <c r="D1137" s="141">
        <v>41603</v>
      </c>
      <c r="E1137" s="7">
        <v>33.159999999999997</v>
      </c>
      <c r="F1137" s="141">
        <v>41603</v>
      </c>
      <c r="G1137" s="7">
        <v>52.263401000000002</v>
      </c>
      <c r="H1137" s="141">
        <v>41603</v>
      </c>
      <c r="I1137" s="7">
        <v>38.470001000000003</v>
      </c>
      <c r="J1137" s="141">
        <v>41603</v>
      </c>
      <c r="K1137" s="7">
        <v>27.799999</v>
      </c>
      <c r="L1137" s="141">
        <v>41603</v>
      </c>
      <c r="M1137" s="7">
        <v>85.160004000000001</v>
      </c>
      <c r="N1137" s="141">
        <v>41603</v>
      </c>
      <c r="O1137" s="7">
        <v>38.529998999999997</v>
      </c>
      <c r="P1137" s="141">
        <v>41603</v>
      </c>
      <c r="Q1137" s="7">
        <v>65.339995999999999</v>
      </c>
    </row>
    <row r="1138" spans="1:17" x14ac:dyDescent="0.2">
      <c r="A1138" s="141">
        <v>41600</v>
      </c>
      <c r="B1138" s="7">
        <v>40998.808594000002</v>
      </c>
      <c r="C1138" s="7">
        <v>15.09</v>
      </c>
      <c r="D1138" s="141">
        <v>41600</v>
      </c>
      <c r="E1138" s="7">
        <v>33.610000999999997</v>
      </c>
      <c r="F1138" s="141">
        <v>41600</v>
      </c>
      <c r="G1138" s="7">
        <v>51.931702000000001</v>
      </c>
      <c r="H1138" s="141">
        <v>41600</v>
      </c>
      <c r="I1138" s="7">
        <v>38.990001999999997</v>
      </c>
      <c r="J1138" s="141">
        <v>41600</v>
      </c>
      <c r="K1138" s="7">
        <v>27.76</v>
      </c>
      <c r="L1138" s="141">
        <v>41600</v>
      </c>
      <c r="M1138" s="7">
        <v>85</v>
      </c>
      <c r="N1138" s="141">
        <v>41600</v>
      </c>
      <c r="O1138" s="7">
        <v>38.700001</v>
      </c>
      <c r="P1138" s="141">
        <v>41600</v>
      </c>
      <c r="Q1138" s="7">
        <v>65.569999999999993</v>
      </c>
    </row>
    <row r="1139" spans="1:17" x14ac:dyDescent="0.2">
      <c r="A1139" s="141">
        <v>41599</v>
      </c>
      <c r="B1139" s="7">
        <v>40797.738280999998</v>
      </c>
      <c r="C1139" s="7">
        <v>14.89</v>
      </c>
      <c r="D1139" s="141">
        <v>41599</v>
      </c>
      <c r="E1139" s="7">
        <v>33.369999</v>
      </c>
      <c r="F1139" s="141">
        <v>41599</v>
      </c>
      <c r="G1139" s="7">
        <v>52.214599999999997</v>
      </c>
      <c r="H1139" s="141">
        <v>41599</v>
      </c>
      <c r="I1139" s="7">
        <v>39.139999000000003</v>
      </c>
      <c r="J1139" s="141">
        <v>41599</v>
      </c>
      <c r="K1139" s="7">
        <v>27.629999000000002</v>
      </c>
      <c r="L1139" s="141">
        <v>41599</v>
      </c>
      <c r="M1139" s="7">
        <v>84.989998</v>
      </c>
      <c r="N1139" s="141">
        <v>41599</v>
      </c>
      <c r="O1139" s="7">
        <v>39.57</v>
      </c>
      <c r="P1139" s="141">
        <v>41599</v>
      </c>
      <c r="Q1139" s="7">
        <v>63.360000999999997</v>
      </c>
    </row>
    <row r="1140" spans="1:17" x14ac:dyDescent="0.2">
      <c r="A1140" s="141">
        <v>41598</v>
      </c>
      <c r="B1140" s="7">
        <v>40641.308594000002</v>
      </c>
      <c r="C1140" s="7">
        <v>14.67</v>
      </c>
      <c r="D1140" s="141">
        <v>41598</v>
      </c>
      <c r="E1140" s="7">
        <v>33.529998999999997</v>
      </c>
      <c r="F1140" s="141">
        <v>41598</v>
      </c>
      <c r="G1140" s="7">
        <v>51.580502000000003</v>
      </c>
      <c r="H1140" s="141">
        <v>41598</v>
      </c>
      <c r="I1140" s="7">
        <v>38.840000000000003</v>
      </c>
      <c r="J1140" s="141">
        <v>41598</v>
      </c>
      <c r="K1140" s="7">
        <v>27.41</v>
      </c>
      <c r="L1140" s="141">
        <v>41598</v>
      </c>
      <c r="M1140" s="7">
        <v>84.330001999999993</v>
      </c>
      <c r="N1140" s="141">
        <v>41598</v>
      </c>
      <c r="O1140" s="7">
        <v>40.009998000000003</v>
      </c>
      <c r="P1140" s="141">
        <v>41598</v>
      </c>
      <c r="Q1140" s="7">
        <v>64.360000999999997</v>
      </c>
    </row>
    <row r="1141" spans="1:17" x14ac:dyDescent="0.2">
      <c r="A1141" s="141">
        <v>41597</v>
      </c>
      <c r="B1141" s="7">
        <v>41028.378905999998</v>
      </c>
      <c r="C1141" s="7">
        <v>14.39</v>
      </c>
      <c r="D1141" s="141">
        <v>41597</v>
      </c>
      <c r="E1141" s="7">
        <v>33.560001</v>
      </c>
      <c r="F1141" s="141">
        <v>41597</v>
      </c>
      <c r="G1141" s="7">
        <v>51.697600999999999</v>
      </c>
      <c r="H1141" s="141">
        <v>41597</v>
      </c>
      <c r="I1141" s="7">
        <v>39.040000999999997</v>
      </c>
      <c r="J1141" s="141">
        <v>41597</v>
      </c>
      <c r="K1141" s="7">
        <v>27.33</v>
      </c>
      <c r="L1141" s="141">
        <v>41597</v>
      </c>
      <c r="M1141" s="7">
        <v>82.949996999999996</v>
      </c>
      <c r="N1141" s="141">
        <v>41597</v>
      </c>
      <c r="O1141" s="7">
        <v>40.220001000000003</v>
      </c>
      <c r="P1141" s="141">
        <v>41597</v>
      </c>
      <c r="Q1141" s="7">
        <v>65.510002</v>
      </c>
    </row>
    <row r="1142" spans="1:17" x14ac:dyDescent="0.2">
      <c r="A1142" s="141">
        <v>41593</v>
      </c>
      <c r="B1142" s="7">
        <v>40306.050780999998</v>
      </c>
      <c r="C1142" s="7">
        <v>14.3</v>
      </c>
      <c r="D1142" s="141">
        <v>41593</v>
      </c>
      <c r="E1142" s="7">
        <v>33.75</v>
      </c>
      <c r="F1142" s="141">
        <v>41593</v>
      </c>
      <c r="G1142" s="7">
        <v>52.965899999999998</v>
      </c>
      <c r="H1142" s="141">
        <v>41593</v>
      </c>
      <c r="I1142" s="7">
        <v>39.200001</v>
      </c>
      <c r="J1142" s="141">
        <v>41593</v>
      </c>
      <c r="K1142" s="7">
        <v>27.879999000000002</v>
      </c>
      <c r="L1142" s="141">
        <v>41593</v>
      </c>
      <c r="M1142" s="7">
        <v>84.650002000000001</v>
      </c>
      <c r="N1142" s="141">
        <v>41593</v>
      </c>
      <c r="O1142" s="7">
        <v>40.340000000000003</v>
      </c>
      <c r="P1142" s="141">
        <v>41593</v>
      </c>
      <c r="Q1142" s="7">
        <v>66.010002</v>
      </c>
    </row>
    <row r="1143" spans="1:17" x14ac:dyDescent="0.2">
      <c r="A1143" s="141">
        <v>41592</v>
      </c>
      <c r="B1143" s="7">
        <v>39765.921875</v>
      </c>
      <c r="C1143" s="7">
        <v>13.97</v>
      </c>
      <c r="D1143" s="141">
        <v>41592</v>
      </c>
      <c r="E1143" s="7">
        <v>33.009998000000003</v>
      </c>
      <c r="F1143" s="141">
        <v>41592</v>
      </c>
      <c r="G1143" s="7">
        <v>51.590198999999998</v>
      </c>
      <c r="H1143" s="141">
        <v>41592</v>
      </c>
      <c r="I1143" s="7">
        <v>40.060001</v>
      </c>
      <c r="J1143" s="141">
        <v>41592</v>
      </c>
      <c r="K1143" s="7">
        <v>27.629999000000002</v>
      </c>
      <c r="L1143" s="141">
        <v>41592</v>
      </c>
      <c r="M1143" s="7">
        <v>82.209998999999996</v>
      </c>
      <c r="N1143" s="141">
        <v>41592</v>
      </c>
      <c r="O1143" s="7">
        <v>40.32</v>
      </c>
      <c r="P1143" s="141">
        <v>41592</v>
      </c>
      <c r="Q1143" s="7">
        <v>65.330001999999993</v>
      </c>
    </row>
    <row r="1144" spans="1:17" x14ac:dyDescent="0.2">
      <c r="A1144" s="141">
        <v>41591</v>
      </c>
      <c r="B1144" s="7">
        <v>39594.089844000002</v>
      </c>
      <c r="C1144" s="7">
        <v>13.77</v>
      </c>
      <c r="D1144" s="141">
        <v>41591</v>
      </c>
      <c r="E1144" s="7">
        <v>32.659999999999997</v>
      </c>
      <c r="F1144" s="141">
        <v>41591</v>
      </c>
      <c r="G1144" s="7">
        <v>50.351199999999999</v>
      </c>
      <c r="H1144" s="141">
        <v>41591</v>
      </c>
      <c r="I1144" s="7">
        <v>38.130001</v>
      </c>
      <c r="J1144" s="141">
        <v>41591</v>
      </c>
      <c r="K1144" s="7">
        <v>26.49</v>
      </c>
      <c r="L1144" s="141">
        <v>41591</v>
      </c>
      <c r="M1144" s="7">
        <v>81.459998999999996</v>
      </c>
      <c r="N1144" s="141">
        <v>41591</v>
      </c>
      <c r="O1144" s="7">
        <v>38.349997999999999</v>
      </c>
      <c r="P1144" s="141">
        <v>41591</v>
      </c>
      <c r="Q1144" s="7">
        <v>65.800003000000004</v>
      </c>
    </row>
    <row r="1145" spans="1:17" x14ac:dyDescent="0.2">
      <c r="A1145" s="141">
        <v>41590</v>
      </c>
      <c r="B1145" s="7">
        <v>39688.191405999998</v>
      </c>
      <c r="C1145" s="7">
        <v>13.78</v>
      </c>
      <c r="D1145" s="141">
        <v>41590</v>
      </c>
      <c r="E1145" s="7">
        <v>32.840000000000003</v>
      </c>
      <c r="F1145" s="141">
        <v>41590</v>
      </c>
      <c r="G1145" s="7">
        <v>50.946300999999998</v>
      </c>
      <c r="H1145" s="141">
        <v>41590</v>
      </c>
      <c r="I1145" s="7">
        <v>38.389999000000003</v>
      </c>
      <c r="J1145" s="141">
        <v>41590</v>
      </c>
      <c r="K1145" s="7">
        <v>26.24</v>
      </c>
      <c r="L1145" s="141">
        <v>41590</v>
      </c>
      <c r="M1145" s="7">
        <v>79.290001000000004</v>
      </c>
      <c r="N1145" s="141">
        <v>41590</v>
      </c>
      <c r="O1145" s="7">
        <v>38.529998999999997</v>
      </c>
      <c r="P1145" s="141">
        <v>41590</v>
      </c>
      <c r="Q1145" s="7">
        <v>65.089995999999999</v>
      </c>
    </row>
    <row r="1146" spans="1:17" x14ac:dyDescent="0.2">
      <c r="A1146" s="141">
        <v>41589</v>
      </c>
      <c r="B1146" s="7">
        <v>39863.449219000002</v>
      </c>
      <c r="C1146" s="7">
        <v>13.83</v>
      </c>
      <c r="D1146" s="141">
        <v>41589</v>
      </c>
      <c r="E1146" s="7">
        <v>32.189999</v>
      </c>
      <c r="F1146" s="141">
        <v>41589</v>
      </c>
      <c r="G1146" s="7">
        <v>50.282902</v>
      </c>
      <c r="H1146" s="141">
        <v>41589</v>
      </c>
      <c r="I1146" s="7">
        <v>39.259998000000003</v>
      </c>
      <c r="J1146" s="141">
        <v>41589</v>
      </c>
      <c r="K1146" s="7">
        <v>26.6</v>
      </c>
      <c r="L1146" s="141">
        <v>41589</v>
      </c>
      <c r="M1146" s="7">
        <v>80.319999999999993</v>
      </c>
      <c r="N1146" s="141">
        <v>41589</v>
      </c>
      <c r="O1146" s="7">
        <v>38.759998000000003</v>
      </c>
      <c r="P1146" s="141">
        <v>41589</v>
      </c>
      <c r="Q1146" s="7">
        <v>65.540001000000004</v>
      </c>
    </row>
    <row r="1147" spans="1:17" x14ac:dyDescent="0.2">
      <c r="A1147" s="141">
        <v>41586</v>
      </c>
      <c r="B1147" s="7">
        <v>40003.089844000002</v>
      </c>
      <c r="C1147" s="7">
        <v>13.8</v>
      </c>
      <c r="D1147" s="141">
        <v>41586</v>
      </c>
      <c r="E1147" s="7">
        <v>32.450001</v>
      </c>
      <c r="F1147" s="141">
        <v>41586</v>
      </c>
      <c r="G1147" s="7">
        <v>50.595100000000002</v>
      </c>
      <c r="H1147" s="141">
        <v>41586</v>
      </c>
      <c r="I1147" s="7">
        <v>39.939999</v>
      </c>
      <c r="J1147" s="141">
        <v>41586</v>
      </c>
      <c r="K1147" s="7">
        <v>26.92</v>
      </c>
      <c r="L1147" s="141">
        <v>41586</v>
      </c>
      <c r="M1147" s="7">
        <v>81.239998</v>
      </c>
      <c r="N1147" s="141">
        <v>41586</v>
      </c>
      <c r="O1147" s="7">
        <v>39.639999000000003</v>
      </c>
      <c r="P1147" s="141">
        <v>41586</v>
      </c>
      <c r="Q1147" s="7">
        <v>65.720000999999996</v>
      </c>
    </row>
    <row r="1148" spans="1:17" x14ac:dyDescent="0.2">
      <c r="A1148" s="141">
        <v>41585</v>
      </c>
      <c r="B1148" s="7">
        <v>40282.699219000002</v>
      </c>
      <c r="C1148" s="7">
        <v>13.96</v>
      </c>
      <c r="D1148" s="141">
        <v>41585</v>
      </c>
      <c r="E1148" s="7">
        <v>31.82</v>
      </c>
      <c r="F1148" s="141">
        <v>41585</v>
      </c>
      <c r="G1148" s="7">
        <v>50.390202000000002</v>
      </c>
      <c r="H1148" s="141">
        <v>41585</v>
      </c>
      <c r="I1148" s="7">
        <v>40.909999999999997</v>
      </c>
      <c r="J1148" s="141">
        <v>41585</v>
      </c>
      <c r="K1148" s="7">
        <v>27.139999</v>
      </c>
      <c r="L1148" s="141">
        <v>41585</v>
      </c>
      <c r="M1148" s="7">
        <v>81.150002000000001</v>
      </c>
      <c r="N1148" s="141">
        <v>41585</v>
      </c>
      <c r="O1148" s="7">
        <v>39.830002</v>
      </c>
      <c r="P1148" s="141">
        <v>41585</v>
      </c>
      <c r="Q1148" s="7">
        <v>67.129997000000003</v>
      </c>
    </row>
    <row r="1149" spans="1:17" x14ac:dyDescent="0.2">
      <c r="A1149" s="141">
        <v>41584</v>
      </c>
      <c r="B1149" s="7">
        <v>40294.941405999998</v>
      </c>
      <c r="C1149" s="7">
        <v>14.07</v>
      </c>
      <c r="D1149" s="141">
        <v>41584</v>
      </c>
      <c r="E1149" s="7">
        <v>32.060001</v>
      </c>
      <c r="F1149" s="141">
        <v>41584</v>
      </c>
      <c r="G1149" s="7">
        <v>50.634200999999997</v>
      </c>
      <c r="H1149" s="141">
        <v>41584</v>
      </c>
      <c r="I1149" s="7">
        <v>40.880001</v>
      </c>
      <c r="J1149" s="141">
        <v>41584</v>
      </c>
      <c r="K1149" s="7">
        <v>27.440000999999999</v>
      </c>
      <c r="L1149" s="141">
        <v>41584</v>
      </c>
      <c r="M1149" s="7">
        <v>81.830001999999993</v>
      </c>
      <c r="N1149" s="141">
        <v>41584</v>
      </c>
      <c r="O1149" s="7">
        <v>39.229999999999997</v>
      </c>
      <c r="P1149" s="141">
        <v>41584</v>
      </c>
      <c r="Q1149" s="7">
        <v>67.419998000000007</v>
      </c>
    </row>
    <row r="1150" spans="1:17" x14ac:dyDescent="0.2">
      <c r="A1150" s="141">
        <v>41583</v>
      </c>
      <c r="B1150" s="7">
        <v>41014.539062999997</v>
      </c>
      <c r="C1150" s="7">
        <v>13.97</v>
      </c>
      <c r="D1150" s="141">
        <v>41583</v>
      </c>
      <c r="E1150" s="7">
        <v>33.119999</v>
      </c>
      <c r="F1150" s="141">
        <v>41583</v>
      </c>
      <c r="G1150" s="7">
        <v>51.151198999999998</v>
      </c>
      <c r="H1150" s="141">
        <v>41583</v>
      </c>
      <c r="I1150" s="7">
        <v>40.189999</v>
      </c>
      <c r="J1150" s="141">
        <v>41583</v>
      </c>
      <c r="K1150" s="7">
        <v>27.389999</v>
      </c>
      <c r="L1150" s="141">
        <v>41583</v>
      </c>
      <c r="M1150" s="7">
        <v>81.190002000000007</v>
      </c>
      <c r="N1150" s="141">
        <v>41583</v>
      </c>
      <c r="O1150" s="7">
        <v>39.979999999999997</v>
      </c>
      <c r="P1150" s="141">
        <v>41583</v>
      </c>
      <c r="Q1150" s="7">
        <v>67.290001000000004</v>
      </c>
    </row>
    <row r="1151" spans="1:17" x14ac:dyDescent="0.2">
      <c r="A1151" s="141">
        <v>41582</v>
      </c>
      <c r="B1151" s="7">
        <v>41084.710937999997</v>
      </c>
      <c r="C1151" s="7">
        <v>14.15</v>
      </c>
      <c r="D1151" s="141">
        <v>41582</v>
      </c>
      <c r="E1151" s="7">
        <v>34.049999</v>
      </c>
      <c r="F1151" s="141">
        <v>41582</v>
      </c>
      <c r="G1151" s="7">
        <v>53.053699000000002</v>
      </c>
      <c r="H1151" s="141">
        <v>41582</v>
      </c>
      <c r="I1151" s="7">
        <v>41.540000999999997</v>
      </c>
      <c r="J1151" s="141">
        <v>41582</v>
      </c>
      <c r="K1151" s="7">
        <v>28.120000999999998</v>
      </c>
      <c r="L1151" s="141">
        <v>41582</v>
      </c>
      <c r="M1151" s="7">
        <v>82.580001999999993</v>
      </c>
      <c r="N1151" s="141">
        <v>41582</v>
      </c>
      <c r="O1151" s="7">
        <v>40.580002</v>
      </c>
      <c r="P1151" s="141">
        <v>41582</v>
      </c>
      <c r="Q1151" s="7">
        <v>68.260002</v>
      </c>
    </row>
    <row r="1152" spans="1:17" x14ac:dyDescent="0.2">
      <c r="A1152" s="141">
        <v>41579</v>
      </c>
      <c r="B1152" s="7">
        <v>41028.839844000002</v>
      </c>
      <c r="C1152" s="7">
        <v>14.09</v>
      </c>
      <c r="D1152" s="141">
        <v>41579</v>
      </c>
      <c r="E1152" s="7">
        <v>34.099997999999999</v>
      </c>
      <c r="F1152" s="141">
        <v>41579</v>
      </c>
      <c r="G1152" s="7">
        <v>53.356098000000003</v>
      </c>
      <c r="H1152" s="141">
        <v>41579</v>
      </c>
      <c r="I1152" s="7">
        <v>41.700001</v>
      </c>
      <c r="J1152" s="141">
        <v>41579</v>
      </c>
      <c r="K1152" s="7">
        <v>28.35</v>
      </c>
      <c r="L1152" s="141">
        <v>41579</v>
      </c>
      <c r="M1152" s="7">
        <v>82.989998</v>
      </c>
      <c r="N1152" s="141">
        <v>41579</v>
      </c>
      <c r="O1152" s="7">
        <v>41.330002</v>
      </c>
      <c r="P1152" s="141">
        <v>41579</v>
      </c>
      <c r="Q1152" s="7">
        <v>68.599997999999999</v>
      </c>
    </row>
    <row r="1153" spans="1:17" x14ac:dyDescent="0.2">
      <c r="A1153" s="141">
        <v>41578</v>
      </c>
      <c r="B1153" s="7">
        <v>41047.910155999998</v>
      </c>
      <c r="C1153" s="7">
        <v>14</v>
      </c>
      <c r="D1153" s="141">
        <v>41578</v>
      </c>
      <c r="E1153" s="7">
        <v>33.919998</v>
      </c>
      <c r="F1153" s="141">
        <v>41578</v>
      </c>
      <c r="G1153" s="7">
        <v>53.160998999999997</v>
      </c>
      <c r="H1153" s="141">
        <v>41578</v>
      </c>
      <c r="I1153" s="7">
        <v>41.209999000000003</v>
      </c>
      <c r="J1153" s="141">
        <v>41578</v>
      </c>
      <c r="K1153" s="7">
        <v>28.309999000000001</v>
      </c>
      <c r="L1153" s="141">
        <v>41578</v>
      </c>
      <c r="M1153" s="7">
        <v>83.279999000000004</v>
      </c>
      <c r="N1153" s="141">
        <v>41578</v>
      </c>
      <c r="O1153" s="7">
        <v>40.580002</v>
      </c>
      <c r="P1153" s="141">
        <v>41578</v>
      </c>
      <c r="Q1153" s="7">
        <v>67.879997000000003</v>
      </c>
    </row>
    <row r="1154" spans="1:17" x14ac:dyDescent="0.2">
      <c r="A1154" s="141">
        <v>41577</v>
      </c>
      <c r="B1154" s="7">
        <v>41288.628905999998</v>
      </c>
      <c r="C1154" s="7">
        <v>13.98</v>
      </c>
      <c r="D1154" s="141">
        <v>41577</v>
      </c>
      <c r="E1154" s="7">
        <v>33.840000000000003</v>
      </c>
      <c r="F1154" s="141">
        <v>41577</v>
      </c>
      <c r="G1154" s="7">
        <v>52.878101000000001</v>
      </c>
      <c r="H1154" s="141">
        <v>41577</v>
      </c>
      <c r="I1154" s="7">
        <v>41.790000999999997</v>
      </c>
      <c r="J1154" s="141">
        <v>41577</v>
      </c>
      <c r="K1154" s="7">
        <v>27.629999000000002</v>
      </c>
      <c r="L1154" s="141">
        <v>41577</v>
      </c>
      <c r="M1154" s="7">
        <v>83.110000999999997</v>
      </c>
      <c r="N1154" s="141">
        <v>41577</v>
      </c>
      <c r="O1154" s="7">
        <v>40.470001000000003</v>
      </c>
      <c r="P1154" s="141">
        <v>41577</v>
      </c>
      <c r="Q1154" s="7">
        <v>67.779999000000004</v>
      </c>
    </row>
    <row r="1155" spans="1:17" x14ac:dyDescent="0.2">
      <c r="A1155" s="141">
        <v>41576</v>
      </c>
      <c r="B1155" s="7">
        <v>41125.019530999998</v>
      </c>
      <c r="C1155" s="7">
        <v>13.99</v>
      </c>
      <c r="D1155" s="141">
        <v>41576</v>
      </c>
      <c r="E1155" s="7">
        <v>34.299999</v>
      </c>
      <c r="F1155" s="141">
        <v>41576</v>
      </c>
      <c r="G1155" s="7">
        <v>53.034100000000002</v>
      </c>
      <c r="H1155" s="141">
        <v>41576</v>
      </c>
      <c r="I1155" s="7">
        <v>42.18</v>
      </c>
      <c r="J1155" s="141">
        <v>41576</v>
      </c>
      <c r="K1155" s="7">
        <v>27.91</v>
      </c>
      <c r="L1155" s="141">
        <v>41576</v>
      </c>
      <c r="M1155" s="7">
        <v>84.940002000000007</v>
      </c>
      <c r="N1155" s="141">
        <v>41576</v>
      </c>
      <c r="O1155" s="7">
        <v>40.580002</v>
      </c>
      <c r="P1155" s="141">
        <v>41576</v>
      </c>
      <c r="Q1155" s="7">
        <v>67.790001000000004</v>
      </c>
    </row>
    <row r="1156" spans="1:17" x14ac:dyDescent="0.2">
      <c r="A1156" s="141">
        <v>41575</v>
      </c>
      <c r="B1156" s="7">
        <v>40671.609375</v>
      </c>
      <c r="C1156" s="7">
        <v>13.87</v>
      </c>
      <c r="D1156" s="141">
        <v>41575</v>
      </c>
      <c r="E1156" s="7">
        <v>33.979999999999997</v>
      </c>
      <c r="F1156" s="141">
        <v>41575</v>
      </c>
      <c r="G1156" s="7">
        <v>53.726799</v>
      </c>
      <c r="H1156" s="141">
        <v>41575</v>
      </c>
      <c r="I1156" s="7">
        <v>42.259998000000003</v>
      </c>
      <c r="J1156" s="141">
        <v>41575</v>
      </c>
      <c r="K1156" s="7">
        <v>27.469999000000001</v>
      </c>
      <c r="L1156" s="141">
        <v>41575</v>
      </c>
      <c r="M1156" s="7">
        <v>84.629997000000003</v>
      </c>
      <c r="N1156" s="141">
        <v>41575</v>
      </c>
      <c r="O1156" s="7">
        <v>40.139999000000003</v>
      </c>
      <c r="P1156" s="141">
        <v>41575</v>
      </c>
      <c r="Q1156" s="7">
        <v>69.059997999999993</v>
      </c>
    </row>
    <row r="1157" spans="1:17" x14ac:dyDescent="0.2">
      <c r="A1157" s="141">
        <v>41572</v>
      </c>
      <c r="B1157" s="7">
        <v>40281.871094000002</v>
      </c>
      <c r="C1157" s="7">
        <v>13.66</v>
      </c>
      <c r="D1157" s="141">
        <v>41572</v>
      </c>
      <c r="E1157" s="7">
        <v>33.880001</v>
      </c>
      <c r="F1157" s="141">
        <v>41572</v>
      </c>
      <c r="G1157" s="7">
        <v>53.024399000000003</v>
      </c>
      <c r="H1157" s="141">
        <v>41572</v>
      </c>
      <c r="I1157" s="7">
        <v>41.549999</v>
      </c>
      <c r="J1157" s="141">
        <v>41572</v>
      </c>
      <c r="K1157" s="7">
        <v>27.02</v>
      </c>
      <c r="L1157" s="141">
        <v>41572</v>
      </c>
      <c r="M1157" s="7">
        <v>82.75</v>
      </c>
      <c r="N1157" s="141">
        <v>41572</v>
      </c>
      <c r="O1157" s="7">
        <v>40</v>
      </c>
      <c r="P1157" s="141">
        <v>41572</v>
      </c>
      <c r="Q1157" s="7">
        <v>69.510002</v>
      </c>
    </row>
    <row r="1158" spans="1:17" x14ac:dyDescent="0.2">
      <c r="A1158" s="141">
        <v>41571</v>
      </c>
      <c r="B1158" s="7">
        <v>40554.03125</v>
      </c>
      <c r="C1158" s="7">
        <v>13.58</v>
      </c>
      <c r="D1158" s="141">
        <v>41571</v>
      </c>
      <c r="E1158" s="7">
        <v>33.840000000000003</v>
      </c>
      <c r="F1158" s="141">
        <v>41571</v>
      </c>
      <c r="G1158" s="7">
        <v>52.9268</v>
      </c>
      <c r="H1158" s="141">
        <v>41571</v>
      </c>
      <c r="I1158" s="7">
        <v>41.48</v>
      </c>
      <c r="J1158" s="141">
        <v>41571</v>
      </c>
      <c r="K1158" s="7">
        <v>26.41</v>
      </c>
      <c r="L1158" s="141">
        <v>41571</v>
      </c>
      <c r="M1158" s="7">
        <v>82.309997999999993</v>
      </c>
      <c r="N1158" s="141">
        <v>41571</v>
      </c>
      <c r="O1158" s="7">
        <v>40.099997999999999</v>
      </c>
      <c r="P1158" s="141">
        <v>41571</v>
      </c>
      <c r="Q1158" s="7">
        <v>69.260002</v>
      </c>
    </row>
    <row r="1159" spans="1:17" x14ac:dyDescent="0.2">
      <c r="A1159" s="141">
        <v>41570</v>
      </c>
      <c r="B1159" s="7">
        <v>40818.109375</v>
      </c>
      <c r="C1159" s="7">
        <v>13.73</v>
      </c>
      <c r="D1159" s="141">
        <v>41570</v>
      </c>
      <c r="E1159" s="7">
        <v>33.669998</v>
      </c>
      <c r="F1159" s="141">
        <v>41570</v>
      </c>
      <c r="G1159" s="7">
        <v>53.531700000000001</v>
      </c>
      <c r="H1159" s="141">
        <v>41570</v>
      </c>
      <c r="I1159" s="7">
        <v>41.700001</v>
      </c>
      <c r="J1159" s="141">
        <v>41570</v>
      </c>
      <c r="K1159" s="7">
        <v>26.440000999999999</v>
      </c>
      <c r="L1159" s="141">
        <v>41570</v>
      </c>
      <c r="M1159" s="7">
        <v>82.370002999999997</v>
      </c>
      <c r="N1159" s="141">
        <v>41570</v>
      </c>
      <c r="O1159" s="7">
        <v>41.389999000000003</v>
      </c>
      <c r="P1159" s="141">
        <v>41570</v>
      </c>
      <c r="Q1159" s="7">
        <v>69.470000999999996</v>
      </c>
    </row>
    <row r="1160" spans="1:17" x14ac:dyDescent="0.2">
      <c r="A1160" s="141">
        <v>41569</v>
      </c>
      <c r="B1160" s="7">
        <v>40351.441405999998</v>
      </c>
      <c r="C1160" s="7">
        <v>13.87</v>
      </c>
      <c r="D1160" s="141">
        <v>41569</v>
      </c>
      <c r="E1160" s="7">
        <v>33.889999000000003</v>
      </c>
      <c r="F1160" s="141">
        <v>41569</v>
      </c>
      <c r="G1160" s="7">
        <v>53.980499000000002</v>
      </c>
      <c r="H1160" s="141">
        <v>41569</v>
      </c>
      <c r="I1160" s="7">
        <v>41.93</v>
      </c>
      <c r="J1160" s="141">
        <v>41569</v>
      </c>
      <c r="K1160" s="7">
        <v>26.530000999999999</v>
      </c>
      <c r="L1160" s="141">
        <v>41569</v>
      </c>
      <c r="M1160" s="7">
        <v>82.839995999999999</v>
      </c>
      <c r="N1160" s="141">
        <v>41569</v>
      </c>
      <c r="O1160" s="7">
        <v>41.380001</v>
      </c>
      <c r="P1160" s="141">
        <v>41569</v>
      </c>
      <c r="Q1160" s="7">
        <v>69</v>
      </c>
    </row>
    <row r="1161" spans="1:17" x14ac:dyDescent="0.2">
      <c r="A1161" s="141">
        <v>41568</v>
      </c>
      <c r="B1161" s="7">
        <v>40414.859375</v>
      </c>
      <c r="C1161" s="7">
        <v>13.94</v>
      </c>
      <c r="D1161" s="141">
        <v>41568</v>
      </c>
      <c r="E1161" s="7">
        <v>33.75</v>
      </c>
      <c r="F1161" s="141">
        <v>41568</v>
      </c>
      <c r="G1161" s="7">
        <v>52.799999</v>
      </c>
      <c r="H1161" s="141">
        <v>41568</v>
      </c>
      <c r="I1161" s="7">
        <v>40.689999</v>
      </c>
      <c r="J1161" s="141">
        <v>41568</v>
      </c>
      <c r="K1161" s="7">
        <v>26.299999</v>
      </c>
      <c r="L1161" s="141">
        <v>41568</v>
      </c>
      <c r="M1161" s="7">
        <v>82.839995999999999</v>
      </c>
      <c r="N1161" s="141">
        <v>41568</v>
      </c>
      <c r="O1161" s="7">
        <v>40.139999000000003</v>
      </c>
      <c r="P1161" s="141">
        <v>41568</v>
      </c>
      <c r="Q1161" s="7">
        <v>69.300003000000004</v>
      </c>
    </row>
    <row r="1162" spans="1:17" x14ac:dyDescent="0.2">
      <c r="A1162" s="141">
        <v>41565</v>
      </c>
      <c r="B1162" s="7">
        <v>40199.46875</v>
      </c>
      <c r="C1162" s="7">
        <v>13.81</v>
      </c>
      <c r="D1162" s="141">
        <v>41565</v>
      </c>
      <c r="E1162" s="7">
        <v>34.139999000000003</v>
      </c>
      <c r="F1162" s="141">
        <v>41565</v>
      </c>
      <c r="G1162" s="7">
        <v>52.965899999999998</v>
      </c>
      <c r="H1162" s="141">
        <v>41565</v>
      </c>
      <c r="I1162" s="7">
        <v>41.119999</v>
      </c>
      <c r="J1162" s="141">
        <v>41565</v>
      </c>
      <c r="K1162" s="7">
        <v>26.379999000000002</v>
      </c>
      <c r="L1162" s="141">
        <v>41565</v>
      </c>
      <c r="M1162" s="7">
        <v>82.730002999999996</v>
      </c>
      <c r="N1162" s="141">
        <v>41565</v>
      </c>
      <c r="O1162" s="7">
        <v>39.619999</v>
      </c>
      <c r="P1162" s="141">
        <v>41565</v>
      </c>
      <c r="Q1162" s="7">
        <v>68.480002999999996</v>
      </c>
    </row>
    <row r="1163" spans="1:17" x14ac:dyDescent="0.2">
      <c r="A1163" s="141">
        <v>41564</v>
      </c>
      <c r="B1163" s="7">
        <v>40354.941405999998</v>
      </c>
      <c r="C1163" s="7">
        <v>13.85</v>
      </c>
      <c r="D1163" s="141">
        <v>41564</v>
      </c>
      <c r="E1163" s="7">
        <v>33.979999999999997</v>
      </c>
      <c r="F1163" s="141">
        <v>41564</v>
      </c>
      <c r="G1163" s="7">
        <v>52.809798999999998</v>
      </c>
      <c r="H1163" s="141">
        <v>41564</v>
      </c>
      <c r="I1163" s="7">
        <v>40.770000000000003</v>
      </c>
      <c r="J1163" s="141">
        <v>41564</v>
      </c>
      <c r="K1163" s="7">
        <v>27.219999000000001</v>
      </c>
      <c r="L1163" s="141">
        <v>41564</v>
      </c>
      <c r="M1163" s="7">
        <v>82.550003000000004</v>
      </c>
      <c r="N1163" s="141">
        <v>41564</v>
      </c>
      <c r="O1163" s="7">
        <v>38.590000000000003</v>
      </c>
      <c r="P1163" s="141">
        <v>41564</v>
      </c>
      <c r="Q1163" s="7">
        <v>68.269997000000004</v>
      </c>
    </row>
    <row r="1164" spans="1:17" x14ac:dyDescent="0.2">
      <c r="A1164" s="141">
        <v>41563</v>
      </c>
      <c r="B1164" s="7">
        <v>40227.019530999998</v>
      </c>
      <c r="C1164" s="7">
        <v>14.02</v>
      </c>
      <c r="D1164" s="141">
        <v>41563</v>
      </c>
      <c r="E1164" s="7">
        <v>33.549999</v>
      </c>
      <c r="F1164" s="141">
        <v>41563</v>
      </c>
      <c r="G1164" s="7">
        <v>52.673198999999997</v>
      </c>
      <c r="H1164" s="141">
        <v>41563</v>
      </c>
      <c r="I1164" s="7">
        <v>40.650002000000001</v>
      </c>
      <c r="J1164" s="141">
        <v>41563</v>
      </c>
      <c r="K1164" s="7">
        <v>27.66</v>
      </c>
      <c r="L1164" s="141">
        <v>41563</v>
      </c>
      <c r="M1164" s="7">
        <v>82.220000999999996</v>
      </c>
      <c r="N1164" s="141">
        <v>41563</v>
      </c>
      <c r="O1164" s="7">
        <v>38.509998000000003</v>
      </c>
      <c r="P1164" s="141">
        <v>41563</v>
      </c>
      <c r="Q1164" s="7">
        <v>68.819999999999993</v>
      </c>
    </row>
    <row r="1165" spans="1:17" x14ac:dyDescent="0.2">
      <c r="A1165" s="141">
        <v>41562</v>
      </c>
      <c r="B1165" s="7">
        <v>40882.28125</v>
      </c>
      <c r="C1165" s="7">
        <v>13.59</v>
      </c>
      <c r="D1165" s="141">
        <v>41562</v>
      </c>
      <c r="E1165" s="7">
        <v>33.439999</v>
      </c>
      <c r="F1165" s="141">
        <v>41562</v>
      </c>
      <c r="G1165" s="7">
        <v>51.238998000000002</v>
      </c>
      <c r="H1165" s="141">
        <v>41562</v>
      </c>
      <c r="I1165" s="7">
        <v>40.709999000000003</v>
      </c>
      <c r="J1165" s="141">
        <v>41562</v>
      </c>
      <c r="K1165" s="7">
        <v>27.42</v>
      </c>
      <c r="L1165" s="141">
        <v>41562</v>
      </c>
      <c r="M1165" s="7">
        <v>81.559997999999993</v>
      </c>
      <c r="N1165" s="141">
        <v>41562</v>
      </c>
      <c r="O1165" s="7">
        <v>39.479999999999997</v>
      </c>
      <c r="P1165" s="141">
        <v>41562</v>
      </c>
      <c r="Q1165" s="7">
        <v>69.449996999999996</v>
      </c>
    </row>
    <row r="1166" spans="1:17" x14ac:dyDescent="0.2">
      <c r="A1166" s="141">
        <v>41561</v>
      </c>
      <c r="B1166" s="7">
        <v>40971.828125</v>
      </c>
      <c r="C1166" s="7">
        <v>13.78</v>
      </c>
      <c r="D1166" s="141">
        <v>41561</v>
      </c>
      <c r="E1166" s="7">
        <v>34.130001</v>
      </c>
      <c r="F1166" s="141">
        <v>41561</v>
      </c>
      <c r="G1166" s="7">
        <v>51.678100999999998</v>
      </c>
      <c r="H1166" s="141">
        <v>41561</v>
      </c>
      <c r="I1166" s="7">
        <v>41.400002000000001</v>
      </c>
      <c r="J1166" s="141">
        <v>41561</v>
      </c>
      <c r="K1166" s="7">
        <v>27.99</v>
      </c>
      <c r="L1166" s="141">
        <v>41561</v>
      </c>
      <c r="M1166" s="7">
        <v>82.199996999999996</v>
      </c>
      <c r="N1166" s="141">
        <v>41561</v>
      </c>
      <c r="O1166" s="7">
        <v>40.580002</v>
      </c>
      <c r="P1166" s="141">
        <v>41561</v>
      </c>
      <c r="Q1166" s="7">
        <v>70.180000000000007</v>
      </c>
    </row>
    <row r="1167" spans="1:17" x14ac:dyDescent="0.2">
      <c r="A1167" s="141">
        <v>41558</v>
      </c>
      <c r="B1167" s="7">
        <v>40484.210937999997</v>
      </c>
      <c r="C1167" s="7">
        <v>13.7</v>
      </c>
      <c r="D1167" s="141">
        <v>41558</v>
      </c>
      <c r="E1167" s="7">
        <v>34.159999999999997</v>
      </c>
      <c r="F1167" s="141">
        <v>41558</v>
      </c>
      <c r="G1167" s="7">
        <v>53.082901</v>
      </c>
      <c r="H1167" s="141">
        <v>41558</v>
      </c>
      <c r="I1167" s="7">
        <v>41.93</v>
      </c>
      <c r="J1167" s="141">
        <v>41558</v>
      </c>
      <c r="K1167" s="7">
        <v>28.379999000000002</v>
      </c>
      <c r="L1167" s="141">
        <v>41558</v>
      </c>
      <c r="M1167" s="7">
        <v>81.919998000000007</v>
      </c>
      <c r="N1167" s="141">
        <v>41558</v>
      </c>
      <c r="O1167" s="7">
        <v>40.959999000000003</v>
      </c>
      <c r="P1167" s="141">
        <v>41558</v>
      </c>
      <c r="Q1167" s="7">
        <v>69.959998999999996</v>
      </c>
    </row>
    <row r="1168" spans="1:17" x14ac:dyDescent="0.2">
      <c r="A1168" s="141">
        <v>41557</v>
      </c>
      <c r="B1168" s="7">
        <v>39863.871094000002</v>
      </c>
      <c r="C1168" s="7">
        <v>13.35</v>
      </c>
      <c r="D1168" s="141">
        <v>41557</v>
      </c>
      <c r="E1168" s="7">
        <v>33.150002000000001</v>
      </c>
      <c r="F1168" s="141">
        <v>41557</v>
      </c>
      <c r="G1168" s="7">
        <v>54.907299000000002</v>
      </c>
      <c r="H1168" s="141">
        <v>41557</v>
      </c>
      <c r="I1168" s="7">
        <v>41.439999</v>
      </c>
      <c r="J1168" s="141">
        <v>41557</v>
      </c>
      <c r="K1168" s="7">
        <v>28.360001</v>
      </c>
      <c r="L1168" s="141">
        <v>41557</v>
      </c>
      <c r="M1168" s="7">
        <v>81.569999999999993</v>
      </c>
      <c r="N1168" s="141">
        <v>41557</v>
      </c>
      <c r="O1168" s="7">
        <v>39.919998</v>
      </c>
      <c r="P1168" s="141">
        <v>41557</v>
      </c>
      <c r="Q1168" s="7">
        <v>69.199996999999996</v>
      </c>
    </row>
    <row r="1169" spans="1:17" x14ac:dyDescent="0.2">
      <c r="A1169" s="141">
        <v>41556</v>
      </c>
      <c r="B1169" s="7">
        <v>39916.839844000002</v>
      </c>
      <c r="C1169" s="7">
        <v>13.07</v>
      </c>
      <c r="D1169" s="141">
        <v>41556</v>
      </c>
      <c r="E1169" s="7">
        <v>32.700001</v>
      </c>
      <c r="F1169" s="141">
        <v>41556</v>
      </c>
      <c r="G1169" s="7">
        <v>53.824401999999999</v>
      </c>
      <c r="H1169" s="141">
        <v>41556</v>
      </c>
      <c r="I1169" s="7">
        <v>40.459999000000003</v>
      </c>
      <c r="J1169" s="141">
        <v>41556</v>
      </c>
      <c r="K1169" s="7">
        <v>28.08</v>
      </c>
      <c r="L1169" s="141">
        <v>41556</v>
      </c>
      <c r="M1169" s="7">
        <v>81.330001999999993</v>
      </c>
      <c r="N1169" s="141">
        <v>41556</v>
      </c>
      <c r="O1169" s="7">
        <v>37.110000999999997</v>
      </c>
      <c r="P1169" s="141">
        <v>41556</v>
      </c>
      <c r="Q1169" s="7">
        <v>68.769997000000004</v>
      </c>
    </row>
    <row r="1170" spans="1:17" x14ac:dyDescent="0.2">
      <c r="A1170" s="141">
        <v>41555</v>
      </c>
      <c r="B1170" s="7">
        <v>40455.519530999998</v>
      </c>
      <c r="C1170" s="7">
        <v>12.93</v>
      </c>
      <c r="D1170" s="141">
        <v>41555</v>
      </c>
      <c r="E1170" s="7">
        <v>32.5</v>
      </c>
      <c r="F1170" s="141">
        <v>41555</v>
      </c>
      <c r="G1170" s="7">
        <v>54.097599000000002</v>
      </c>
      <c r="H1170" s="141">
        <v>41555</v>
      </c>
      <c r="I1170" s="7">
        <v>39.560001</v>
      </c>
      <c r="J1170" s="141">
        <v>41555</v>
      </c>
      <c r="K1170" s="7">
        <v>27.870000999999998</v>
      </c>
      <c r="L1170" s="141">
        <v>41555</v>
      </c>
      <c r="M1170" s="7">
        <v>81.879997000000003</v>
      </c>
      <c r="N1170" s="141">
        <v>41555</v>
      </c>
      <c r="O1170" s="7">
        <v>37.009998000000003</v>
      </c>
      <c r="P1170" s="141">
        <v>41555</v>
      </c>
      <c r="Q1170" s="7">
        <v>68.699996999999996</v>
      </c>
    </row>
    <row r="1171" spans="1:17" x14ac:dyDescent="0.2">
      <c r="A1171" s="141">
        <v>41554</v>
      </c>
      <c r="B1171" s="7">
        <v>40909.460937999997</v>
      </c>
      <c r="C1171" s="7">
        <v>13.2</v>
      </c>
      <c r="D1171" s="141">
        <v>41554</v>
      </c>
      <c r="E1171" s="7">
        <v>32.950001</v>
      </c>
      <c r="F1171" s="141">
        <v>41554</v>
      </c>
      <c r="G1171" s="7">
        <v>54.702399999999997</v>
      </c>
      <c r="H1171" s="141">
        <v>41554</v>
      </c>
      <c r="I1171" s="7">
        <v>39.729999999999997</v>
      </c>
      <c r="J1171" s="141">
        <v>41554</v>
      </c>
      <c r="K1171" s="7">
        <v>28.049999</v>
      </c>
      <c r="L1171" s="141">
        <v>41554</v>
      </c>
      <c r="M1171" s="7">
        <v>83.190002000000007</v>
      </c>
      <c r="N1171" s="141">
        <v>41554</v>
      </c>
      <c r="O1171" s="7">
        <v>37.200001</v>
      </c>
      <c r="P1171" s="141">
        <v>41554</v>
      </c>
      <c r="Q1171" s="7">
        <v>69.010002</v>
      </c>
    </row>
    <row r="1172" spans="1:17" x14ac:dyDescent="0.2">
      <c r="A1172" s="141">
        <v>41551</v>
      </c>
      <c r="B1172" s="7">
        <v>40847.441405999998</v>
      </c>
      <c r="C1172" s="7">
        <v>13.37</v>
      </c>
      <c r="D1172" s="141">
        <v>41551</v>
      </c>
      <c r="E1172" s="7">
        <v>33.150002000000001</v>
      </c>
      <c r="F1172" s="141">
        <v>41551</v>
      </c>
      <c r="G1172" s="7">
        <v>55.668301</v>
      </c>
      <c r="H1172" s="141">
        <v>41551</v>
      </c>
      <c r="I1172" s="7">
        <v>39.950001</v>
      </c>
      <c r="J1172" s="141">
        <v>41551</v>
      </c>
      <c r="K1172" s="7">
        <v>28.059999000000001</v>
      </c>
      <c r="L1172" s="141">
        <v>41551</v>
      </c>
      <c r="M1172" s="7">
        <v>84.650002000000001</v>
      </c>
      <c r="N1172" s="141">
        <v>41551</v>
      </c>
      <c r="O1172" s="7">
        <v>37.330002</v>
      </c>
      <c r="P1172" s="141">
        <v>41551</v>
      </c>
      <c r="Q1172" s="7">
        <v>69.080001999999993</v>
      </c>
    </row>
    <row r="1173" spans="1:17" x14ac:dyDescent="0.2">
      <c r="A1173" s="141">
        <v>41550</v>
      </c>
      <c r="B1173" s="7">
        <v>41295.761719000002</v>
      </c>
      <c r="C1173" s="7">
        <v>13.33</v>
      </c>
      <c r="D1173" s="141">
        <v>41550</v>
      </c>
      <c r="E1173" s="7">
        <v>33.439999</v>
      </c>
      <c r="F1173" s="141">
        <v>41550</v>
      </c>
      <c r="G1173" s="7">
        <v>55.756100000000004</v>
      </c>
      <c r="H1173" s="141">
        <v>41550</v>
      </c>
      <c r="I1173" s="7">
        <v>40.07</v>
      </c>
      <c r="J1173" s="141">
        <v>41550</v>
      </c>
      <c r="K1173" s="7">
        <v>28.209999</v>
      </c>
      <c r="L1173" s="141">
        <v>41550</v>
      </c>
      <c r="M1173" s="7">
        <v>84.769997000000004</v>
      </c>
      <c r="N1173" s="141">
        <v>41550</v>
      </c>
      <c r="O1173" s="7">
        <v>36.580002</v>
      </c>
      <c r="P1173" s="141">
        <v>41550</v>
      </c>
      <c r="Q1173" s="7">
        <v>68.989998</v>
      </c>
    </row>
    <row r="1174" spans="1:17" x14ac:dyDescent="0.2">
      <c r="A1174" s="141">
        <v>41549</v>
      </c>
      <c r="B1174" s="7">
        <v>41321.941405999998</v>
      </c>
      <c r="C1174" s="7">
        <v>13.4</v>
      </c>
      <c r="D1174" s="141">
        <v>41549</v>
      </c>
      <c r="E1174" s="7">
        <v>34.130001</v>
      </c>
      <c r="F1174" s="141">
        <v>41549</v>
      </c>
      <c r="G1174" s="7">
        <v>56.029300999999997</v>
      </c>
      <c r="H1174" s="141">
        <v>41549</v>
      </c>
      <c r="I1174" s="7">
        <v>40.770000000000003</v>
      </c>
      <c r="J1174" s="141">
        <v>41549</v>
      </c>
      <c r="K1174" s="7">
        <v>28.42</v>
      </c>
      <c r="L1174" s="141">
        <v>41549</v>
      </c>
      <c r="M1174" s="7">
        <v>85.050003000000004</v>
      </c>
      <c r="N1174" s="141">
        <v>41549</v>
      </c>
      <c r="O1174" s="7">
        <v>37.259998000000003</v>
      </c>
      <c r="P1174" s="141">
        <v>41549</v>
      </c>
      <c r="Q1174" s="7">
        <v>68.680000000000007</v>
      </c>
    </row>
    <row r="1175" spans="1:17" x14ac:dyDescent="0.2">
      <c r="A1175" s="141">
        <v>41548</v>
      </c>
      <c r="B1175" s="7">
        <v>40185.511719000002</v>
      </c>
      <c r="C1175" s="7">
        <v>13.43</v>
      </c>
      <c r="D1175" s="141">
        <v>41548</v>
      </c>
      <c r="E1175" s="7">
        <v>34.610000999999997</v>
      </c>
      <c r="F1175" s="141">
        <v>41548</v>
      </c>
      <c r="G1175" s="7">
        <v>56.917099</v>
      </c>
      <c r="H1175" s="141">
        <v>41548</v>
      </c>
      <c r="I1175" s="7">
        <v>40.349997999999999</v>
      </c>
      <c r="J1175" s="141">
        <v>41548</v>
      </c>
      <c r="K1175" s="7">
        <v>28.139999</v>
      </c>
      <c r="L1175" s="141">
        <v>41548</v>
      </c>
      <c r="M1175" s="7">
        <v>84.400002000000001</v>
      </c>
      <c r="N1175" s="141">
        <v>41548</v>
      </c>
      <c r="O1175" s="7">
        <v>36.709999000000003</v>
      </c>
      <c r="P1175" s="141">
        <v>41548</v>
      </c>
      <c r="Q1175" s="7">
        <v>69.690002000000007</v>
      </c>
    </row>
    <row r="1176" spans="1:17" x14ac:dyDescent="0.2">
      <c r="A1176" s="141">
        <v>41547</v>
      </c>
      <c r="B1176" s="7">
        <v>40900.109375</v>
      </c>
      <c r="C1176" s="7">
        <v>13</v>
      </c>
      <c r="D1176" s="141">
        <v>41547</v>
      </c>
      <c r="E1176" s="7">
        <v>34.419998</v>
      </c>
      <c r="F1176" s="141">
        <v>41547</v>
      </c>
      <c r="G1176" s="7">
        <v>55.658501000000001</v>
      </c>
      <c r="H1176" s="141">
        <v>41547</v>
      </c>
      <c r="I1176" s="7">
        <v>39.119999</v>
      </c>
      <c r="J1176" s="141">
        <v>41547</v>
      </c>
      <c r="K1176" s="7">
        <v>28.18</v>
      </c>
      <c r="L1176" s="141">
        <v>41547</v>
      </c>
      <c r="M1176" s="7">
        <v>81.730002999999996</v>
      </c>
      <c r="N1176" s="141">
        <v>41547</v>
      </c>
      <c r="O1176" s="7">
        <v>36.659999999999997</v>
      </c>
      <c r="P1176" s="141">
        <v>41547</v>
      </c>
      <c r="Q1176" s="7">
        <v>66.769997000000004</v>
      </c>
    </row>
    <row r="1177" spans="1:17" x14ac:dyDescent="0.2">
      <c r="A1177" s="141">
        <v>41544</v>
      </c>
      <c r="B1177" s="7">
        <v>41316.691405999998</v>
      </c>
      <c r="C1177" s="7">
        <v>13.2</v>
      </c>
      <c r="D1177" s="141">
        <v>41544</v>
      </c>
      <c r="E1177" s="7">
        <v>34.919998</v>
      </c>
      <c r="F1177" s="141">
        <v>41544</v>
      </c>
      <c r="G1177" s="7">
        <v>57.356098000000003</v>
      </c>
      <c r="H1177" s="141">
        <v>41544</v>
      </c>
      <c r="I1177" s="7">
        <v>40.520000000000003</v>
      </c>
      <c r="J1177" s="141">
        <v>41544</v>
      </c>
      <c r="K1177" s="7">
        <v>29.02</v>
      </c>
      <c r="L1177" s="141">
        <v>41544</v>
      </c>
      <c r="M1177" s="7">
        <v>81.790001000000004</v>
      </c>
      <c r="N1177" s="141">
        <v>41544</v>
      </c>
      <c r="O1177" s="7">
        <v>36.909999999999997</v>
      </c>
      <c r="P1177" s="141">
        <v>41544</v>
      </c>
      <c r="Q1177" s="7">
        <v>67.910004000000001</v>
      </c>
    </row>
    <row r="1178" spans="1:17" x14ac:dyDescent="0.2">
      <c r="A1178" s="141">
        <v>41543</v>
      </c>
      <c r="B1178" s="7">
        <v>41724.839844000002</v>
      </c>
      <c r="C1178" s="7">
        <v>13.27</v>
      </c>
      <c r="D1178" s="141">
        <v>41543</v>
      </c>
      <c r="E1178" s="7">
        <v>35.130001</v>
      </c>
      <c r="F1178" s="141">
        <v>41543</v>
      </c>
      <c r="G1178" s="7">
        <v>58.214599999999997</v>
      </c>
      <c r="H1178" s="141">
        <v>41543</v>
      </c>
      <c r="I1178" s="7">
        <v>41.509998000000003</v>
      </c>
      <c r="J1178" s="141">
        <v>41543</v>
      </c>
      <c r="K1178" s="7">
        <v>29.24</v>
      </c>
      <c r="L1178" s="141">
        <v>41543</v>
      </c>
      <c r="M1178" s="7">
        <v>83.620002999999997</v>
      </c>
      <c r="N1178" s="141">
        <v>41543</v>
      </c>
      <c r="O1178" s="7">
        <v>37.25</v>
      </c>
      <c r="P1178" s="141">
        <v>41543</v>
      </c>
      <c r="Q1178" s="7">
        <v>67.639999000000003</v>
      </c>
    </row>
    <row r="1179" spans="1:17" x14ac:dyDescent="0.2">
      <c r="A1179" s="141">
        <v>41542</v>
      </c>
      <c r="B1179" s="7">
        <v>41203.140625</v>
      </c>
      <c r="C1179" s="7">
        <v>13.35</v>
      </c>
      <c r="D1179" s="141">
        <v>41542</v>
      </c>
      <c r="E1179" s="7">
        <v>34.93</v>
      </c>
      <c r="F1179" s="141">
        <v>41542</v>
      </c>
      <c r="G1179" s="7">
        <v>58.458500000000001</v>
      </c>
      <c r="H1179" s="141">
        <v>41542</v>
      </c>
      <c r="I1179" s="7">
        <v>42.669998</v>
      </c>
      <c r="J1179" s="141">
        <v>41542</v>
      </c>
      <c r="K1179" s="7">
        <v>29.040001</v>
      </c>
      <c r="L1179" s="141">
        <v>41542</v>
      </c>
      <c r="M1179" s="7">
        <v>85.410004000000001</v>
      </c>
      <c r="N1179" s="141">
        <v>41542</v>
      </c>
      <c r="O1179" s="7">
        <v>37.43</v>
      </c>
      <c r="P1179" s="141">
        <v>41542</v>
      </c>
      <c r="Q1179" s="7">
        <v>67.720000999999996</v>
      </c>
    </row>
    <row r="1180" spans="1:17" x14ac:dyDescent="0.2">
      <c r="A1180" s="141">
        <v>41541</v>
      </c>
      <c r="B1180" s="7">
        <v>41331.820312999997</v>
      </c>
      <c r="C1180" s="7">
        <v>13.18</v>
      </c>
      <c r="D1180" s="141">
        <v>41541</v>
      </c>
      <c r="E1180" s="7">
        <v>34.580002</v>
      </c>
      <c r="F1180" s="141">
        <v>41541</v>
      </c>
      <c r="G1180" s="7">
        <v>58.848801000000002</v>
      </c>
      <c r="H1180" s="141">
        <v>41541</v>
      </c>
      <c r="I1180" s="7">
        <v>42.380001</v>
      </c>
      <c r="J1180" s="141">
        <v>41541</v>
      </c>
      <c r="K1180" s="7">
        <v>28.809999000000001</v>
      </c>
      <c r="L1180" s="141">
        <v>41541</v>
      </c>
      <c r="M1180" s="7">
        <v>84.089995999999999</v>
      </c>
      <c r="N1180" s="141">
        <v>41541</v>
      </c>
      <c r="O1180" s="7">
        <v>37.119999</v>
      </c>
      <c r="P1180" s="141">
        <v>41541</v>
      </c>
      <c r="Q1180" s="7">
        <v>66.550003000000004</v>
      </c>
    </row>
    <row r="1181" spans="1:17" x14ac:dyDescent="0.2">
      <c r="A1181" s="141">
        <v>41540</v>
      </c>
      <c r="B1181" s="7">
        <v>41222.230469000002</v>
      </c>
      <c r="C1181" s="7">
        <v>13.13</v>
      </c>
      <c r="D1181" s="141">
        <v>41540</v>
      </c>
      <c r="E1181" s="7">
        <v>34.479999999999997</v>
      </c>
      <c r="F1181" s="141">
        <v>41540</v>
      </c>
      <c r="G1181" s="7">
        <v>58.702399999999997</v>
      </c>
      <c r="H1181" s="141">
        <v>41540</v>
      </c>
      <c r="I1181" s="7">
        <v>42.91</v>
      </c>
      <c r="J1181" s="141">
        <v>41540</v>
      </c>
      <c r="K1181" s="7">
        <v>28.719999000000001</v>
      </c>
      <c r="L1181" s="141">
        <v>41540</v>
      </c>
      <c r="M1181" s="7">
        <v>84.699996999999996</v>
      </c>
      <c r="N1181" s="141">
        <v>41540</v>
      </c>
      <c r="O1181" s="7">
        <v>36.43</v>
      </c>
      <c r="P1181" s="141">
        <v>41540</v>
      </c>
      <c r="Q1181" s="7">
        <v>66.839995999999999</v>
      </c>
    </row>
    <row r="1182" spans="1:17" x14ac:dyDescent="0.2">
      <c r="A1182" s="141">
        <v>41537</v>
      </c>
      <c r="B1182" s="7">
        <v>41749.421875</v>
      </c>
      <c r="C1182" s="7">
        <v>12.87</v>
      </c>
      <c r="D1182" s="141">
        <v>41537</v>
      </c>
      <c r="E1182" s="7">
        <v>34.590000000000003</v>
      </c>
      <c r="F1182" s="141">
        <v>41537</v>
      </c>
      <c r="G1182" s="7">
        <v>58.819499999999998</v>
      </c>
      <c r="H1182" s="141">
        <v>41537</v>
      </c>
      <c r="I1182" s="7">
        <v>42.200001</v>
      </c>
      <c r="J1182" s="141">
        <v>41537</v>
      </c>
      <c r="K1182" s="7">
        <v>29.1</v>
      </c>
      <c r="L1182" s="141">
        <v>41537</v>
      </c>
      <c r="M1182" s="7">
        <v>85.230002999999996</v>
      </c>
      <c r="N1182" s="141">
        <v>41537</v>
      </c>
      <c r="O1182" s="7">
        <v>35.389999000000003</v>
      </c>
      <c r="P1182" s="141">
        <v>41537</v>
      </c>
      <c r="Q1182" s="7">
        <v>66.819999999999993</v>
      </c>
    </row>
    <row r="1183" spans="1:17" x14ac:dyDescent="0.2">
      <c r="A1183" s="141">
        <v>41536</v>
      </c>
      <c r="B1183" s="7">
        <v>41903.371094000002</v>
      </c>
      <c r="C1183" s="7">
        <v>13.02</v>
      </c>
      <c r="D1183" s="141">
        <v>41536</v>
      </c>
      <c r="E1183" s="7">
        <v>35.169998</v>
      </c>
      <c r="F1183" s="141">
        <v>41536</v>
      </c>
      <c r="G1183" s="7">
        <v>59.512199000000003</v>
      </c>
      <c r="H1183" s="141">
        <v>41536</v>
      </c>
      <c r="I1183" s="7">
        <v>43.259998000000003</v>
      </c>
      <c r="J1183" s="141">
        <v>41536</v>
      </c>
      <c r="K1183" s="7">
        <v>29.4</v>
      </c>
      <c r="L1183" s="141">
        <v>41536</v>
      </c>
      <c r="M1183" s="7">
        <v>86.639999000000003</v>
      </c>
      <c r="N1183" s="141">
        <v>41536</v>
      </c>
      <c r="O1183" s="7">
        <v>35.549999</v>
      </c>
      <c r="P1183" s="141">
        <v>41536</v>
      </c>
      <c r="Q1183" s="7">
        <v>68.459998999999996</v>
      </c>
    </row>
    <row r="1184" spans="1:17" x14ac:dyDescent="0.2">
      <c r="A1184" s="141">
        <v>41535</v>
      </c>
      <c r="B1184" s="7">
        <v>41136.859375</v>
      </c>
      <c r="C1184" s="7">
        <v>13.39</v>
      </c>
      <c r="D1184" s="141">
        <v>41535</v>
      </c>
      <c r="E1184" s="7">
        <v>35.040000999999997</v>
      </c>
      <c r="F1184" s="141">
        <v>41535</v>
      </c>
      <c r="G1184" s="7">
        <v>59.317101000000001</v>
      </c>
      <c r="H1184" s="141">
        <v>41535</v>
      </c>
      <c r="I1184" s="7">
        <v>42.830002</v>
      </c>
      <c r="J1184" s="141">
        <v>41535</v>
      </c>
      <c r="K1184" s="7">
        <v>30.02</v>
      </c>
      <c r="L1184" s="141">
        <v>41535</v>
      </c>
      <c r="M1184" s="7">
        <v>86.650002000000001</v>
      </c>
      <c r="N1184" s="141">
        <v>41535</v>
      </c>
      <c r="O1184" s="7">
        <v>35.639999000000003</v>
      </c>
      <c r="P1184" s="141">
        <v>41535</v>
      </c>
      <c r="Q1184" s="7">
        <v>68.300003000000004</v>
      </c>
    </row>
    <row r="1185" spans="1:17" x14ac:dyDescent="0.2">
      <c r="A1185" s="141">
        <v>41534</v>
      </c>
      <c r="B1185" s="7">
        <v>41122.46875</v>
      </c>
      <c r="C1185" s="7">
        <v>13.36</v>
      </c>
      <c r="D1185" s="141">
        <v>41534</v>
      </c>
      <c r="E1185" s="7">
        <v>34.770000000000003</v>
      </c>
      <c r="F1185" s="141">
        <v>41534</v>
      </c>
      <c r="G1185" s="7">
        <v>58.341498999999999</v>
      </c>
      <c r="H1185" s="141">
        <v>41534</v>
      </c>
      <c r="I1185" s="7">
        <v>41.150002000000001</v>
      </c>
      <c r="J1185" s="141">
        <v>41534</v>
      </c>
      <c r="K1185" s="7">
        <v>29.41</v>
      </c>
      <c r="L1185" s="141">
        <v>41534</v>
      </c>
      <c r="M1185" s="7">
        <v>83.489998</v>
      </c>
      <c r="N1185" s="141">
        <v>41534</v>
      </c>
      <c r="O1185" s="7">
        <v>35.150002000000001</v>
      </c>
      <c r="P1185" s="141">
        <v>41534</v>
      </c>
      <c r="Q1185" s="7">
        <v>68.029999000000004</v>
      </c>
    </row>
    <row r="1186" spans="1:17" x14ac:dyDescent="0.2">
      <c r="A1186" s="141">
        <v>41530</v>
      </c>
      <c r="B1186" s="7">
        <v>40797.640625</v>
      </c>
      <c r="C1186" s="7">
        <v>13.22</v>
      </c>
      <c r="D1186" s="141">
        <v>41530</v>
      </c>
      <c r="E1186" s="7">
        <v>34.790000999999997</v>
      </c>
      <c r="F1186" s="141">
        <v>41530</v>
      </c>
      <c r="G1186" s="7">
        <v>58.907299000000002</v>
      </c>
      <c r="H1186" s="141">
        <v>41530</v>
      </c>
      <c r="I1186" s="7">
        <v>39.990001999999997</v>
      </c>
      <c r="J1186" s="141">
        <v>41530</v>
      </c>
      <c r="K1186" s="7">
        <v>29.5</v>
      </c>
      <c r="L1186" s="141">
        <v>41530</v>
      </c>
      <c r="M1186" s="7">
        <v>82.940002000000007</v>
      </c>
      <c r="N1186" s="141">
        <v>41530</v>
      </c>
      <c r="O1186" s="7">
        <v>35.259998000000003</v>
      </c>
      <c r="P1186" s="141">
        <v>41530</v>
      </c>
      <c r="Q1186" s="7">
        <v>68.300003000000004</v>
      </c>
    </row>
    <row r="1187" spans="1:17" x14ac:dyDescent="0.2">
      <c r="A1187" s="141">
        <v>41529</v>
      </c>
      <c r="B1187" s="7">
        <v>41637.539062999997</v>
      </c>
      <c r="C1187" s="7">
        <v>13.11</v>
      </c>
      <c r="D1187" s="141">
        <v>41529</v>
      </c>
      <c r="E1187" s="7">
        <v>34.5</v>
      </c>
      <c r="F1187" s="141">
        <v>41529</v>
      </c>
      <c r="G1187" s="7">
        <v>58.048800999999997</v>
      </c>
      <c r="H1187" s="141">
        <v>41529</v>
      </c>
      <c r="I1187" s="7">
        <v>39.729999999999997</v>
      </c>
      <c r="J1187" s="141">
        <v>41529</v>
      </c>
      <c r="K1187" s="7">
        <v>29.690000999999999</v>
      </c>
      <c r="L1187" s="141">
        <v>41529</v>
      </c>
      <c r="M1187" s="7">
        <v>81.559997999999993</v>
      </c>
      <c r="N1187" s="141">
        <v>41529</v>
      </c>
      <c r="O1187" s="7">
        <v>34.419998</v>
      </c>
      <c r="P1187" s="141">
        <v>41529</v>
      </c>
      <c r="Q1187" s="7">
        <v>67.879997000000003</v>
      </c>
    </row>
    <row r="1188" spans="1:17" x14ac:dyDescent="0.2">
      <c r="A1188" s="141">
        <v>41528</v>
      </c>
      <c r="B1188" s="7">
        <v>41744.128905999998</v>
      </c>
      <c r="C1188" s="7">
        <v>13.29</v>
      </c>
      <c r="D1188" s="141">
        <v>41528</v>
      </c>
      <c r="E1188" s="7">
        <v>35.040000999999997</v>
      </c>
      <c r="F1188" s="141">
        <v>41528</v>
      </c>
      <c r="G1188" s="7">
        <v>58.487800999999997</v>
      </c>
      <c r="H1188" s="141">
        <v>41528</v>
      </c>
      <c r="I1188" s="7">
        <v>41</v>
      </c>
      <c r="J1188" s="141">
        <v>41528</v>
      </c>
      <c r="K1188" s="7">
        <v>30.110001</v>
      </c>
      <c r="L1188" s="141">
        <v>41528</v>
      </c>
      <c r="M1188" s="7">
        <v>84.82</v>
      </c>
      <c r="N1188" s="141">
        <v>41528</v>
      </c>
      <c r="O1188" s="7">
        <v>34.360000999999997</v>
      </c>
      <c r="P1188" s="141">
        <v>41528</v>
      </c>
      <c r="Q1188" s="7">
        <v>68.269997000000004</v>
      </c>
    </row>
    <row r="1189" spans="1:17" x14ac:dyDescent="0.2">
      <c r="A1189" s="141">
        <v>41527</v>
      </c>
      <c r="B1189" s="7">
        <v>40958.988280999998</v>
      </c>
      <c r="C1189" s="7">
        <v>13.23</v>
      </c>
      <c r="D1189" s="141">
        <v>41527</v>
      </c>
      <c r="E1189" s="7">
        <v>34.939999</v>
      </c>
      <c r="F1189" s="141">
        <v>41527</v>
      </c>
      <c r="G1189" s="7">
        <v>58.302399000000001</v>
      </c>
      <c r="H1189" s="141">
        <v>41527</v>
      </c>
      <c r="I1189" s="7">
        <v>40.520000000000003</v>
      </c>
      <c r="J1189" s="141">
        <v>41527</v>
      </c>
      <c r="K1189" s="7">
        <v>30.120000999999998</v>
      </c>
      <c r="L1189" s="141">
        <v>41527</v>
      </c>
      <c r="M1189" s="7">
        <v>86.900002000000001</v>
      </c>
      <c r="N1189" s="141">
        <v>41527</v>
      </c>
      <c r="O1189" s="7">
        <v>34.840000000000003</v>
      </c>
      <c r="P1189" s="141">
        <v>41527</v>
      </c>
      <c r="Q1189" s="7">
        <v>68.349997999999999</v>
      </c>
    </row>
    <row r="1190" spans="1:17" x14ac:dyDescent="0.2">
      <c r="A1190" s="141">
        <v>41526</v>
      </c>
      <c r="B1190" s="7">
        <v>39916.21875</v>
      </c>
      <c r="C1190" s="7">
        <v>13</v>
      </c>
      <c r="D1190" s="141">
        <v>41526</v>
      </c>
      <c r="E1190" s="7">
        <v>34.090000000000003</v>
      </c>
      <c r="F1190" s="141">
        <v>41526</v>
      </c>
      <c r="G1190" s="7">
        <v>56.556099000000003</v>
      </c>
      <c r="H1190" s="141">
        <v>41526</v>
      </c>
      <c r="I1190" s="7">
        <v>39.709999000000003</v>
      </c>
      <c r="J1190" s="141">
        <v>41526</v>
      </c>
      <c r="K1190" s="7">
        <v>30.110001</v>
      </c>
      <c r="L1190" s="141">
        <v>41526</v>
      </c>
      <c r="M1190" s="7">
        <v>84.050003000000004</v>
      </c>
      <c r="N1190" s="141">
        <v>41526</v>
      </c>
      <c r="O1190" s="7">
        <v>35.450001</v>
      </c>
      <c r="P1190" s="141">
        <v>41526</v>
      </c>
      <c r="Q1190" s="7">
        <v>68.650002000000001</v>
      </c>
    </row>
    <row r="1191" spans="1:17" x14ac:dyDescent="0.2">
      <c r="A1191" s="141">
        <v>41523</v>
      </c>
      <c r="B1191" s="7">
        <v>39690.800780999998</v>
      </c>
      <c r="C1191" s="7">
        <v>12.74</v>
      </c>
      <c r="D1191" s="141">
        <v>41523</v>
      </c>
      <c r="E1191" s="7">
        <v>32.310001</v>
      </c>
      <c r="F1191" s="141">
        <v>41523</v>
      </c>
      <c r="G1191" s="7">
        <v>54.995097999999999</v>
      </c>
      <c r="H1191" s="141">
        <v>41523</v>
      </c>
      <c r="I1191" s="7">
        <v>38.549999</v>
      </c>
      <c r="J1191" s="141">
        <v>41523</v>
      </c>
      <c r="K1191" s="7">
        <v>29.6</v>
      </c>
      <c r="L1191" s="141">
        <v>41523</v>
      </c>
      <c r="M1191" s="7">
        <v>80.910004000000001</v>
      </c>
      <c r="N1191" s="141">
        <v>41523</v>
      </c>
      <c r="O1191" s="7">
        <v>34.07</v>
      </c>
      <c r="P1191" s="141">
        <v>41523</v>
      </c>
      <c r="Q1191" s="7">
        <v>68.870002999999997</v>
      </c>
    </row>
    <row r="1192" spans="1:17" x14ac:dyDescent="0.2">
      <c r="A1192" s="141">
        <v>41522</v>
      </c>
      <c r="B1192" s="7">
        <v>39725.980469000002</v>
      </c>
      <c r="C1192" s="7">
        <v>12.97</v>
      </c>
      <c r="D1192" s="141">
        <v>41522</v>
      </c>
      <c r="E1192" s="7">
        <v>32.009998000000003</v>
      </c>
      <c r="F1192" s="141">
        <v>41522</v>
      </c>
      <c r="G1192" s="7">
        <v>55.190201000000002</v>
      </c>
      <c r="H1192" s="141">
        <v>41522</v>
      </c>
      <c r="I1192" s="7">
        <v>38.889999000000003</v>
      </c>
      <c r="J1192" s="141">
        <v>41522</v>
      </c>
      <c r="K1192" s="7">
        <v>29.77</v>
      </c>
      <c r="L1192" s="141">
        <v>41522</v>
      </c>
      <c r="M1192" s="7">
        <v>80.169998000000007</v>
      </c>
      <c r="N1192" s="141">
        <v>41522</v>
      </c>
      <c r="O1192" s="7">
        <v>33.220001000000003</v>
      </c>
      <c r="P1192" s="141">
        <v>41522</v>
      </c>
      <c r="Q1192" s="7">
        <v>68.220000999999996</v>
      </c>
    </row>
    <row r="1193" spans="1:17" x14ac:dyDescent="0.2">
      <c r="A1193" s="141">
        <v>41521</v>
      </c>
      <c r="B1193" s="7">
        <v>39541.839844000002</v>
      </c>
      <c r="C1193" s="7">
        <v>12.94</v>
      </c>
      <c r="D1193" s="141">
        <v>41521</v>
      </c>
      <c r="E1193" s="7">
        <v>32.200001</v>
      </c>
      <c r="F1193" s="141">
        <v>41521</v>
      </c>
      <c r="G1193" s="7">
        <v>55.629299000000003</v>
      </c>
      <c r="H1193" s="141">
        <v>41521</v>
      </c>
      <c r="I1193" s="7">
        <v>39.560001</v>
      </c>
      <c r="J1193" s="141">
        <v>41521</v>
      </c>
      <c r="K1193" s="7">
        <v>29.860001</v>
      </c>
      <c r="L1193" s="141">
        <v>41521</v>
      </c>
      <c r="M1193" s="7">
        <v>80.309997999999993</v>
      </c>
      <c r="N1193" s="141">
        <v>41521</v>
      </c>
      <c r="O1193" s="7">
        <v>33.32</v>
      </c>
      <c r="P1193" s="141">
        <v>41521</v>
      </c>
      <c r="Q1193" s="7">
        <v>68</v>
      </c>
    </row>
    <row r="1194" spans="1:17" x14ac:dyDescent="0.2">
      <c r="A1194" s="141">
        <v>41520</v>
      </c>
      <c r="B1194" s="7">
        <v>40132.851562999997</v>
      </c>
      <c r="C1194" s="7">
        <v>12.91</v>
      </c>
      <c r="D1194" s="141">
        <v>41520</v>
      </c>
      <c r="E1194" s="7">
        <v>32.25</v>
      </c>
      <c r="F1194" s="141">
        <v>41520</v>
      </c>
      <c r="G1194" s="7">
        <v>54.243899999999996</v>
      </c>
      <c r="H1194" s="141">
        <v>41520</v>
      </c>
      <c r="I1194" s="7">
        <v>39.150002000000001</v>
      </c>
      <c r="J1194" s="141">
        <v>41520</v>
      </c>
      <c r="K1194" s="7">
        <v>28.719999000000001</v>
      </c>
      <c r="L1194" s="141">
        <v>41520</v>
      </c>
      <c r="M1194" s="7">
        <v>80.970000999999996</v>
      </c>
      <c r="N1194" s="141">
        <v>41520</v>
      </c>
      <c r="O1194" s="7">
        <v>33.330002</v>
      </c>
      <c r="P1194" s="141">
        <v>41520</v>
      </c>
      <c r="Q1194" s="7">
        <v>67.430000000000007</v>
      </c>
    </row>
    <row r="1195" spans="1:17" x14ac:dyDescent="0.2">
      <c r="A1195" s="141">
        <v>41519</v>
      </c>
      <c r="B1195" s="7">
        <v>39491.128905999998</v>
      </c>
      <c r="C1195" s="7">
        <v>12.95</v>
      </c>
      <c r="D1195" s="141">
        <v>41519</v>
      </c>
      <c r="E1195" s="7">
        <v>32.68</v>
      </c>
      <c r="F1195" s="141">
        <v>41519</v>
      </c>
      <c r="G1195" s="7">
        <v>54.829300000000003</v>
      </c>
      <c r="H1195" s="141">
        <v>41519</v>
      </c>
      <c r="I1195" s="7">
        <v>39.840000000000003</v>
      </c>
      <c r="J1195" s="141">
        <v>41519</v>
      </c>
      <c r="K1195" s="7">
        <v>29.24</v>
      </c>
      <c r="L1195" s="141">
        <v>41519</v>
      </c>
      <c r="M1195" s="7">
        <v>83.5</v>
      </c>
      <c r="N1195" s="141">
        <v>41519</v>
      </c>
      <c r="O1195" s="7">
        <v>33.490001999999997</v>
      </c>
      <c r="P1195" s="141">
        <v>41519</v>
      </c>
      <c r="Q1195" s="7">
        <v>67.480002999999996</v>
      </c>
    </row>
    <row r="1196" spans="1:17" x14ac:dyDescent="0.2">
      <c r="A1196" s="141">
        <v>41516</v>
      </c>
      <c r="B1196" s="7">
        <v>39157.328125</v>
      </c>
      <c r="C1196" s="7">
        <v>12.86</v>
      </c>
      <c r="D1196" s="141">
        <v>41516</v>
      </c>
      <c r="E1196" s="7">
        <v>32.040000999999997</v>
      </c>
      <c r="F1196" s="141">
        <v>41516</v>
      </c>
      <c r="G1196" s="7">
        <v>51.902400999999998</v>
      </c>
      <c r="H1196" s="141">
        <v>41516</v>
      </c>
      <c r="I1196" s="7">
        <v>38.200001</v>
      </c>
      <c r="J1196" s="141">
        <v>41516</v>
      </c>
      <c r="K1196" s="7">
        <v>28.84</v>
      </c>
      <c r="L1196" s="141">
        <v>41516</v>
      </c>
      <c r="M1196" s="7">
        <v>83.489998</v>
      </c>
      <c r="N1196" s="141">
        <v>41516</v>
      </c>
      <c r="O1196" s="7">
        <v>33.790000999999997</v>
      </c>
      <c r="P1196" s="141">
        <v>41516</v>
      </c>
      <c r="Q1196" s="7">
        <v>66.629997000000003</v>
      </c>
    </row>
    <row r="1197" spans="1:17" x14ac:dyDescent="0.2">
      <c r="A1197" s="141">
        <v>41515</v>
      </c>
      <c r="B1197" s="7">
        <v>39248.710937999997</v>
      </c>
      <c r="C1197" s="7">
        <v>12.81</v>
      </c>
      <c r="D1197" s="141">
        <v>41515</v>
      </c>
      <c r="E1197" s="7">
        <v>31.42</v>
      </c>
      <c r="F1197" s="141">
        <v>41515</v>
      </c>
      <c r="G1197" s="7">
        <v>53.375599000000001</v>
      </c>
      <c r="H1197" s="141">
        <v>41515</v>
      </c>
      <c r="I1197" s="7">
        <v>38.869999</v>
      </c>
      <c r="J1197" s="141">
        <v>41515</v>
      </c>
      <c r="K1197" s="7">
        <v>28.450001</v>
      </c>
      <c r="L1197" s="141">
        <v>41515</v>
      </c>
      <c r="M1197" s="7">
        <v>81.849997999999999</v>
      </c>
      <c r="N1197" s="141">
        <v>41515</v>
      </c>
      <c r="O1197" s="7">
        <v>34.290000999999997</v>
      </c>
      <c r="P1197" s="141">
        <v>41515</v>
      </c>
      <c r="Q1197" s="7">
        <v>64.900002000000001</v>
      </c>
    </row>
    <row r="1198" spans="1:17" x14ac:dyDescent="0.2">
      <c r="A1198" s="141">
        <v>41514</v>
      </c>
      <c r="B1198" s="7">
        <v>39653.75</v>
      </c>
      <c r="C1198" s="7">
        <v>12.83</v>
      </c>
      <c r="D1198" s="141">
        <v>41514</v>
      </c>
      <c r="E1198" s="7">
        <v>32</v>
      </c>
      <c r="F1198" s="141">
        <v>41514</v>
      </c>
      <c r="G1198" s="7">
        <v>53.873199</v>
      </c>
      <c r="H1198" s="141">
        <v>41514</v>
      </c>
      <c r="I1198" s="7">
        <v>39.419998</v>
      </c>
      <c r="J1198" s="141">
        <v>41514</v>
      </c>
      <c r="K1198" s="7">
        <v>28.1</v>
      </c>
      <c r="L1198" s="141">
        <v>41514</v>
      </c>
      <c r="M1198" s="7">
        <v>82.440002000000007</v>
      </c>
      <c r="N1198" s="141">
        <v>41514</v>
      </c>
      <c r="O1198" s="7">
        <v>32.880001</v>
      </c>
      <c r="P1198" s="141">
        <v>41514</v>
      </c>
      <c r="Q1198" s="7">
        <v>65.309997999999993</v>
      </c>
    </row>
    <row r="1199" spans="1:17" x14ac:dyDescent="0.2">
      <c r="A1199" s="141">
        <v>41513</v>
      </c>
      <c r="B1199" s="7">
        <v>40419.578125</v>
      </c>
      <c r="C1199" s="7">
        <v>12.95</v>
      </c>
      <c r="D1199" s="141">
        <v>41513</v>
      </c>
      <c r="E1199" s="7">
        <v>32.090000000000003</v>
      </c>
      <c r="F1199" s="141">
        <v>41513</v>
      </c>
      <c r="G1199" s="7">
        <v>54.770699</v>
      </c>
      <c r="H1199" s="141">
        <v>41513</v>
      </c>
      <c r="I1199" s="7">
        <v>39.889999000000003</v>
      </c>
      <c r="J1199" s="141">
        <v>41513</v>
      </c>
      <c r="K1199" s="7">
        <v>27.42</v>
      </c>
      <c r="L1199" s="141">
        <v>41513</v>
      </c>
      <c r="M1199" s="7">
        <v>81.519997000000004</v>
      </c>
      <c r="N1199" s="141">
        <v>41513</v>
      </c>
      <c r="O1199" s="7">
        <v>33.360000999999997</v>
      </c>
      <c r="P1199" s="141">
        <v>41513</v>
      </c>
      <c r="Q1199" s="7">
        <v>66.949996999999996</v>
      </c>
    </row>
    <row r="1200" spans="1:17" x14ac:dyDescent="0.2">
      <c r="A1200" s="141">
        <v>41512</v>
      </c>
      <c r="B1200" s="7">
        <v>40925.128905999998</v>
      </c>
      <c r="C1200" s="7">
        <v>13.01</v>
      </c>
      <c r="D1200" s="141">
        <v>41512</v>
      </c>
      <c r="E1200" s="7">
        <v>33.150002000000001</v>
      </c>
      <c r="F1200" s="141">
        <v>41512</v>
      </c>
      <c r="G1200" s="7">
        <v>56.936599999999999</v>
      </c>
      <c r="H1200" s="141">
        <v>41512</v>
      </c>
      <c r="I1200" s="7">
        <v>40.939999</v>
      </c>
      <c r="J1200" s="141">
        <v>41512</v>
      </c>
      <c r="K1200" s="7">
        <v>28.76</v>
      </c>
      <c r="L1200" s="141">
        <v>41512</v>
      </c>
      <c r="M1200" s="7">
        <v>82.779999000000004</v>
      </c>
      <c r="N1200" s="141">
        <v>41512</v>
      </c>
      <c r="O1200" s="7">
        <v>32.220001000000003</v>
      </c>
      <c r="P1200" s="141">
        <v>41512</v>
      </c>
      <c r="Q1200" s="7">
        <v>66.800003000000004</v>
      </c>
    </row>
    <row r="1201" spans="1:17" x14ac:dyDescent="0.2">
      <c r="A1201" s="141">
        <v>41509</v>
      </c>
      <c r="B1201" s="7">
        <v>41004.511719000002</v>
      </c>
      <c r="C1201" s="7">
        <v>13.04</v>
      </c>
      <c r="D1201" s="141">
        <v>41509</v>
      </c>
      <c r="E1201" s="7">
        <v>34.009998000000003</v>
      </c>
      <c r="F1201" s="141">
        <v>41509</v>
      </c>
      <c r="G1201" s="7">
        <v>58.029300999999997</v>
      </c>
      <c r="H1201" s="141">
        <v>41509</v>
      </c>
      <c r="I1201" s="7">
        <v>42.029998999999997</v>
      </c>
      <c r="J1201" s="141">
        <v>41509</v>
      </c>
      <c r="K1201" s="7">
        <v>29.41</v>
      </c>
      <c r="L1201" s="141">
        <v>41509</v>
      </c>
      <c r="M1201" s="7">
        <v>82.540001000000004</v>
      </c>
      <c r="N1201" s="141">
        <v>41509</v>
      </c>
      <c r="O1201" s="7">
        <v>34.029998999999997</v>
      </c>
      <c r="P1201" s="141">
        <v>41509</v>
      </c>
      <c r="Q1201" s="7">
        <v>67.120002999999997</v>
      </c>
    </row>
    <row r="1202" spans="1:17" x14ac:dyDescent="0.2">
      <c r="A1202" s="141">
        <v>41508</v>
      </c>
      <c r="B1202" s="7">
        <v>41465.488280999998</v>
      </c>
      <c r="C1202" s="7">
        <v>13.18</v>
      </c>
      <c r="D1202" s="141">
        <v>41508</v>
      </c>
      <c r="E1202" s="7">
        <v>34.029998999999997</v>
      </c>
      <c r="F1202" s="141">
        <v>41508</v>
      </c>
      <c r="G1202" s="7">
        <v>57.726799</v>
      </c>
      <c r="H1202" s="141">
        <v>41508</v>
      </c>
      <c r="I1202" s="7">
        <v>41.709999000000003</v>
      </c>
      <c r="J1202" s="141">
        <v>41508</v>
      </c>
      <c r="K1202" s="7">
        <v>29.469999000000001</v>
      </c>
      <c r="L1202" s="141">
        <v>41508</v>
      </c>
      <c r="M1202" s="7">
        <v>82.800003000000004</v>
      </c>
      <c r="N1202" s="141">
        <v>41508</v>
      </c>
      <c r="O1202" s="7">
        <v>32.659999999999997</v>
      </c>
      <c r="P1202" s="141">
        <v>41508</v>
      </c>
      <c r="Q1202" s="7">
        <v>68.970000999999996</v>
      </c>
    </row>
    <row r="1203" spans="1:17" x14ac:dyDescent="0.2">
      <c r="A1203" s="141">
        <v>41507</v>
      </c>
      <c r="B1203" s="7">
        <v>41824.710937999997</v>
      </c>
      <c r="C1203" s="7">
        <v>13.26</v>
      </c>
      <c r="D1203" s="141">
        <v>41507</v>
      </c>
      <c r="E1203" s="7">
        <v>33.560001</v>
      </c>
      <c r="F1203" s="141">
        <v>41507</v>
      </c>
      <c r="G1203" s="7">
        <v>59.482899000000003</v>
      </c>
      <c r="H1203" s="141">
        <v>41507</v>
      </c>
      <c r="I1203" s="7">
        <v>42.77</v>
      </c>
      <c r="J1203" s="141">
        <v>41507</v>
      </c>
      <c r="K1203" s="7">
        <v>29.76</v>
      </c>
      <c r="L1203" s="141">
        <v>41507</v>
      </c>
      <c r="M1203" s="7">
        <v>84.160004000000001</v>
      </c>
      <c r="N1203" s="141">
        <v>41507</v>
      </c>
      <c r="O1203" s="7">
        <v>32.799999</v>
      </c>
      <c r="P1203" s="141">
        <v>41507</v>
      </c>
      <c r="Q1203" s="7">
        <v>69.900002000000001</v>
      </c>
    </row>
    <row r="1204" spans="1:17" x14ac:dyDescent="0.2">
      <c r="A1204" s="141">
        <v>41506</v>
      </c>
      <c r="B1204" s="7">
        <v>41494.988280999998</v>
      </c>
      <c r="C1204" s="7">
        <v>13.28</v>
      </c>
      <c r="D1204" s="141">
        <v>41506</v>
      </c>
      <c r="E1204" s="7">
        <v>34.349997999999999</v>
      </c>
      <c r="F1204" s="141">
        <v>41506</v>
      </c>
      <c r="G1204" s="7">
        <v>60.234099999999998</v>
      </c>
      <c r="H1204" s="141">
        <v>41506</v>
      </c>
      <c r="I1204" s="7">
        <v>43.540000999999997</v>
      </c>
      <c r="J1204" s="141">
        <v>41506</v>
      </c>
      <c r="K1204" s="7">
        <v>29.93</v>
      </c>
      <c r="L1204" s="141">
        <v>41506</v>
      </c>
      <c r="M1204" s="7">
        <v>84.110000999999997</v>
      </c>
      <c r="N1204" s="141">
        <v>41506</v>
      </c>
      <c r="O1204" s="7">
        <v>33.369999</v>
      </c>
      <c r="P1204" s="141">
        <v>41506</v>
      </c>
      <c r="Q1204" s="7">
        <v>69</v>
      </c>
    </row>
    <row r="1205" spans="1:17" x14ac:dyDescent="0.2">
      <c r="A1205" s="141">
        <v>41505</v>
      </c>
      <c r="B1205" s="7">
        <v>42049.699219000002</v>
      </c>
      <c r="C1205" s="7">
        <v>12.91</v>
      </c>
      <c r="D1205" s="141">
        <v>41505</v>
      </c>
      <c r="E1205" s="7">
        <v>34.060001</v>
      </c>
      <c r="F1205" s="141">
        <v>41505</v>
      </c>
      <c r="G1205" s="7">
        <v>60.204898999999997</v>
      </c>
      <c r="H1205" s="141">
        <v>41505</v>
      </c>
      <c r="I1205" s="7">
        <v>41.939999</v>
      </c>
      <c r="J1205" s="141">
        <v>41505</v>
      </c>
      <c r="K1205" s="7">
        <v>30.030000999999999</v>
      </c>
      <c r="L1205" s="141">
        <v>41505</v>
      </c>
      <c r="M1205" s="7">
        <v>84.339995999999999</v>
      </c>
      <c r="N1205" s="141">
        <v>41505</v>
      </c>
      <c r="O1205" s="7">
        <v>34.040000999999997</v>
      </c>
      <c r="P1205" s="141">
        <v>41505</v>
      </c>
      <c r="Q1205" s="7">
        <v>68.830001999999993</v>
      </c>
    </row>
    <row r="1206" spans="1:17" x14ac:dyDescent="0.2">
      <c r="A1206" s="141">
        <v>41502</v>
      </c>
      <c r="B1206" s="7">
        <v>42149.96875</v>
      </c>
      <c r="C1206" s="7">
        <v>13.28</v>
      </c>
      <c r="D1206" s="141">
        <v>41502</v>
      </c>
      <c r="E1206" s="7">
        <v>35.57</v>
      </c>
      <c r="F1206" s="141">
        <v>41502</v>
      </c>
      <c r="G1206" s="7">
        <v>61.463402000000002</v>
      </c>
      <c r="H1206" s="141">
        <v>41502</v>
      </c>
      <c r="I1206" s="7">
        <v>43.98</v>
      </c>
      <c r="J1206" s="141">
        <v>41502</v>
      </c>
      <c r="K1206" s="7">
        <v>31.209999</v>
      </c>
      <c r="L1206" s="141">
        <v>41502</v>
      </c>
      <c r="M1206" s="7">
        <v>83.709998999999996</v>
      </c>
      <c r="N1206" s="141">
        <v>41502</v>
      </c>
      <c r="O1206" s="7">
        <v>35.020000000000003</v>
      </c>
      <c r="P1206" s="141">
        <v>41502</v>
      </c>
      <c r="Q1206" s="7">
        <v>69.330001999999993</v>
      </c>
    </row>
    <row r="1207" spans="1:17" x14ac:dyDescent="0.2">
      <c r="A1207" s="141">
        <v>41501</v>
      </c>
      <c r="B1207" s="7">
        <v>42430.109375</v>
      </c>
      <c r="C1207" s="7">
        <v>13.27</v>
      </c>
      <c r="D1207" s="141">
        <v>41501</v>
      </c>
      <c r="E1207" s="7">
        <v>35.540000999999997</v>
      </c>
      <c r="F1207" s="141">
        <v>41501</v>
      </c>
      <c r="G1207" s="7">
        <v>60.546298999999998</v>
      </c>
      <c r="H1207" s="141">
        <v>41501</v>
      </c>
      <c r="I1207" s="7">
        <v>44.790000999999997</v>
      </c>
      <c r="J1207" s="141">
        <v>41501</v>
      </c>
      <c r="K1207" s="7">
        <v>31.42</v>
      </c>
      <c r="L1207" s="141">
        <v>41501</v>
      </c>
      <c r="M1207" s="7">
        <v>83.790001000000004</v>
      </c>
      <c r="N1207" s="141">
        <v>41501</v>
      </c>
      <c r="O1207" s="7">
        <v>35.18</v>
      </c>
      <c r="P1207" s="141">
        <v>41501</v>
      </c>
      <c r="Q1207" s="7">
        <v>70.680000000000007</v>
      </c>
    </row>
    <row r="1208" spans="1:17" x14ac:dyDescent="0.2">
      <c r="A1208" s="141">
        <v>41500</v>
      </c>
      <c r="B1208" s="7">
        <v>42369.800780999998</v>
      </c>
      <c r="C1208" s="7">
        <v>13.21</v>
      </c>
      <c r="D1208" s="141">
        <v>41500</v>
      </c>
      <c r="E1208" s="7">
        <v>35.060001</v>
      </c>
      <c r="F1208" s="141">
        <v>41500</v>
      </c>
      <c r="G1208" s="7">
        <v>61.082901</v>
      </c>
      <c r="H1208" s="141">
        <v>41500</v>
      </c>
      <c r="I1208" s="7">
        <v>46.5</v>
      </c>
      <c r="J1208" s="141">
        <v>41500</v>
      </c>
      <c r="K1208" s="7">
        <v>31.040001</v>
      </c>
      <c r="L1208" s="141">
        <v>41500</v>
      </c>
      <c r="M1208" s="7">
        <v>84.25</v>
      </c>
      <c r="N1208" s="141">
        <v>41500</v>
      </c>
      <c r="O1208" s="7">
        <v>35.419998</v>
      </c>
      <c r="P1208" s="141">
        <v>41500</v>
      </c>
      <c r="Q1208" s="7">
        <v>73.360000999999997</v>
      </c>
    </row>
    <row r="1209" spans="1:17" x14ac:dyDescent="0.2">
      <c r="A1209" s="141">
        <v>41499</v>
      </c>
      <c r="B1209" s="7">
        <v>42145</v>
      </c>
      <c r="C1209" s="7">
        <v>13.21</v>
      </c>
      <c r="D1209" s="141">
        <v>41499</v>
      </c>
      <c r="E1209" s="7">
        <v>35.200001</v>
      </c>
      <c r="F1209" s="141">
        <v>41499</v>
      </c>
      <c r="G1209" s="7">
        <v>61.824401999999999</v>
      </c>
      <c r="H1209" s="141">
        <v>41499</v>
      </c>
      <c r="I1209" s="7">
        <v>45.959999000000003</v>
      </c>
      <c r="J1209" s="141">
        <v>41499</v>
      </c>
      <c r="K1209" s="7">
        <v>30.379999000000002</v>
      </c>
      <c r="L1209" s="141">
        <v>41499</v>
      </c>
      <c r="M1209" s="7">
        <v>85.82</v>
      </c>
      <c r="N1209" s="141">
        <v>41499</v>
      </c>
      <c r="O1209" s="7">
        <v>35.799999</v>
      </c>
      <c r="P1209" s="141">
        <v>41499</v>
      </c>
      <c r="Q1209" s="7">
        <v>72.180000000000007</v>
      </c>
    </row>
    <row r="1210" spans="1:17" x14ac:dyDescent="0.2">
      <c r="A1210" s="141">
        <v>41498</v>
      </c>
      <c r="B1210" s="7">
        <v>42649.78125</v>
      </c>
      <c r="C1210" s="7">
        <v>13.19</v>
      </c>
      <c r="D1210" s="141">
        <v>41498</v>
      </c>
      <c r="E1210" s="7">
        <v>34.639999000000003</v>
      </c>
      <c r="F1210" s="141">
        <v>41498</v>
      </c>
      <c r="G1210" s="7">
        <v>61.365799000000003</v>
      </c>
      <c r="H1210" s="141">
        <v>41498</v>
      </c>
      <c r="I1210" s="7">
        <v>43.869999</v>
      </c>
      <c r="J1210" s="141">
        <v>41498</v>
      </c>
      <c r="K1210" s="7">
        <v>30.9</v>
      </c>
      <c r="L1210" s="141">
        <v>41498</v>
      </c>
      <c r="M1210" s="7">
        <v>85.910004000000001</v>
      </c>
      <c r="N1210" s="141">
        <v>41498</v>
      </c>
      <c r="O1210" s="7">
        <v>36.330002</v>
      </c>
      <c r="P1210" s="141">
        <v>41498</v>
      </c>
      <c r="Q1210" s="7">
        <v>70.989998</v>
      </c>
    </row>
    <row r="1211" spans="1:17" x14ac:dyDescent="0.2">
      <c r="A1211" s="141">
        <v>41495</v>
      </c>
      <c r="B1211" s="7">
        <v>42712.570312999997</v>
      </c>
      <c r="C1211" s="7">
        <v>13.3</v>
      </c>
      <c r="D1211" s="141">
        <v>41495</v>
      </c>
      <c r="E1211" s="7">
        <v>35.229999999999997</v>
      </c>
      <c r="F1211" s="141">
        <v>41495</v>
      </c>
      <c r="G1211" s="7">
        <v>63.063400000000001</v>
      </c>
      <c r="H1211" s="141">
        <v>41495</v>
      </c>
      <c r="I1211" s="7">
        <v>42.32</v>
      </c>
      <c r="J1211" s="141">
        <v>41495</v>
      </c>
      <c r="K1211" s="7">
        <v>32.169998</v>
      </c>
      <c r="L1211" s="141">
        <v>41495</v>
      </c>
      <c r="M1211" s="7">
        <v>89.669998000000007</v>
      </c>
      <c r="N1211" s="141">
        <v>41495</v>
      </c>
      <c r="O1211" s="7">
        <v>37.090000000000003</v>
      </c>
      <c r="P1211" s="141">
        <v>41495</v>
      </c>
      <c r="Q1211" s="7">
        <v>71.339995999999999</v>
      </c>
    </row>
    <row r="1212" spans="1:17" x14ac:dyDescent="0.2">
      <c r="A1212" s="141">
        <v>41494</v>
      </c>
      <c r="B1212" s="7">
        <v>42244.480469000002</v>
      </c>
      <c r="C1212" s="7">
        <v>14.09</v>
      </c>
      <c r="D1212" s="141">
        <v>41494</v>
      </c>
      <c r="E1212" s="7">
        <v>34.810001</v>
      </c>
      <c r="F1212" s="141">
        <v>41494</v>
      </c>
      <c r="G1212" s="7">
        <v>62.575600000000001</v>
      </c>
      <c r="H1212" s="141">
        <v>41494</v>
      </c>
      <c r="I1212" s="7">
        <v>41.549999</v>
      </c>
      <c r="J1212" s="141">
        <v>41494</v>
      </c>
      <c r="K1212" s="7">
        <v>32.150002000000001</v>
      </c>
      <c r="L1212" s="141">
        <v>41494</v>
      </c>
      <c r="M1212" s="7">
        <v>87.279999000000004</v>
      </c>
      <c r="N1212" s="141">
        <v>41494</v>
      </c>
      <c r="O1212" s="7">
        <v>37.340000000000003</v>
      </c>
      <c r="P1212" s="141">
        <v>41494</v>
      </c>
      <c r="Q1212" s="7">
        <v>71.389999000000003</v>
      </c>
    </row>
    <row r="1213" spans="1:17" x14ac:dyDescent="0.2">
      <c r="A1213" s="141">
        <v>41493</v>
      </c>
      <c r="B1213" s="7">
        <v>41914.980469000002</v>
      </c>
      <c r="C1213" s="7">
        <v>13.87</v>
      </c>
      <c r="D1213" s="141">
        <v>41493</v>
      </c>
      <c r="E1213" s="7">
        <v>35.049999</v>
      </c>
      <c r="F1213" s="141">
        <v>41493</v>
      </c>
      <c r="G1213" s="7">
        <v>61.629299000000003</v>
      </c>
      <c r="H1213" s="141">
        <v>41493</v>
      </c>
      <c r="I1213" s="7">
        <v>40.099997999999999</v>
      </c>
      <c r="J1213" s="141">
        <v>41493</v>
      </c>
      <c r="K1213" s="7">
        <v>32.340000000000003</v>
      </c>
      <c r="L1213" s="141">
        <v>41493</v>
      </c>
      <c r="M1213" s="7">
        <v>85.110000999999997</v>
      </c>
      <c r="N1213" s="141">
        <v>41493</v>
      </c>
      <c r="O1213" s="7">
        <v>36.849997999999999</v>
      </c>
      <c r="P1213" s="141">
        <v>41493</v>
      </c>
      <c r="Q1213" s="7">
        <v>71.440002000000007</v>
      </c>
    </row>
    <row r="1214" spans="1:17" x14ac:dyDescent="0.2">
      <c r="A1214" s="141">
        <v>41492</v>
      </c>
      <c r="B1214" s="7">
        <v>41903.359375</v>
      </c>
      <c r="C1214" s="7">
        <v>13.58</v>
      </c>
      <c r="D1214" s="141">
        <v>41492</v>
      </c>
      <c r="E1214" s="7">
        <v>34.419998</v>
      </c>
      <c r="F1214" s="141">
        <v>41492</v>
      </c>
      <c r="G1214" s="7">
        <v>61.375599000000001</v>
      </c>
      <c r="H1214" s="141">
        <v>41492</v>
      </c>
      <c r="I1214" s="7">
        <v>40.150002000000001</v>
      </c>
      <c r="J1214" s="141">
        <v>41492</v>
      </c>
      <c r="K1214" s="7">
        <v>31.68</v>
      </c>
      <c r="L1214" s="141">
        <v>41492</v>
      </c>
      <c r="M1214" s="7">
        <v>84.339995999999999</v>
      </c>
      <c r="N1214" s="141">
        <v>41492</v>
      </c>
      <c r="O1214" s="7">
        <v>36.169998</v>
      </c>
      <c r="P1214" s="141">
        <v>41492</v>
      </c>
      <c r="Q1214" s="7">
        <v>70.809997999999993</v>
      </c>
    </row>
    <row r="1215" spans="1:17" x14ac:dyDescent="0.2">
      <c r="A1215" s="141">
        <v>41491</v>
      </c>
      <c r="B1215" s="7">
        <v>42052.808594000002</v>
      </c>
      <c r="C1215" s="7">
        <v>13.51</v>
      </c>
      <c r="D1215" s="141">
        <v>41491</v>
      </c>
      <c r="E1215" s="7">
        <v>34.830002</v>
      </c>
      <c r="F1215" s="141">
        <v>41491</v>
      </c>
      <c r="G1215" s="7">
        <v>60.624400999999999</v>
      </c>
      <c r="H1215" s="141">
        <v>41491</v>
      </c>
      <c r="I1215" s="7">
        <v>40.720001000000003</v>
      </c>
      <c r="J1215" s="141">
        <v>41491</v>
      </c>
      <c r="K1215" s="7">
        <v>30.42</v>
      </c>
      <c r="L1215" s="141">
        <v>41491</v>
      </c>
      <c r="M1215" s="7">
        <v>83.709998999999996</v>
      </c>
      <c r="N1215" s="141">
        <v>41491</v>
      </c>
      <c r="O1215" s="7">
        <v>35.979999999999997</v>
      </c>
      <c r="P1215" s="141">
        <v>41491</v>
      </c>
      <c r="Q1215" s="7">
        <v>70.639999000000003</v>
      </c>
    </row>
    <row r="1216" spans="1:17" x14ac:dyDescent="0.2">
      <c r="A1216" s="141">
        <v>41488</v>
      </c>
      <c r="B1216" s="7">
        <v>41866.859375</v>
      </c>
      <c r="C1216" s="7">
        <v>13.34</v>
      </c>
      <c r="D1216" s="141">
        <v>41488</v>
      </c>
      <c r="E1216" s="7">
        <v>35.619999</v>
      </c>
      <c r="F1216" s="141">
        <v>41488</v>
      </c>
      <c r="G1216" s="7">
        <v>60.878101000000001</v>
      </c>
      <c r="H1216" s="141">
        <v>41488</v>
      </c>
      <c r="I1216" s="7">
        <v>41.259998000000003</v>
      </c>
      <c r="J1216" s="141">
        <v>41488</v>
      </c>
      <c r="K1216" s="7">
        <v>30.98</v>
      </c>
      <c r="L1216" s="141">
        <v>41488</v>
      </c>
      <c r="M1216" s="7">
        <v>84.540001000000004</v>
      </c>
      <c r="N1216" s="141">
        <v>41488</v>
      </c>
      <c r="O1216" s="7">
        <v>35.959999000000003</v>
      </c>
      <c r="P1216" s="141">
        <v>41488</v>
      </c>
      <c r="Q1216" s="7">
        <v>71.779999000000004</v>
      </c>
    </row>
    <row r="1217" spans="1:17" x14ac:dyDescent="0.2">
      <c r="A1217" s="141">
        <v>41487</v>
      </c>
      <c r="B1217" s="7">
        <v>40838.738280999998</v>
      </c>
      <c r="C1217" s="7">
        <v>13.61</v>
      </c>
      <c r="D1217" s="141">
        <v>41487</v>
      </c>
      <c r="E1217" s="7">
        <v>35.630001</v>
      </c>
      <c r="F1217" s="141">
        <v>41487</v>
      </c>
      <c r="G1217" s="7">
        <v>59.707298000000002</v>
      </c>
      <c r="H1217" s="141">
        <v>41487</v>
      </c>
      <c r="I1217" s="7">
        <v>41.09</v>
      </c>
      <c r="J1217" s="141">
        <v>41487</v>
      </c>
      <c r="K1217" s="7">
        <v>30.99</v>
      </c>
      <c r="L1217" s="141">
        <v>41487</v>
      </c>
      <c r="M1217" s="7">
        <v>83.419998000000007</v>
      </c>
      <c r="N1217" s="141">
        <v>41487</v>
      </c>
      <c r="O1217" s="7">
        <v>35.580002</v>
      </c>
      <c r="P1217" s="141">
        <v>41487</v>
      </c>
      <c r="Q1217" s="7">
        <v>69.839995999999999</v>
      </c>
    </row>
    <row r="1218" spans="1:17" x14ac:dyDescent="0.2">
      <c r="A1218" s="141">
        <v>41486</v>
      </c>
      <c r="B1218" s="7">
        <v>40247.28125</v>
      </c>
      <c r="C1218" s="7">
        <v>13.44</v>
      </c>
      <c r="D1218" s="141">
        <v>41486</v>
      </c>
      <c r="E1218" s="7">
        <v>34.950001</v>
      </c>
      <c r="F1218" s="141">
        <v>41486</v>
      </c>
      <c r="G1218" s="7">
        <v>58.312199</v>
      </c>
      <c r="H1218" s="141">
        <v>41486</v>
      </c>
      <c r="I1218" s="7">
        <v>39.349997999999999</v>
      </c>
      <c r="J1218" s="141">
        <v>41486</v>
      </c>
      <c r="K1218" s="7">
        <v>28.92</v>
      </c>
      <c r="L1218" s="141">
        <v>41486</v>
      </c>
      <c r="M1218" s="7">
        <v>81.150002000000001</v>
      </c>
      <c r="N1218" s="141">
        <v>41486</v>
      </c>
      <c r="O1218" s="7">
        <v>34.900002000000001</v>
      </c>
      <c r="P1218" s="141">
        <v>41486</v>
      </c>
      <c r="Q1218" s="7">
        <v>66.489998</v>
      </c>
    </row>
    <row r="1219" spans="1:17" x14ac:dyDescent="0.2">
      <c r="A1219" s="141">
        <v>41485</v>
      </c>
      <c r="B1219" s="7">
        <v>40341.859375</v>
      </c>
      <c r="C1219" s="7">
        <v>13.22</v>
      </c>
      <c r="D1219" s="141">
        <v>41485</v>
      </c>
      <c r="E1219" s="7">
        <v>34.889999000000003</v>
      </c>
      <c r="F1219" s="141">
        <v>41485</v>
      </c>
      <c r="G1219" s="7">
        <v>55.619498999999998</v>
      </c>
      <c r="H1219" s="141">
        <v>41485</v>
      </c>
      <c r="I1219" s="7">
        <v>38.400002000000001</v>
      </c>
      <c r="J1219" s="141">
        <v>41485</v>
      </c>
      <c r="K1219" s="7">
        <v>28.09</v>
      </c>
      <c r="L1219" s="141">
        <v>41485</v>
      </c>
      <c r="M1219" s="7">
        <v>80.379997000000003</v>
      </c>
      <c r="N1219" s="141">
        <v>41485</v>
      </c>
      <c r="O1219" s="7">
        <v>35.459999000000003</v>
      </c>
      <c r="P1219" s="141">
        <v>41485</v>
      </c>
      <c r="Q1219" s="7">
        <v>64.919998000000007</v>
      </c>
    </row>
    <row r="1220" spans="1:17" x14ac:dyDescent="0.2">
      <c r="A1220" s="141">
        <v>41484</v>
      </c>
      <c r="B1220" s="7">
        <v>41059.078125</v>
      </c>
      <c r="C1220" s="7">
        <v>13.34</v>
      </c>
      <c r="D1220" s="141">
        <v>41484</v>
      </c>
      <c r="E1220" s="7">
        <v>35.009998000000003</v>
      </c>
      <c r="F1220" s="141">
        <v>41484</v>
      </c>
      <c r="G1220" s="7">
        <v>55.443900999999997</v>
      </c>
      <c r="H1220" s="141">
        <v>41484</v>
      </c>
      <c r="I1220" s="7">
        <v>38.729999999999997</v>
      </c>
      <c r="J1220" s="141">
        <v>41484</v>
      </c>
      <c r="K1220" s="7">
        <v>28.15</v>
      </c>
      <c r="L1220" s="141">
        <v>41484</v>
      </c>
      <c r="M1220" s="7">
        <v>80.489998</v>
      </c>
      <c r="N1220" s="141">
        <v>41484</v>
      </c>
      <c r="O1220" s="7">
        <v>35.400002000000001</v>
      </c>
      <c r="P1220" s="141">
        <v>41484</v>
      </c>
      <c r="Q1220" s="7">
        <v>65.199996999999996</v>
      </c>
    </row>
    <row r="1221" spans="1:17" x14ac:dyDescent="0.2">
      <c r="A1221" s="141">
        <v>41481</v>
      </c>
      <c r="B1221" s="7">
        <v>40762.109375</v>
      </c>
      <c r="C1221" s="7">
        <v>13.79</v>
      </c>
      <c r="D1221" s="141">
        <v>41481</v>
      </c>
      <c r="E1221" s="7">
        <v>35.880001</v>
      </c>
      <c r="F1221" s="141">
        <v>41481</v>
      </c>
      <c r="G1221" s="7">
        <v>56.673198999999997</v>
      </c>
      <c r="H1221" s="141">
        <v>41481</v>
      </c>
      <c r="I1221" s="7">
        <v>39.200001</v>
      </c>
      <c r="J1221" s="141">
        <v>41481</v>
      </c>
      <c r="K1221" s="7">
        <v>28.51</v>
      </c>
      <c r="L1221" s="141">
        <v>41481</v>
      </c>
      <c r="M1221" s="7">
        <v>81.489998</v>
      </c>
      <c r="N1221" s="141">
        <v>41481</v>
      </c>
      <c r="O1221" s="7">
        <v>35.990001999999997</v>
      </c>
      <c r="P1221" s="141">
        <v>41481</v>
      </c>
      <c r="Q1221" s="7">
        <v>65.019997000000004</v>
      </c>
    </row>
    <row r="1222" spans="1:17" x14ac:dyDescent="0.2">
      <c r="A1222" s="141">
        <v>41480</v>
      </c>
      <c r="B1222" s="7">
        <v>40844.738280999998</v>
      </c>
      <c r="C1222" s="7">
        <v>13.21</v>
      </c>
      <c r="D1222" s="141">
        <v>41480</v>
      </c>
      <c r="E1222" s="7">
        <v>35.529998999999997</v>
      </c>
      <c r="F1222" s="141">
        <v>41480</v>
      </c>
      <c r="G1222" s="7">
        <v>56.448799000000001</v>
      </c>
      <c r="H1222" s="141">
        <v>41480</v>
      </c>
      <c r="I1222" s="7">
        <v>40.07</v>
      </c>
      <c r="J1222" s="141">
        <v>41480</v>
      </c>
      <c r="K1222" s="7">
        <v>28.030000999999999</v>
      </c>
      <c r="L1222" s="141">
        <v>41480</v>
      </c>
      <c r="M1222" s="7">
        <v>82.120002999999997</v>
      </c>
      <c r="N1222" s="141">
        <v>41480</v>
      </c>
      <c r="O1222" s="7">
        <v>35.900002000000001</v>
      </c>
      <c r="P1222" s="141">
        <v>41480</v>
      </c>
      <c r="Q1222" s="7">
        <v>64.019997000000004</v>
      </c>
    </row>
    <row r="1223" spans="1:17" x14ac:dyDescent="0.2">
      <c r="A1223" s="141">
        <v>41479</v>
      </c>
      <c r="B1223" s="7">
        <v>40766.160155999998</v>
      </c>
      <c r="C1223" s="7">
        <v>13.27</v>
      </c>
      <c r="D1223" s="141">
        <v>41479</v>
      </c>
      <c r="E1223" s="7">
        <v>35.970001000000003</v>
      </c>
      <c r="F1223" s="141">
        <v>41479</v>
      </c>
      <c r="G1223" s="7">
        <v>56.312199</v>
      </c>
      <c r="H1223" s="141">
        <v>41479</v>
      </c>
      <c r="I1223" s="7">
        <v>40.209999000000003</v>
      </c>
      <c r="J1223" s="141">
        <v>41479</v>
      </c>
      <c r="K1223" s="7">
        <v>28.209999</v>
      </c>
      <c r="L1223" s="141">
        <v>41479</v>
      </c>
      <c r="M1223" s="7">
        <v>81.370002999999997</v>
      </c>
      <c r="N1223" s="141">
        <v>41479</v>
      </c>
      <c r="O1223" s="7">
        <v>36.25</v>
      </c>
      <c r="P1223" s="141">
        <v>41479</v>
      </c>
      <c r="Q1223" s="7">
        <v>63.169998</v>
      </c>
    </row>
    <row r="1224" spans="1:17" x14ac:dyDescent="0.2">
      <c r="A1224" s="141">
        <v>41478</v>
      </c>
      <c r="B1224" s="7">
        <v>40117.671875</v>
      </c>
      <c r="C1224" s="7">
        <v>13.37</v>
      </c>
      <c r="D1224" s="141">
        <v>41478</v>
      </c>
      <c r="E1224" s="7">
        <v>35.529998999999997</v>
      </c>
      <c r="F1224" s="141">
        <v>41478</v>
      </c>
      <c r="G1224" s="7">
        <v>55.473202000000001</v>
      </c>
      <c r="H1224" s="141">
        <v>41478</v>
      </c>
      <c r="I1224" s="7">
        <v>40.860000999999997</v>
      </c>
      <c r="J1224" s="141">
        <v>41478</v>
      </c>
      <c r="K1224" s="7">
        <v>27.68</v>
      </c>
      <c r="L1224" s="141">
        <v>41478</v>
      </c>
      <c r="M1224" s="7">
        <v>82.620002999999997</v>
      </c>
      <c r="N1224" s="141">
        <v>41478</v>
      </c>
      <c r="O1224" s="7">
        <v>36.229999999999997</v>
      </c>
      <c r="P1224" s="141">
        <v>41478</v>
      </c>
      <c r="Q1224" s="7">
        <v>63.009998000000003</v>
      </c>
    </row>
    <row r="1225" spans="1:17" x14ac:dyDescent="0.2">
      <c r="A1225" s="141">
        <v>41477</v>
      </c>
      <c r="B1225" s="7">
        <v>39885.628905999998</v>
      </c>
      <c r="C1225" s="7">
        <v>13.25</v>
      </c>
      <c r="D1225" s="141">
        <v>41477</v>
      </c>
      <c r="E1225" s="7">
        <v>35.020000000000003</v>
      </c>
      <c r="F1225" s="141">
        <v>41477</v>
      </c>
      <c r="G1225" s="7">
        <v>54.878101000000001</v>
      </c>
      <c r="H1225" s="141">
        <v>41477</v>
      </c>
      <c r="I1225" s="7">
        <v>40.340000000000003</v>
      </c>
      <c r="J1225" s="141">
        <v>41477</v>
      </c>
      <c r="K1225" s="7">
        <v>27.26</v>
      </c>
      <c r="L1225" s="141">
        <v>41477</v>
      </c>
      <c r="M1225" s="7">
        <v>82.949996999999996</v>
      </c>
      <c r="N1225" s="141">
        <v>41477</v>
      </c>
      <c r="O1225" s="7">
        <v>35.560001</v>
      </c>
      <c r="P1225" s="141">
        <v>41477</v>
      </c>
      <c r="Q1225" s="7">
        <v>62.310001</v>
      </c>
    </row>
    <row r="1226" spans="1:17" x14ac:dyDescent="0.2">
      <c r="A1226" s="141">
        <v>41474</v>
      </c>
      <c r="B1226" s="7">
        <v>40242.71875</v>
      </c>
      <c r="C1226" s="7">
        <v>13.07</v>
      </c>
      <c r="D1226" s="141">
        <v>41474</v>
      </c>
      <c r="E1226" s="7">
        <v>35.18</v>
      </c>
      <c r="F1226" s="141">
        <v>41474</v>
      </c>
      <c r="G1226" s="7">
        <v>52.868301000000002</v>
      </c>
      <c r="H1226" s="141">
        <v>41474</v>
      </c>
      <c r="I1226" s="7">
        <v>39.610000999999997</v>
      </c>
      <c r="J1226" s="141">
        <v>41474</v>
      </c>
      <c r="K1226" s="7">
        <v>27.200001</v>
      </c>
      <c r="L1226" s="141">
        <v>41474</v>
      </c>
      <c r="M1226" s="7">
        <v>82.389999000000003</v>
      </c>
      <c r="N1226" s="141">
        <v>41474</v>
      </c>
      <c r="O1226" s="7">
        <v>34.349997999999999</v>
      </c>
      <c r="P1226" s="141">
        <v>41474</v>
      </c>
      <c r="Q1226" s="7">
        <v>63.169998</v>
      </c>
    </row>
    <row r="1227" spans="1:17" x14ac:dyDescent="0.2">
      <c r="A1227" s="141">
        <v>41473</v>
      </c>
      <c r="B1227" s="7">
        <v>40227.28125</v>
      </c>
      <c r="C1227" s="7">
        <v>13.31</v>
      </c>
      <c r="D1227" s="141">
        <v>41473</v>
      </c>
      <c r="E1227" s="7">
        <v>34.689999</v>
      </c>
      <c r="F1227" s="141">
        <v>41473</v>
      </c>
      <c r="G1227" s="7">
        <v>53.317101000000001</v>
      </c>
      <c r="H1227" s="141">
        <v>41473</v>
      </c>
      <c r="I1227" s="7">
        <v>40.840000000000003</v>
      </c>
      <c r="J1227" s="141">
        <v>41473</v>
      </c>
      <c r="K1227" s="7">
        <v>27.610001</v>
      </c>
      <c r="L1227" s="141">
        <v>41473</v>
      </c>
      <c r="M1227" s="7">
        <v>79.879997000000003</v>
      </c>
      <c r="N1227" s="141">
        <v>41473</v>
      </c>
      <c r="O1227" s="7">
        <v>35.240001999999997</v>
      </c>
      <c r="P1227" s="141">
        <v>41473</v>
      </c>
      <c r="Q1227" s="7">
        <v>64.650002000000001</v>
      </c>
    </row>
    <row r="1228" spans="1:17" x14ac:dyDescent="0.2">
      <c r="A1228" s="141">
        <v>41472</v>
      </c>
      <c r="B1228" s="7">
        <v>39657.648437999997</v>
      </c>
      <c r="C1228" s="7">
        <v>13.14</v>
      </c>
      <c r="D1228" s="141">
        <v>41472</v>
      </c>
      <c r="E1228" s="7">
        <v>35.220001000000003</v>
      </c>
      <c r="F1228" s="141">
        <v>41472</v>
      </c>
      <c r="G1228" s="7">
        <v>53.434199999999997</v>
      </c>
      <c r="H1228" s="141">
        <v>41472</v>
      </c>
      <c r="I1228" s="7">
        <v>40.220001000000003</v>
      </c>
      <c r="J1228" s="141">
        <v>41472</v>
      </c>
      <c r="K1228" s="7">
        <v>26.959999</v>
      </c>
      <c r="L1228" s="141">
        <v>41472</v>
      </c>
      <c r="M1228" s="7">
        <v>79.730002999999996</v>
      </c>
      <c r="N1228" s="141">
        <v>41472</v>
      </c>
      <c r="O1228" s="7">
        <v>34.290000999999997</v>
      </c>
      <c r="P1228" s="141">
        <v>41472</v>
      </c>
      <c r="Q1228" s="7">
        <v>65.900002000000001</v>
      </c>
    </row>
    <row r="1229" spans="1:17" x14ac:dyDescent="0.2">
      <c r="A1229" s="141">
        <v>41471</v>
      </c>
      <c r="B1229" s="7">
        <v>40320.980469000002</v>
      </c>
      <c r="C1229" s="7">
        <v>13.23</v>
      </c>
      <c r="D1229" s="141">
        <v>41471</v>
      </c>
      <c r="E1229" s="7">
        <v>35.909999999999997</v>
      </c>
      <c r="F1229" s="141">
        <v>41471</v>
      </c>
      <c r="G1229" s="7">
        <v>52.565800000000003</v>
      </c>
      <c r="H1229" s="141">
        <v>41471</v>
      </c>
      <c r="I1229" s="7">
        <v>39.110000999999997</v>
      </c>
      <c r="J1229" s="141">
        <v>41471</v>
      </c>
      <c r="K1229" s="7">
        <v>26.969999000000001</v>
      </c>
      <c r="L1229" s="141">
        <v>41471</v>
      </c>
      <c r="M1229" s="7">
        <v>72.209998999999996</v>
      </c>
      <c r="N1229" s="141">
        <v>41471</v>
      </c>
      <c r="O1229" s="7">
        <v>32.340000000000003</v>
      </c>
      <c r="P1229" s="141">
        <v>41471</v>
      </c>
      <c r="Q1229" s="7">
        <v>64.529999000000004</v>
      </c>
    </row>
    <row r="1230" spans="1:17" x14ac:dyDescent="0.2">
      <c r="A1230" s="141">
        <v>41470</v>
      </c>
      <c r="B1230" s="7">
        <v>40332.488280999998</v>
      </c>
      <c r="C1230" s="7">
        <v>13.67</v>
      </c>
      <c r="D1230" s="141">
        <v>41470</v>
      </c>
      <c r="E1230" s="7">
        <v>36.369999</v>
      </c>
      <c r="F1230" s="141">
        <v>41470</v>
      </c>
      <c r="G1230" s="7">
        <v>52.273201</v>
      </c>
      <c r="H1230" s="141">
        <v>41470</v>
      </c>
      <c r="I1230" s="7">
        <v>39.110000999999997</v>
      </c>
      <c r="J1230" s="141">
        <v>41470</v>
      </c>
      <c r="K1230" s="7">
        <v>27.74</v>
      </c>
      <c r="L1230" s="141">
        <v>41470</v>
      </c>
      <c r="M1230" s="7">
        <v>72.339995999999999</v>
      </c>
      <c r="N1230" s="141">
        <v>41470</v>
      </c>
      <c r="O1230" s="7">
        <v>32.150002000000001</v>
      </c>
      <c r="P1230" s="141">
        <v>41470</v>
      </c>
      <c r="Q1230" s="7">
        <v>64.589995999999999</v>
      </c>
    </row>
    <row r="1231" spans="1:17" x14ac:dyDescent="0.2">
      <c r="A1231" s="141">
        <v>41467</v>
      </c>
      <c r="B1231" s="7">
        <v>40475.601562999997</v>
      </c>
      <c r="C1231" s="7">
        <v>13.74</v>
      </c>
      <c r="D1231" s="141">
        <v>41467</v>
      </c>
      <c r="E1231" s="7">
        <v>35.990001999999997</v>
      </c>
      <c r="F1231" s="141">
        <v>41467</v>
      </c>
      <c r="G1231" s="7">
        <v>51.648800000000001</v>
      </c>
      <c r="H1231" s="141">
        <v>41467</v>
      </c>
      <c r="I1231" s="7">
        <v>38.520000000000003</v>
      </c>
      <c r="J1231" s="141">
        <v>41467</v>
      </c>
      <c r="K1231" s="7">
        <v>28.049999</v>
      </c>
      <c r="L1231" s="141">
        <v>41467</v>
      </c>
      <c r="M1231" s="7">
        <v>72.660004000000001</v>
      </c>
      <c r="N1231" s="141">
        <v>41467</v>
      </c>
      <c r="O1231" s="7">
        <v>32.110000999999997</v>
      </c>
      <c r="P1231" s="141">
        <v>41467</v>
      </c>
      <c r="Q1231" s="7">
        <v>65.559997999999993</v>
      </c>
    </row>
    <row r="1232" spans="1:17" x14ac:dyDescent="0.2">
      <c r="A1232" s="141">
        <v>41466</v>
      </c>
      <c r="B1232" s="7">
        <v>39996</v>
      </c>
      <c r="C1232" s="7">
        <v>13.68</v>
      </c>
      <c r="D1232" s="141">
        <v>41466</v>
      </c>
      <c r="E1232" s="7">
        <v>36.720001000000003</v>
      </c>
      <c r="F1232" s="141">
        <v>41466</v>
      </c>
      <c r="G1232" s="7">
        <v>52.039000999999999</v>
      </c>
      <c r="H1232" s="141">
        <v>41466</v>
      </c>
      <c r="I1232" s="7">
        <v>38.669998</v>
      </c>
      <c r="J1232" s="141">
        <v>41466</v>
      </c>
      <c r="K1232" s="7">
        <v>28.129999000000002</v>
      </c>
      <c r="L1232" s="141">
        <v>41466</v>
      </c>
      <c r="M1232" s="7">
        <v>73.230002999999996</v>
      </c>
      <c r="N1232" s="141">
        <v>41466</v>
      </c>
      <c r="O1232" s="7">
        <v>32.630001</v>
      </c>
      <c r="P1232" s="141">
        <v>41466</v>
      </c>
      <c r="Q1232" s="7">
        <v>64.760002</v>
      </c>
    </row>
    <row r="1233" spans="1:17" x14ac:dyDescent="0.2">
      <c r="A1233" s="141">
        <v>41465</v>
      </c>
      <c r="B1233" s="7">
        <v>40221.351562999997</v>
      </c>
      <c r="C1233" s="7">
        <v>13.67</v>
      </c>
      <c r="D1233" s="141">
        <v>41465</v>
      </c>
      <c r="E1233" s="7">
        <v>36.07</v>
      </c>
      <c r="F1233" s="141">
        <v>41465</v>
      </c>
      <c r="G1233" s="7">
        <v>51.570701999999997</v>
      </c>
      <c r="H1233" s="141">
        <v>41465</v>
      </c>
      <c r="I1233" s="7">
        <v>37.169998</v>
      </c>
      <c r="J1233" s="141">
        <v>41465</v>
      </c>
      <c r="K1233" s="7">
        <v>27.610001</v>
      </c>
      <c r="L1233" s="141">
        <v>41465</v>
      </c>
      <c r="M1233" s="7">
        <v>73.019997000000004</v>
      </c>
      <c r="N1233" s="141">
        <v>41465</v>
      </c>
      <c r="O1233" s="7">
        <v>32.810001</v>
      </c>
      <c r="P1233" s="141">
        <v>41465</v>
      </c>
      <c r="Q1233" s="7">
        <v>64.169998000000007</v>
      </c>
    </row>
    <row r="1234" spans="1:17" x14ac:dyDescent="0.2">
      <c r="A1234" s="141">
        <v>41464</v>
      </c>
      <c r="B1234" s="7">
        <v>40073.019530999998</v>
      </c>
      <c r="C1234" s="7">
        <v>13.65</v>
      </c>
      <c r="D1234" s="141">
        <v>41464</v>
      </c>
      <c r="E1234" s="7">
        <v>36.060001</v>
      </c>
      <c r="F1234" s="141">
        <v>41464</v>
      </c>
      <c r="G1234" s="7">
        <v>51.717098</v>
      </c>
      <c r="H1234" s="141">
        <v>41464</v>
      </c>
      <c r="I1234" s="7">
        <v>37.240001999999997</v>
      </c>
      <c r="J1234" s="141">
        <v>41464</v>
      </c>
      <c r="K1234" s="7">
        <v>27.549999</v>
      </c>
      <c r="L1234" s="141">
        <v>41464</v>
      </c>
      <c r="M1234" s="7">
        <v>74.900002000000001</v>
      </c>
      <c r="N1234" s="141">
        <v>41464</v>
      </c>
      <c r="O1234" s="7">
        <v>33.07</v>
      </c>
      <c r="P1234" s="141">
        <v>41464</v>
      </c>
      <c r="Q1234" s="7">
        <v>64.190002000000007</v>
      </c>
    </row>
    <row r="1235" spans="1:17" x14ac:dyDescent="0.2">
      <c r="A1235" s="141">
        <v>41463</v>
      </c>
      <c r="B1235" s="7">
        <v>40634.140625</v>
      </c>
      <c r="C1235" s="7">
        <v>13.52</v>
      </c>
      <c r="D1235" s="141">
        <v>41463</v>
      </c>
      <c r="E1235" s="7">
        <v>36.439999</v>
      </c>
      <c r="F1235" s="141">
        <v>41463</v>
      </c>
      <c r="G1235" s="7">
        <v>53.209800999999999</v>
      </c>
      <c r="H1235" s="141">
        <v>41463</v>
      </c>
      <c r="I1235" s="7">
        <v>37.709999000000003</v>
      </c>
      <c r="J1235" s="141">
        <v>41463</v>
      </c>
      <c r="K1235" s="7">
        <v>28.040001</v>
      </c>
      <c r="L1235" s="141">
        <v>41463</v>
      </c>
      <c r="M1235" s="7">
        <v>74.010002</v>
      </c>
      <c r="N1235" s="141">
        <v>41463</v>
      </c>
      <c r="O1235" s="7">
        <v>33.259998000000003</v>
      </c>
      <c r="P1235" s="141">
        <v>41463</v>
      </c>
      <c r="Q1235" s="7">
        <v>64.169998000000007</v>
      </c>
    </row>
    <row r="1236" spans="1:17" x14ac:dyDescent="0.2">
      <c r="A1236" s="141">
        <v>41460</v>
      </c>
      <c r="B1236" s="7">
        <v>41201.609375</v>
      </c>
      <c r="C1236" s="7">
        <v>13.79</v>
      </c>
      <c r="D1236" s="141">
        <v>41460</v>
      </c>
      <c r="E1236" s="7">
        <v>36.93</v>
      </c>
      <c r="F1236" s="141">
        <v>41460</v>
      </c>
      <c r="G1236" s="7">
        <v>55.063400000000001</v>
      </c>
      <c r="H1236" s="141">
        <v>41460</v>
      </c>
      <c r="I1236" s="7">
        <v>38.490001999999997</v>
      </c>
      <c r="J1236" s="141">
        <v>41460</v>
      </c>
      <c r="K1236" s="7">
        <v>28.02</v>
      </c>
      <c r="L1236" s="141">
        <v>41460</v>
      </c>
      <c r="M1236" s="7">
        <v>74.419998000000007</v>
      </c>
      <c r="N1236" s="141">
        <v>41460</v>
      </c>
      <c r="O1236" s="7">
        <v>32.849997999999999</v>
      </c>
      <c r="P1236" s="141">
        <v>41460</v>
      </c>
      <c r="Q1236" s="7">
        <v>63.52</v>
      </c>
    </row>
    <row r="1237" spans="1:17" x14ac:dyDescent="0.2">
      <c r="A1237" s="141">
        <v>41459</v>
      </c>
      <c r="B1237" s="7">
        <v>40829.371094000002</v>
      </c>
      <c r="C1237" s="7">
        <v>13.98</v>
      </c>
      <c r="D1237" s="141">
        <v>41459</v>
      </c>
      <c r="E1237" s="7">
        <v>37.110000999999997</v>
      </c>
      <c r="F1237" s="141">
        <v>41459</v>
      </c>
      <c r="G1237" s="7">
        <v>56.536597999999998</v>
      </c>
      <c r="H1237" s="141">
        <v>41459</v>
      </c>
      <c r="I1237" s="7">
        <v>39.540000999999997</v>
      </c>
      <c r="J1237" s="141">
        <v>41459</v>
      </c>
      <c r="K1237" s="7">
        <v>28.549999</v>
      </c>
      <c r="L1237" s="141">
        <v>41459</v>
      </c>
      <c r="M1237" s="7">
        <v>76.370002999999997</v>
      </c>
      <c r="N1237" s="141">
        <v>41459</v>
      </c>
      <c r="O1237" s="7">
        <v>32.900002000000001</v>
      </c>
      <c r="P1237" s="141">
        <v>41459</v>
      </c>
      <c r="Q1237" s="7">
        <v>64.660004000000001</v>
      </c>
    </row>
    <row r="1238" spans="1:17" x14ac:dyDescent="0.2">
      <c r="A1238" s="141">
        <v>41458</v>
      </c>
      <c r="B1238" s="7">
        <v>40834.410155999998</v>
      </c>
      <c r="C1238" s="7">
        <v>13.9</v>
      </c>
      <c r="D1238" s="141">
        <v>41458</v>
      </c>
      <c r="E1238" s="7">
        <v>36.740001999999997</v>
      </c>
      <c r="F1238" s="141">
        <v>41458</v>
      </c>
      <c r="G1238" s="7">
        <v>56.165900999999998</v>
      </c>
      <c r="H1238" s="141">
        <v>41458</v>
      </c>
      <c r="I1238" s="7">
        <v>39.279998999999997</v>
      </c>
      <c r="J1238" s="141">
        <v>41458</v>
      </c>
      <c r="K1238" s="7">
        <v>28.52</v>
      </c>
      <c r="L1238" s="141">
        <v>41458</v>
      </c>
      <c r="M1238" s="7">
        <v>74.860000999999997</v>
      </c>
      <c r="N1238" s="141">
        <v>41458</v>
      </c>
      <c r="O1238" s="7">
        <v>32.270000000000003</v>
      </c>
      <c r="P1238" s="141">
        <v>41458</v>
      </c>
      <c r="Q1238" s="7">
        <v>65.589995999999999</v>
      </c>
    </row>
    <row r="1239" spans="1:17" x14ac:dyDescent="0.2">
      <c r="A1239" s="141">
        <v>41457</v>
      </c>
      <c r="B1239" s="7">
        <v>41176.800780999998</v>
      </c>
      <c r="C1239" s="7">
        <v>14.13</v>
      </c>
      <c r="D1239" s="141">
        <v>41457</v>
      </c>
      <c r="E1239" s="7">
        <v>36.880001</v>
      </c>
      <c r="F1239" s="141">
        <v>41457</v>
      </c>
      <c r="G1239" s="7">
        <v>55.502398999999997</v>
      </c>
      <c r="H1239" s="141">
        <v>41457</v>
      </c>
      <c r="I1239" s="7">
        <v>38.119999</v>
      </c>
      <c r="J1239" s="141">
        <v>41457</v>
      </c>
      <c r="K1239" s="7">
        <v>28.18</v>
      </c>
      <c r="L1239" s="141">
        <v>41457</v>
      </c>
      <c r="M1239" s="7">
        <v>75.860000999999997</v>
      </c>
      <c r="N1239" s="141">
        <v>41457</v>
      </c>
      <c r="O1239" s="7">
        <v>32.330002</v>
      </c>
      <c r="P1239" s="141">
        <v>41457</v>
      </c>
      <c r="Q1239" s="7">
        <v>65.690002000000007</v>
      </c>
    </row>
    <row r="1240" spans="1:17" x14ac:dyDescent="0.2">
      <c r="A1240" s="141">
        <v>41456</v>
      </c>
      <c r="B1240" s="7">
        <v>40624.339844000002</v>
      </c>
      <c r="C1240" s="7">
        <v>14.27</v>
      </c>
      <c r="D1240" s="141">
        <v>41456</v>
      </c>
      <c r="E1240" s="7">
        <v>37.110000999999997</v>
      </c>
      <c r="F1240" s="141">
        <v>41456</v>
      </c>
      <c r="G1240" s="7">
        <v>54.829300000000003</v>
      </c>
      <c r="H1240" s="141">
        <v>41456</v>
      </c>
      <c r="I1240" s="7">
        <v>38.200001</v>
      </c>
      <c r="J1240" s="141">
        <v>41456</v>
      </c>
      <c r="K1240" s="7">
        <v>27.870000999999998</v>
      </c>
      <c r="L1240" s="141">
        <v>41456</v>
      </c>
      <c r="M1240" s="7">
        <v>77.860000999999997</v>
      </c>
      <c r="N1240" s="141">
        <v>41456</v>
      </c>
      <c r="O1240" s="7">
        <v>32.18</v>
      </c>
      <c r="P1240" s="141">
        <v>41456</v>
      </c>
      <c r="Q1240" s="7">
        <v>64.980002999999996</v>
      </c>
    </row>
    <row r="1241" spans="1:17" x14ac:dyDescent="0.2">
      <c r="A1241" s="141">
        <v>41453</v>
      </c>
      <c r="B1241" s="7">
        <v>39651.269530999998</v>
      </c>
      <c r="C1241" s="7">
        <v>14.13</v>
      </c>
      <c r="D1241" s="141">
        <v>41453</v>
      </c>
      <c r="E1241" s="7">
        <v>36.479999999999997</v>
      </c>
      <c r="F1241" s="141">
        <v>41453</v>
      </c>
      <c r="G1241" s="7">
        <v>52.673198999999997</v>
      </c>
      <c r="H1241" s="141">
        <v>41453</v>
      </c>
      <c r="I1241" s="7">
        <v>37.479999999999997</v>
      </c>
      <c r="J1241" s="141">
        <v>41453</v>
      </c>
      <c r="K1241" s="7">
        <v>27.530000999999999</v>
      </c>
      <c r="L1241" s="141">
        <v>41453</v>
      </c>
      <c r="M1241" s="7">
        <v>76.720000999999996</v>
      </c>
      <c r="N1241" s="141">
        <v>41453</v>
      </c>
      <c r="O1241" s="7">
        <v>30.84</v>
      </c>
      <c r="P1241" s="141">
        <v>41453</v>
      </c>
      <c r="Q1241" s="7">
        <v>65.629997000000003</v>
      </c>
    </row>
    <row r="1242" spans="1:17" x14ac:dyDescent="0.2">
      <c r="A1242" s="141">
        <v>41452</v>
      </c>
      <c r="B1242" s="7">
        <v>38808.609375</v>
      </c>
      <c r="C1242" s="7">
        <v>13.68</v>
      </c>
      <c r="D1242" s="141">
        <v>41452</v>
      </c>
      <c r="E1242" s="7">
        <v>35.580002</v>
      </c>
      <c r="F1242" s="141">
        <v>41452</v>
      </c>
      <c r="G1242" s="7">
        <v>52.058498</v>
      </c>
      <c r="H1242" s="141">
        <v>41452</v>
      </c>
      <c r="I1242" s="7">
        <v>36.590000000000003</v>
      </c>
      <c r="J1242" s="141">
        <v>41452</v>
      </c>
      <c r="K1242" s="7">
        <v>28.120000999999998</v>
      </c>
      <c r="L1242" s="141">
        <v>41452</v>
      </c>
      <c r="M1242" s="7">
        <v>76.099997999999999</v>
      </c>
      <c r="N1242" s="141">
        <v>41452</v>
      </c>
      <c r="O1242" s="7">
        <v>30.16</v>
      </c>
      <c r="P1242" s="141">
        <v>41452</v>
      </c>
      <c r="Q1242" s="7">
        <v>62.669998</v>
      </c>
    </row>
    <row r="1243" spans="1:17" x14ac:dyDescent="0.2">
      <c r="A1243" s="141">
        <v>41451</v>
      </c>
      <c r="B1243" s="7">
        <v>37919.5</v>
      </c>
      <c r="C1243" s="7">
        <v>13.22</v>
      </c>
      <c r="D1243" s="141">
        <v>41451</v>
      </c>
      <c r="E1243" s="7">
        <v>34.529998999999997</v>
      </c>
      <c r="F1243" s="141">
        <v>41451</v>
      </c>
      <c r="G1243" s="7">
        <v>51.395099999999999</v>
      </c>
      <c r="H1243" s="141">
        <v>41451</v>
      </c>
      <c r="I1243" s="7">
        <v>35.590000000000003</v>
      </c>
      <c r="J1243" s="141">
        <v>41451</v>
      </c>
      <c r="K1243" s="7">
        <v>27.129999000000002</v>
      </c>
      <c r="L1243" s="141">
        <v>41451</v>
      </c>
      <c r="M1243" s="7">
        <v>73.410004000000001</v>
      </c>
      <c r="N1243" s="141">
        <v>41451</v>
      </c>
      <c r="O1243" s="7">
        <v>28.16</v>
      </c>
      <c r="P1243" s="141">
        <v>41451</v>
      </c>
      <c r="Q1243" s="7">
        <v>63.610000999999997</v>
      </c>
    </row>
    <row r="1244" spans="1:17" x14ac:dyDescent="0.2">
      <c r="A1244" s="141">
        <v>41450</v>
      </c>
      <c r="B1244" s="7">
        <v>37517.359375</v>
      </c>
      <c r="C1244" s="7">
        <v>12.84</v>
      </c>
      <c r="D1244" s="141">
        <v>41450</v>
      </c>
      <c r="E1244" s="7">
        <v>34.18</v>
      </c>
      <c r="F1244" s="141">
        <v>41450</v>
      </c>
      <c r="G1244" s="7">
        <v>50.624400999999999</v>
      </c>
      <c r="H1244" s="141">
        <v>41450</v>
      </c>
      <c r="I1244" s="7">
        <v>35.029998999999997</v>
      </c>
      <c r="J1244" s="141">
        <v>41450</v>
      </c>
      <c r="K1244" s="7">
        <v>26.25</v>
      </c>
      <c r="L1244" s="141">
        <v>41450</v>
      </c>
      <c r="M1244" s="7">
        <v>73.589995999999999</v>
      </c>
      <c r="N1244" s="141">
        <v>41450</v>
      </c>
      <c r="O1244" s="7">
        <v>27.65</v>
      </c>
      <c r="P1244" s="141">
        <v>41450</v>
      </c>
      <c r="Q1244" s="7">
        <v>60.900002000000001</v>
      </c>
    </row>
    <row r="1245" spans="1:17" x14ac:dyDescent="0.2">
      <c r="A1245" s="141">
        <v>41449</v>
      </c>
      <c r="B1245" s="7">
        <v>38037.839844000002</v>
      </c>
      <c r="C1245" s="7">
        <v>12.61</v>
      </c>
      <c r="D1245" s="141">
        <v>41449</v>
      </c>
      <c r="E1245" s="7">
        <v>34.200001</v>
      </c>
      <c r="F1245" s="141">
        <v>41449</v>
      </c>
      <c r="G1245" s="7">
        <v>51.151198999999998</v>
      </c>
      <c r="H1245" s="141">
        <v>41449</v>
      </c>
      <c r="I1245" s="7">
        <v>35.279998999999997</v>
      </c>
      <c r="J1245" s="141">
        <v>41449</v>
      </c>
      <c r="K1245" s="7">
        <v>25.110001</v>
      </c>
      <c r="L1245" s="141">
        <v>41449</v>
      </c>
      <c r="M1245" s="7">
        <v>71.180000000000007</v>
      </c>
      <c r="N1245" s="141">
        <v>41449</v>
      </c>
      <c r="O1245" s="7">
        <v>28.75</v>
      </c>
      <c r="P1245" s="141">
        <v>41449</v>
      </c>
      <c r="Q1245" s="7">
        <v>56.610000999999997</v>
      </c>
    </row>
    <row r="1246" spans="1:17" x14ac:dyDescent="0.2">
      <c r="A1246" s="141">
        <v>41446</v>
      </c>
      <c r="B1246" s="7">
        <v>37518.261719000002</v>
      </c>
      <c r="C1246" s="7">
        <v>12.6</v>
      </c>
      <c r="D1246" s="141">
        <v>41446</v>
      </c>
      <c r="E1246" s="7">
        <v>34.959999000000003</v>
      </c>
      <c r="F1246" s="141">
        <v>41446</v>
      </c>
      <c r="G1246" s="7">
        <v>52.048800999999997</v>
      </c>
      <c r="H1246" s="141">
        <v>41446</v>
      </c>
      <c r="I1246" s="7">
        <v>35.520000000000003</v>
      </c>
      <c r="J1246" s="141">
        <v>41446</v>
      </c>
      <c r="K1246" s="7">
        <v>25.440000999999999</v>
      </c>
      <c r="L1246" s="141">
        <v>41446</v>
      </c>
      <c r="M1246" s="7">
        <v>72.199996999999996</v>
      </c>
      <c r="N1246" s="141">
        <v>41446</v>
      </c>
      <c r="O1246" s="7">
        <v>29.5</v>
      </c>
      <c r="P1246" s="141">
        <v>41446</v>
      </c>
      <c r="Q1246" s="7">
        <v>58.43</v>
      </c>
    </row>
    <row r="1247" spans="1:17" x14ac:dyDescent="0.2">
      <c r="A1247" s="141">
        <v>41445</v>
      </c>
      <c r="B1247" s="7">
        <v>39035.28125</v>
      </c>
      <c r="C1247" s="7">
        <v>12.52</v>
      </c>
      <c r="D1247" s="141">
        <v>41445</v>
      </c>
      <c r="E1247" s="7">
        <v>34.650002000000001</v>
      </c>
      <c r="F1247" s="141">
        <v>41445</v>
      </c>
      <c r="G1247" s="7">
        <v>50.390202000000002</v>
      </c>
      <c r="H1247" s="141">
        <v>41445</v>
      </c>
      <c r="I1247" s="7">
        <v>35.049999</v>
      </c>
      <c r="J1247" s="141">
        <v>41445</v>
      </c>
      <c r="K1247" s="7">
        <v>25.08</v>
      </c>
      <c r="L1247" s="141">
        <v>41445</v>
      </c>
      <c r="M1247" s="7">
        <v>70.180000000000007</v>
      </c>
      <c r="N1247" s="141">
        <v>41445</v>
      </c>
      <c r="O1247" s="7">
        <v>30.110001</v>
      </c>
      <c r="P1247" s="141">
        <v>41445</v>
      </c>
      <c r="Q1247" s="7">
        <v>57.23</v>
      </c>
    </row>
    <row r="1248" spans="1:17" x14ac:dyDescent="0.2">
      <c r="A1248" s="141">
        <v>41444</v>
      </c>
      <c r="B1248" s="7">
        <v>39460.011719000002</v>
      </c>
      <c r="C1248" s="7">
        <v>12.87</v>
      </c>
      <c r="D1248" s="141">
        <v>41444</v>
      </c>
      <c r="E1248" s="7">
        <v>35.990001999999997</v>
      </c>
      <c r="F1248" s="141">
        <v>41444</v>
      </c>
      <c r="G1248" s="7">
        <v>50.282902</v>
      </c>
      <c r="H1248" s="141">
        <v>41444</v>
      </c>
      <c r="I1248" s="7">
        <v>37.18</v>
      </c>
      <c r="J1248" s="141">
        <v>41444</v>
      </c>
      <c r="K1248" s="7">
        <v>24.870000999999998</v>
      </c>
      <c r="L1248" s="141">
        <v>41444</v>
      </c>
      <c r="M1248" s="7">
        <v>73.849997999999999</v>
      </c>
      <c r="N1248" s="141">
        <v>41444</v>
      </c>
      <c r="O1248" s="7">
        <v>31.83</v>
      </c>
      <c r="P1248" s="141">
        <v>41444</v>
      </c>
      <c r="Q1248" s="7">
        <v>58.139999000000003</v>
      </c>
    </row>
    <row r="1249" spans="1:17" x14ac:dyDescent="0.2">
      <c r="A1249" s="141">
        <v>41443</v>
      </c>
      <c r="B1249" s="7">
        <v>39559.660155999998</v>
      </c>
      <c r="C1249" s="7">
        <v>12.97</v>
      </c>
      <c r="D1249" s="141">
        <v>41443</v>
      </c>
      <c r="E1249" s="7">
        <v>36.450001</v>
      </c>
      <c r="F1249" s="141">
        <v>41443</v>
      </c>
      <c r="G1249" s="7">
        <v>51.043900000000001</v>
      </c>
      <c r="H1249" s="141">
        <v>41443</v>
      </c>
      <c r="I1249" s="7">
        <v>37.639999000000003</v>
      </c>
      <c r="J1249" s="141">
        <v>41443</v>
      </c>
      <c r="K1249" s="7">
        <v>25.02</v>
      </c>
      <c r="L1249" s="141">
        <v>41443</v>
      </c>
      <c r="M1249" s="7">
        <v>75.75</v>
      </c>
      <c r="N1249" s="141">
        <v>41443</v>
      </c>
      <c r="O1249" s="7">
        <v>32.009998000000003</v>
      </c>
      <c r="P1249" s="141">
        <v>41443</v>
      </c>
      <c r="Q1249" s="7">
        <v>58.889999000000003</v>
      </c>
    </row>
    <row r="1250" spans="1:17" x14ac:dyDescent="0.2">
      <c r="A1250" s="141">
        <v>41442</v>
      </c>
      <c r="B1250" s="7">
        <v>39264.429687999997</v>
      </c>
      <c r="C1250" s="7">
        <v>12.85</v>
      </c>
      <c r="D1250" s="141">
        <v>41442</v>
      </c>
      <c r="E1250" s="7">
        <v>36.330002</v>
      </c>
      <c r="F1250" s="141">
        <v>41442</v>
      </c>
      <c r="G1250" s="7">
        <v>52.214599999999997</v>
      </c>
      <c r="H1250" s="141">
        <v>41442</v>
      </c>
      <c r="I1250" s="7">
        <v>37.810001</v>
      </c>
      <c r="J1250" s="141">
        <v>41442</v>
      </c>
      <c r="K1250" s="7">
        <v>24.809999000000001</v>
      </c>
      <c r="L1250" s="141">
        <v>41442</v>
      </c>
      <c r="M1250" s="7">
        <v>77.940002000000007</v>
      </c>
      <c r="N1250" s="141">
        <v>41442</v>
      </c>
      <c r="O1250" s="7">
        <v>31.889999</v>
      </c>
      <c r="P1250" s="141">
        <v>41442</v>
      </c>
      <c r="Q1250" s="7">
        <v>58.790000999999997</v>
      </c>
    </row>
    <row r="1251" spans="1:17" x14ac:dyDescent="0.2">
      <c r="A1251" s="141">
        <v>41439</v>
      </c>
      <c r="B1251" s="7">
        <v>39487.078125</v>
      </c>
      <c r="C1251" s="7">
        <v>12.77</v>
      </c>
      <c r="D1251" s="141">
        <v>41439</v>
      </c>
      <c r="E1251" s="7">
        <v>36.200001</v>
      </c>
      <c r="F1251" s="141">
        <v>41439</v>
      </c>
      <c r="G1251" s="7">
        <v>52.458500000000001</v>
      </c>
      <c r="H1251" s="141">
        <v>41439</v>
      </c>
      <c r="I1251" s="7">
        <v>37.060001</v>
      </c>
      <c r="J1251" s="141">
        <v>41439</v>
      </c>
      <c r="K1251" s="7">
        <v>24.93</v>
      </c>
      <c r="L1251" s="141">
        <v>41439</v>
      </c>
      <c r="M1251" s="7">
        <v>75.459998999999996</v>
      </c>
      <c r="N1251" s="141">
        <v>41439</v>
      </c>
      <c r="O1251" s="7">
        <v>33.599997999999999</v>
      </c>
      <c r="P1251" s="141">
        <v>41439</v>
      </c>
      <c r="Q1251" s="7">
        <v>58.82</v>
      </c>
    </row>
    <row r="1252" spans="1:17" x14ac:dyDescent="0.2">
      <c r="A1252" s="141">
        <v>41438</v>
      </c>
      <c r="B1252" s="7">
        <v>39483.421875</v>
      </c>
      <c r="C1252" s="7">
        <v>12.73</v>
      </c>
      <c r="D1252" s="141">
        <v>41438</v>
      </c>
      <c r="E1252" s="7">
        <v>36.290000999999997</v>
      </c>
      <c r="F1252" s="141">
        <v>41438</v>
      </c>
      <c r="G1252" s="7">
        <v>52.497601000000003</v>
      </c>
      <c r="H1252" s="141">
        <v>41438</v>
      </c>
      <c r="I1252" s="7">
        <v>36.900002000000001</v>
      </c>
      <c r="J1252" s="141">
        <v>41438</v>
      </c>
      <c r="K1252" s="7">
        <v>25.620000999999998</v>
      </c>
      <c r="L1252" s="141">
        <v>41438</v>
      </c>
      <c r="M1252" s="7">
        <v>77.330001999999993</v>
      </c>
      <c r="N1252" s="141">
        <v>41438</v>
      </c>
      <c r="O1252" s="7">
        <v>34.040000999999997</v>
      </c>
      <c r="P1252" s="141">
        <v>41438</v>
      </c>
      <c r="Q1252" s="7">
        <v>60.209999000000003</v>
      </c>
    </row>
    <row r="1253" spans="1:17" x14ac:dyDescent="0.2">
      <c r="A1253" s="141">
        <v>41437</v>
      </c>
      <c r="B1253" s="7">
        <v>39888.78125</v>
      </c>
      <c r="C1253" s="7">
        <v>12.86</v>
      </c>
      <c r="D1253" s="141">
        <v>41437</v>
      </c>
      <c r="E1253" s="7">
        <v>36</v>
      </c>
      <c r="F1253" s="141">
        <v>41437</v>
      </c>
      <c r="G1253" s="7">
        <v>51.765900000000002</v>
      </c>
      <c r="H1253" s="141">
        <v>41437</v>
      </c>
      <c r="I1253" s="7">
        <v>36.970001000000003</v>
      </c>
      <c r="J1253" s="141">
        <v>41437</v>
      </c>
      <c r="K1253" s="7">
        <v>25.389999</v>
      </c>
      <c r="L1253" s="141">
        <v>41437</v>
      </c>
      <c r="M1253" s="7">
        <v>78.069999999999993</v>
      </c>
      <c r="N1253" s="141">
        <v>41437</v>
      </c>
      <c r="O1253" s="7">
        <v>33.779998999999997</v>
      </c>
      <c r="P1253" s="141">
        <v>41437</v>
      </c>
      <c r="Q1253" s="7">
        <v>61.610000999999997</v>
      </c>
    </row>
    <row r="1254" spans="1:17" x14ac:dyDescent="0.2">
      <c r="A1254" s="141">
        <v>41436</v>
      </c>
      <c r="B1254" s="7">
        <v>40722.289062999997</v>
      </c>
      <c r="C1254" s="7">
        <v>12.82</v>
      </c>
      <c r="D1254" s="141">
        <v>41436</v>
      </c>
      <c r="E1254" s="7">
        <v>35.759998000000003</v>
      </c>
      <c r="F1254" s="141">
        <v>41436</v>
      </c>
      <c r="G1254" s="7">
        <v>53.678100999999998</v>
      </c>
      <c r="H1254" s="141">
        <v>41436</v>
      </c>
      <c r="I1254" s="7">
        <v>38.029998999999997</v>
      </c>
      <c r="J1254" s="141">
        <v>41436</v>
      </c>
      <c r="K1254" s="7">
        <v>25.870000999999998</v>
      </c>
      <c r="L1254" s="141">
        <v>41436</v>
      </c>
      <c r="M1254" s="7">
        <v>81.550003000000004</v>
      </c>
      <c r="N1254" s="141">
        <v>41436</v>
      </c>
      <c r="O1254" s="7">
        <v>33.909999999999997</v>
      </c>
      <c r="P1254" s="141">
        <v>41436</v>
      </c>
      <c r="Q1254" s="7">
        <v>64.150002000000001</v>
      </c>
    </row>
    <row r="1255" spans="1:17" x14ac:dyDescent="0.2">
      <c r="A1255" s="141">
        <v>41435</v>
      </c>
      <c r="B1255" s="7">
        <v>40238.359375</v>
      </c>
      <c r="C1255" s="7">
        <v>13.01</v>
      </c>
      <c r="D1255" s="141">
        <v>41435</v>
      </c>
      <c r="E1255" s="7">
        <v>36.259998000000003</v>
      </c>
      <c r="F1255" s="141">
        <v>41435</v>
      </c>
      <c r="G1255" s="7">
        <v>54.341498999999999</v>
      </c>
      <c r="H1255" s="141">
        <v>41435</v>
      </c>
      <c r="I1255" s="7">
        <v>39.75</v>
      </c>
      <c r="J1255" s="141">
        <v>41435</v>
      </c>
      <c r="K1255" s="7">
        <v>26.450001</v>
      </c>
      <c r="L1255" s="141">
        <v>41435</v>
      </c>
      <c r="M1255" s="7">
        <v>84.870002999999997</v>
      </c>
      <c r="N1255" s="141">
        <v>41435</v>
      </c>
      <c r="O1255" s="7">
        <v>34.5</v>
      </c>
      <c r="P1255" s="141">
        <v>41435</v>
      </c>
      <c r="Q1255" s="7">
        <v>66</v>
      </c>
    </row>
    <row r="1256" spans="1:17" x14ac:dyDescent="0.2">
      <c r="A1256" s="141">
        <v>41432</v>
      </c>
      <c r="B1256" s="7">
        <v>40580.058594000002</v>
      </c>
      <c r="C1256" s="7">
        <v>12.87</v>
      </c>
      <c r="D1256" s="141">
        <v>41432</v>
      </c>
      <c r="E1256" s="7">
        <v>36.400002000000001</v>
      </c>
      <c r="F1256" s="141">
        <v>41432</v>
      </c>
      <c r="G1256" s="7">
        <v>54.448799000000001</v>
      </c>
      <c r="H1256" s="141">
        <v>41432</v>
      </c>
      <c r="I1256" s="7">
        <v>39.959999000000003</v>
      </c>
      <c r="J1256" s="141">
        <v>41432</v>
      </c>
      <c r="K1256" s="7">
        <v>25.66</v>
      </c>
      <c r="L1256" s="141">
        <v>41432</v>
      </c>
      <c r="M1256" s="7">
        <v>82.32</v>
      </c>
      <c r="N1256" s="141">
        <v>41432</v>
      </c>
      <c r="O1256" s="7">
        <v>33.709999000000003</v>
      </c>
      <c r="P1256" s="141">
        <v>41432</v>
      </c>
      <c r="Q1256" s="7">
        <v>63.970001000000003</v>
      </c>
    </row>
  </sheetData>
  <sortState xmlns:xlrd2="http://schemas.microsoft.com/office/spreadsheetml/2017/richdata2" ref="A2:Q253">
    <sortCondition descending="1"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48"/>
  <sheetViews>
    <sheetView showGridLines="0" topLeftCell="E1232" zoomScale="120" zoomScaleNormal="120" workbookViewId="0">
      <selection activeCell="I2" sqref="I2"/>
    </sheetView>
  </sheetViews>
  <sheetFormatPr defaultColWidth="10.76171875" defaultRowHeight="15" x14ac:dyDescent="0.2"/>
  <cols>
    <col min="3" max="3" width="11.43359375" style="144"/>
  </cols>
  <sheetData>
    <row r="1" spans="1:13" x14ac:dyDescent="0.2">
      <c r="A1" s="149" t="str">
        <f>+'1 Base de precios '!A1</f>
        <v>z</v>
      </c>
      <c r="B1" s="21" t="str">
        <f>+'1 Base de precios '!B1</f>
        <v>IPC</v>
      </c>
      <c r="C1" s="22" t="str">
        <f>+'1 Base de precios '!C1</f>
        <v>AMX</v>
      </c>
      <c r="D1" s="23" t="str">
        <f>+'1 Base de precios '!E1</f>
        <v>WALMEX</v>
      </c>
      <c r="E1" s="24" t="str">
        <f>+'1 Base de precios '!G1</f>
        <v>MEXICHEM</v>
      </c>
      <c r="F1" s="25" t="str">
        <f>+'1 Base de precios '!I1</f>
        <v>GMEXICO</v>
      </c>
      <c r="G1" s="26" t="str">
        <f>+'1 Base de precios '!K1</f>
        <v>ALPEK</v>
      </c>
      <c r="H1" s="26" t="str">
        <f>+'1 Base de precios '!M1</f>
        <v>BANORTE</v>
      </c>
      <c r="I1" s="25" t="str">
        <f>+'1 Base de precios '!O1</f>
        <v>ALSEA</v>
      </c>
      <c r="J1" s="26" t="str">
        <f>+'1 Base de precios '!Q1</f>
        <v>GAPB</v>
      </c>
      <c r="K1" s="28" t="s">
        <v>18</v>
      </c>
    </row>
    <row r="2" spans="1:13" x14ac:dyDescent="0.2">
      <c r="A2" s="143">
        <f>'1 Base de precios '!A2:A253</f>
        <v>43258</v>
      </c>
      <c r="B2" s="27">
        <f>'1 Base de precios '!B2:B253</f>
        <v>45367.25</v>
      </c>
      <c r="C2" s="20">
        <f>+VLOOKUP($A2,'1 Base de precios '!$A$2:$C$1256,3,FALSE)</f>
        <v>15.49</v>
      </c>
      <c r="D2" s="20">
        <f>+VLOOKUP($A2,'1 Base de precios '!$D$2:$E$1256,2,FALSE)</f>
        <v>49.709999000000003</v>
      </c>
      <c r="E2" s="20">
        <f>+VLOOKUP($A2,'1 Base de precios '!$F$2:$G$253,2,FALSE)</f>
        <v>55.810001</v>
      </c>
      <c r="F2" s="20">
        <f>+VLOOKUP($A2,'1 Base de precios '!$H$2:$I$253,2,FALSE)</f>
        <v>57.16</v>
      </c>
      <c r="G2" s="20">
        <f>+VLOOKUP($A2,'1 Base de precios '!$J$2:$K$253,2,FALSE)</f>
        <v>29.9</v>
      </c>
      <c r="H2" s="20">
        <f>+VLOOKUP($A2,'1 Base de precios '!$L$2:$M$253,2,FALSE)</f>
        <v>106.589996</v>
      </c>
      <c r="I2" s="20">
        <f>+VLOOKUP($A2,'1 Base de precios '!$N$2:$O$253,2,FALSE)</f>
        <v>64.319999999999993</v>
      </c>
      <c r="J2" s="20">
        <f>+VLOOKUP($A2,'1 Base de precios '!$P$2:$Q$253,2,FALSE)</f>
        <v>171.509995</v>
      </c>
      <c r="K2" s="29">
        <v>1</v>
      </c>
      <c r="M2" s="84"/>
    </row>
    <row r="3" spans="1:13" x14ac:dyDescent="0.2">
      <c r="A3" s="143">
        <v>43257</v>
      </c>
      <c r="B3" s="27">
        <f>'1 Base de precios '!B3:B254</f>
        <v>45192.488280999998</v>
      </c>
      <c r="C3" s="20">
        <f>+VLOOKUP($A3,'1 Base de precios '!$A$2:$C$1256,3,FALSE)</f>
        <v>15.58</v>
      </c>
      <c r="D3" s="20">
        <f>+VLOOKUP($A3,'1 Base de precios '!$D$2:$E$1256,2,FALSE)</f>
        <v>49.259998000000003</v>
      </c>
      <c r="E3" s="20">
        <f>+VLOOKUP($A3,'1 Base de precios '!$F$2:$G$253,2,FALSE)</f>
        <v>55.84</v>
      </c>
      <c r="F3" s="20">
        <f>+VLOOKUP($A3,'1 Base de precios '!$H$2:$I$253,2,FALSE)</f>
        <v>57.830002</v>
      </c>
      <c r="G3" s="20">
        <f>+VLOOKUP($A3,'1 Base de precios '!$J$2:$K$253,2,FALSE)</f>
        <v>29.690000999999999</v>
      </c>
      <c r="H3" s="20">
        <f>+VLOOKUP($A3,'1 Base de precios '!$L$2:$M$253,2,FALSE)</f>
        <v>107.400002</v>
      </c>
      <c r="I3" s="20">
        <f>+VLOOKUP($A3,'1 Base de precios '!$N$2:$O$253,2,FALSE)</f>
        <v>65.080001999999993</v>
      </c>
      <c r="J3" s="20">
        <f>+VLOOKUP($A3,'1 Base de precios '!$P$2:$Q$253,2,FALSE)</f>
        <v>170.64999399999999</v>
      </c>
      <c r="K3" s="29">
        <v>2</v>
      </c>
    </row>
    <row r="4" spans="1:13" x14ac:dyDescent="0.2">
      <c r="A4" s="143">
        <v>43256</v>
      </c>
      <c r="B4" s="27">
        <f>'1 Base de precios '!B4:B255</f>
        <v>45206.78125</v>
      </c>
      <c r="C4" s="20">
        <f>+VLOOKUP($A4,'1 Base de precios '!$A$2:$C$1256,3,FALSE)</f>
        <v>15.63</v>
      </c>
      <c r="D4" s="20">
        <f>+VLOOKUP($A4,'1 Base de precios '!$D$2:$E$1256,2,FALSE)</f>
        <v>49.400002000000001</v>
      </c>
      <c r="E4" s="20">
        <f>+VLOOKUP($A4,'1 Base de precios '!$F$2:$G$253,2,FALSE)</f>
        <v>55.950001</v>
      </c>
      <c r="F4" s="20">
        <f>+VLOOKUP($A4,'1 Base de precios '!$H$2:$I$253,2,FALSE)</f>
        <v>56.27</v>
      </c>
      <c r="G4" s="20">
        <f>+VLOOKUP($A4,'1 Base de precios '!$J$2:$K$253,2,FALSE)</f>
        <v>29.74</v>
      </c>
      <c r="H4" s="20">
        <f>+VLOOKUP($A4,'1 Base de precios '!$L$2:$M$253,2,FALSE)</f>
        <v>107.360001</v>
      </c>
      <c r="I4" s="20">
        <f>+VLOOKUP($A4,'1 Base de precios '!$N$2:$O$253,2,FALSE)</f>
        <v>65.459998999999996</v>
      </c>
      <c r="J4" s="20">
        <f>+VLOOKUP($A4,'1 Base de precios '!$P$2:$Q$253,2,FALSE)</f>
        <v>168.63000500000001</v>
      </c>
      <c r="K4" s="29">
        <v>3</v>
      </c>
    </row>
    <row r="5" spans="1:13" x14ac:dyDescent="0.2">
      <c r="A5" s="143">
        <v>43255</v>
      </c>
      <c r="B5" s="27">
        <f>'1 Base de precios '!B5:B256</f>
        <v>45024.960937999997</v>
      </c>
      <c r="C5" s="20">
        <f>+VLOOKUP($A5,'1 Base de precios '!$A$2:$C$1256,3,FALSE)</f>
        <v>15.62</v>
      </c>
      <c r="D5" s="20">
        <f>+VLOOKUP($A5,'1 Base de precios '!$D$2:$E$1256,2,FALSE)</f>
        <v>49.93</v>
      </c>
      <c r="E5" s="20">
        <f>+VLOOKUP($A5,'1 Base de precios '!$F$2:$G$253,2,FALSE)</f>
        <v>55.93</v>
      </c>
      <c r="F5" s="20">
        <f>+VLOOKUP($A5,'1 Base de precios '!$H$2:$I$253,2,FALSE)</f>
        <v>55.869999</v>
      </c>
      <c r="G5" s="20">
        <f>+VLOOKUP($A5,'1 Base de precios '!$J$2:$K$253,2,FALSE)</f>
        <v>29.799999</v>
      </c>
      <c r="H5" s="20">
        <f>+VLOOKUP($A5,'1 Base de precios '!$L$2:$M$253,2,FALSE)</f>
        <v>107.370003</v>
      </c>
      <c r="I5" s="20">
        <f>+VLOOKUP($A5,'1 Base de precios '!$N$2:$O$253,2,FALSE)</f>
        <v>65.980002999999996</v>
      </c>
      <c r="J5" s="20">
        <f>+VLOOKUP($A5,'1 Base de precios '!$P$2:$Q$253,2,FALSE)</f>
        <v>168.75</v>
      </c>
      <c r="K5" s="29">
        <v>4</v>
      </c>
    </row>
    <row r="6" spans="1:13" x14ac:dyDescent="0.2">
      <c r="A6" s="143">
        <v>43252</v>
      </c>
      <c r="B6" s="27">
        <f>'1 Base de precios '!B6:B257</f>
        <v>44692.789062999997</v>
      </c>
      <c r="C6" s="20">
        <f>+VLOOKUP($A6,'1 Base de precios '!$A$2:$C$1256,3,FALSE)</f>
        <v>15.77</v>
      </c>
      <c r="D6" s="20">
        <f>+VLOOKUP($A6,'1 Base de precios '!$D$2:$E$1256,2,FALSE)</f>
        <v>49.990001999999997</v>
      </c>
      <c r="E6" s="20">
        <f>+VLOOKUP($A6,'1 Base de precios '!$F$2:$G$253,2,FALSE)</f>
        <v>56.310001</v>
      </c>
      <c r="F6" s="20">
        <f>+VLOOKUP($A6,'1 Base de precios '!$H$2:$I$253,2,FALSE)</f>
        <v>53.290000999999997</v>
      </c>
      <c r="G6" s="20">
        <f>+VLOOKUP($A6,'1 Base de precios '!$J$2:$K$253,2,FALSE)</f>
        <v>29.93</v>
      </c>
      <c r="H6" s="20">
        <f>+VLOOKUP($A6,'1 Base de precios '!$L$2:$M$253,2,FALSE)</f>
        <v>106.699997</v>
      </c>
      <c r="I6" s="20">
        <f>+VLOOKUP($A6,'1 Base de precios '!$N$2:$O$253,2,FALSE)</f>
        <v>64.019997000000004</v>
      </c>
      <c r="J6" s="20">
        <f>+VLOOKUP($A6,'1 Base de precios '!$P$2:$Q$253,2,FALSE)</f>
        <v>168.63999899999999</v>
      </c>
      <c r="K6" s="29">
        <v>5</v>
      </c>
    </row>
    <row r="7" spans="1:13" x14ac:dyDescent="0.2">
      <c r="A7" s="143">
        <v>43251</v>
      </c>
      <c r="B7" s="27">
        <f>'1 Base de precios '!B7:B258</f>
        <v>44666.910155999998</v>
      </c>
      <c r="C7" s="20">
        <f>+VLOOKUP($A7,'1 Base de precios '!$A$2:$C$1256,3,FALSE)</f>
        <v>15.5</v>
      </c>
      <c r="D7" s="20">
        <f>+VLOOKUP($A7,'1 Base de precios '!$D$2:$E$1256,2,FALSE)</f>
        <v>50.060001</v>
      </c>
      <c r="E7" s="20">
        <f>+VLOOKUP($A7,'1 Base de precios '!$F$2:$G$253,2,FALSE)</f>
        <v>56.189999</v>
      </c>
      <c r="F7" s="20">
        <f>+VLOOKUP($A7,'1 Base de precios '!$H$2:$I$253,2,FALSE)</f>
        <v>49.52</v>
      </c>
      <c r="G7" s="20">
        <f>+VLOOKUP($A7,'1 Base de precios '!$J$2:$K$253,2,FALSE)</f>
        <v>29.75</v>
      </c>
      <c r="H7" s="20">
        <f>+VLOOKUP($A7,'1 Base de precios '!$L$2:$M$253,2,FALSE)</f>
        <v>106.199997</v>
      </c>
      <c r="I7" s="20">
        <f>+VLOOKUP($A7,'1 Base de precios '!$N$2:$O$253,2,FALSE)</f>
        <v>65.410004000000001</v>
      </c>
      <c r="J7" s="20">
        <f>+VLOOKUP($A7,'1 Base de precios '!$P$2:$Q$253,2,FALSE)</f>
        <v>169.94000199999999</v>
      </c>
      <c r="K7" s="29">
        <v>6</v>
      </c>
    </row>
    <row r="8" spans="1:13" x14ac:dyDescent="0.2">
      <c r="A8" s="143">
        <v>43250</v>
      </c>
      <c r="B8" s="27">
        <f>'1 Base de precios '!B8:B259</f>
        <v>44635.28125</v>
      </c>
      <c r="C8" s="20">
        <f>+VLOOKUP($A8,'1 Base de precios '!$A$2:$C$1256,3,FALSE)</f>
        <v>15.4</v>
      </c>
      <c r="D8" s="20">
        <f>+VLOOKUP($A8,'1 Base de precios '!$D$2:$E$1256,2,FALSE)</f>
        <v>49.98</v>
      </c>
      <c r="E8" s="20">
        <f>+VLOOKUP($A8,'1 Base de precios '!$F$2:$G$253,2,FALSE)</f>
        <v>56.330002</v>
      </c>
      <c r="F8" s="20">
        <f>+VLOOKUP($A8,'1 Base de precios '!$H$2:$I$253,2,FALSE)</f>
        <v>50.669998</v>
      </c>
      <c r="G8" s="20">
        <f>+VLOOKUP($A8,'1 Base de precios '!$J$2:$K$253,2,FALSE)</f>
        <v>29.85</v>
      </c>
      <c r="H8" s="20">
        <f>+VLOOKUP($A8,'1 Base de precios '!$L$2:$M$253,2,FALSE)</f>
        <v>107.44000200000001</v>
      </c>
      <c r="I8" s="20">
        <f>+VLOOKUP($A8,'1 Base de precios '!$N$2:$O$253,2,FALSE)</f>
        <v>65.690002000000007</v>
      </c>
      <c r="J8" s="20">
        <f>+VLOOKUP($A8,'1 Base de precios '!$P$2:$Q$253,2,FALSE)</f>
        <v>166.75</v>
      </c>
      <c r="K8" s="29">
        <v>7</v>
      </c>
    </row>
    <row r="9" spans="1:13" x14ac:dyDescent="0.2">
      <c r="A9" s="143">
        <v>43249</v>
      </c>
      <c r="B9" s="27">
        <f>'1 Base de precios '!B9:B260</f>
        <v>44866.199219000002</v>
      </c>
      <c r="C9" s="20">
        <f>+VLOOKUP($A9,'1 Base de precios '!$A$2:$C$1256,3,FALSE)</f>
        <v>15.59</v>
      </c>
      <c r="D9" s="20">
        <f>+VLOOKUP($A9,'1 Base de precios '!$D$2:$E$1256,2,FALSE)</f>
        <v>50.939999</v>
      </c>
      <c r="E9" s="20">
        <f>+VLOOKUP($A9,'1 Base de precios '!$F$2:$G$253,2,FALSE)</f>
        <v>56.810001</v>
      </c>
      <c r="F9" s="20">
        <f>+VLOOKUP($A9,'1 Base de precios '!$H$2:$I$253,2,FALSE)</f>
        <v>51.139999000000003</v>
      </c>
      <c r="G9" s="20">
        <f>+VLOOKUP($A9,'1 Base de precios '!$J$2:$K$253,2,FALSE)</f>
        <v>29.799999</v>
      </c>
      <c r="H9" s="20">
        <f>+VLOOKUP($A9,'1 Base de precios '!$L$2:$M$253,2,FALSE)</f>
        <v>107.209999</v>
      </c>
      <c r="I9" s="20">
        <f>+VLOOKUP($A9,'1 Base de precios '!$N$2:$O$253,2,FALSE)</f>
        <v>65.839995999999999</v>
      </c>
      <c r="J9" s="20">
        <f>+VLOOKUP($A9,'1 Base de precios '!$P$2:$Q$253,2,FALSE)</f>
        <v>164.16999799999999</v>
      </c>
      <c r="K9" s="29">
        <v>8</v>
      </c>
    </row>
    <row r="10" spans="1:13" x14ac:dyDescent="0.2">
      <c r="A10" s="143">
        <v>43248</v>
      </c>
      <c r="B10" s="27">
        <f>'1 Base de precios '!B10:B261</f>
        <v>45071.148437999997</v>
      </c>
      <c r="C10" s="20">
        <f>+VLOOKUP($A10,'1 Base de precios '!$A$2:$C$1256,3,FALSE)</f>
        <v>15.68</v>
      </c>
      <c r="D10" s="20">
        <f>+VLOOKUP($A10,'1 Base de precios '!$D$2:$E$1256,2,FALSE)</f>
        <v>49.73</v>
      </c>
      <c r="E10" s="20">
        <f>+VLOOKUP($A10,'1 Base de precios '!$F$2:$G$253,2,FALSE)</f>
        <v>57</v>
      </c>
      <c r="F10" s="20">
        <f>+VLOOKUP($A10,'1 Base de precios '!$H$2:$I$253,2,FALSE)</f>
        <v>52.93</v>
      </c>
      <c r="G10" s="20">
        <f>+VLOOKUP($A10,'1 Base de precios '!$J$2:$K$253,2,FALSE)</f>
        <v>29.950001</v>
      </c>
      <c r="H10" s="20">
        <f>+VLOOKUP($A10,'1 Base de precios '!$L$2:$M$253,2,FALSE)</f>
        <v>107.900002</v>
      </c>
      <c r="I10" s="20">
        <f>+VLOOKUP($A10,'1 Base de precios '!$N$2:$O$253,2,FALSE)</f>
        <v>68.279999000000004</v>
      </c>
      <c r="J10" s="20">
        <f>+VLOOKUP($A10,'1 Base de precios '!$P$2:$Q$253,2,FALSE)</f>
        <v>164.66000399999999</v>
      </c>
      <c r="K10" s="29">
        <v>9</v>
      </c>
    </row>
    <row r="11" spans="1:13" x14ac:dyDescent="0.2">
      <c r="A11" s="143">
        <v>43245</v>
      </c>
      <c r="B11" s="27">
        <f>'1 Base de precios '!B11:B262</f>
        <v>45503.460937999997</v>
      </c>
      <c r="C11" s="20">
        <f>+VLOOKUP($A11,'1 Base de precios '!$A$2:$C$1256,3,FALSE)</f>
        <v>15.82</v>
      </c>
      <c r="D11" s="20">
        <f>+VLOOKUP($A11,'1 Base de precios '!$D$2:$E$1256,2,FALSE)</f>
        <v>50.490001999999997</v>
      </c>
      <c r="E11" s="20">
        <f>+VLOOKUP($A11,'1 Base de precios '!$F$2:$G$253,2,FALSE)</f>
        <v>57.57</v>
      </c>
      <c r="F11" s="20">
        <f>+VLOOKUP($A11,'1 Base de precios '!$H$2:$I$253,2,FALSE)</f>
        <v>53.16</v>
      </c>
      <c r="G11" s="20">
        <f>+VLOOKUP($A11,'1 Base de precios '!$J$2:$K$253,2,FALSE)</f>
        <v>29.75</v>
      </c>
      <c r="H11" s="20">
        <f>+VLOOKUP($A11,'1 Base de precios '!$L$2:$M$253,2,FALSE)</f>
        <v>107.08000199999999</v>
      </c>
      <c r="I11" s="20">
        <f>+VLOOKUP($A11,'1 Base de precios '!$N$2:$O$253,2,FALSE)</f>
        <v>68.550003000000004</v>
      </c>
      <c r="J11" s="20">
        <f>+VLOOKUP($A11,'1 Base de precios '!$P$2:$Q$253,2,FALSE)</f>
        <v>165.71000699999999</v>
      </c>
      <c r="K11" s="29">
        <v>10</v>
      </c>
    </row>
    <row r="12" spans="1:13" x14ac:dyDescent="0.2">
      <c r="A12" s="143">
        <v>43244</v>
      </c>
      <c r="B12" s="27">
        <f>'1 Base de precios '!B12:B263</f>
        <v>45743.148437999997</v>
      </c>
      <c r="C12" s="20">
        <f>+VLOOKUP($A12,'1 Base de precios '!$A$2:$C$1256,3,FALSE)</f>
        <v>16.07</v>
      </c>
      <c r="D12" s="20">
        <f>+VLOOKUP($A12,'1 Base de precios '!$D$2:$E$1256,2,FALSE)</f>
        <v>50.389999000000003</v>
      </c>
      <c r="E12" s="20">
        <f>+VLOOKUP($A12,'1 Base de precios '!$F$2:$G$253,2,FALSE)</f>
        <v>57.459999000000003</v>
      </c>
      <c r="F12" s="20">
        <f>+VLOOKUP($A12,'1 Base de precios '!$H$2:$I$253,2,FALSE)</f>
        <v>53.970001000000003</v>
      </c>
      <c r="G12" s="20">
        <f>+VLOOKUP($A12,'1 Base de precios '!$J$2:$K$253,2,FALSE)</f>
        <v>29.92</v>
      </c>
      <c r="H12" s="20">
        <f>+VLOOKUP($A12,'1 Base de precios '!$L$2:$M$253,2,FALSE)</f>
        <v>107.839996</v>
      </c>
      <c r="I12" s="20">
        <f>+VLOOKUP($A12,'1 Base de precios '!$N$2:$O$253,2,FALSE)</f>
        <v>68.099997999999999</v>
      </c>
      <c r="J12" s="20">
        <f>+VLOOKUP($A12,'1 Base de precios '!$P$2:$Q$253,2,FALSE)</f>
        <v>167.199997</v>
      </c>
      <c r="K12" s="29">
        <v>11</v>
      </c>
    </row>
    <row r="13" spans="1:13" x14ac:dyDescent="0.2">
      <c r="A13" s="143">
        <v>43243</v>
      </c>
      <c r="B13" s="27">
        <f>'1 Base de precios '!B13:B264</f>
        <v>45530.269530999998</v>
      </c>
      <c r="C13" s="20">
        <f>+VLOOKUP($A13,'1 Base de precios '!$A$2:$C$1256,3,FALSE)</f>
        <v>16.23</v>
      </c>
      <c r="D13" s="20">
        <f>+VLOOKUP($A13,'1 Base de precios '!$D$2:$E$1256,2,FALSE)</f>
        <v>50.360000999999997</v>
      </c>
      <c r="E13" s="20">
        <f>+VLOOKUP($A13,'1 Base de precios '!$F$2:$G$253,2,FALSE)</f>
        <v>56.84</v>
      </c>
      <c r="F13" s="20">
        <f>+VLOOKUP($A13,'1 Base de precios '!$H$2:$I$253,2,FALSE)</f>
        <v>55.150002000000001</v>
      </c>
      <c r="G13" s="20">
        <f>+VLOOKUP($A13,'1 Base de precios '!$J$2:$K$253,2,FALSE)</f>
        <v>29.309999000000001</v>
      </c>
      <c r="H13" s="20">
        <f>+VLOOKUP($A13,'1 Base de precios '!$L$2:$M$253,2,FALSE)</f>
        <v>109.379997</v>
      </c>
      <c r="I13" s="20">
        <f>+VLOOKUP($A13,'1 Base de precios '!$N$2:$O$253,2,FALSE)</f>
        <v>69.5</v>
      </c>
      <c r="J13" s="20">
        <f>+VLOOKUP($A13,'1 Base de precios '!$P$2:$Q$253,2,FALSE)</f>
        <v>168.33000200000001</v>
      </c>
      <c r="K13" s="29">
        <v>12</v>
      </c>
    </row>
    <row r="14" spans="1:13" x14ac:dyDescent="0.2">
      <c r="A14" s="143">
        <v>43242</v>
      </c>
      <c r="B14" s="27">
        <f>'1 Base de precios '!B14:B265</f>
        <v>45384.839844000002</v>
      </c>
      <c r="C14" s="20">
        <f>+VLOOKUP($A14,'1 Base de precios '!$A$2:$C$1256,3,FALSE)</f>
        <v>16.129999000000002</v>
      </c>
      <c r="D14" s="20">
        <f>+VLOOKUP($A14,'1 Base de precios '!$D$2:$E$1256,2,FALSE)</f>
        <v>49.27</v>
      </c>
      <c r="E14" s="20">
        <f>+VLOOKUP($A14,'1 Base de precios '!$F$2:$G$253,2,FALSE)</f>
        <v>56.75</v>
      </c>
      <c r="F14" s="20">
        <f>+VLOOKUP($A14,'1 Base de precios '!$H$2:$I$253,2,FALSE)</f>
        <v>57.02</v>
      </c>
      <c r="G14" s="20">
        <f>+VLOOKUP($A14,'1 Base de precios '!$J$2:$K$253,2,FALSE)</f>
        <v>28.379999000000002</v>
      </c>
      <c r="H14" s="20">
        <f>+VLOOKUP($A14,'1 Base de precios '!$L$2:$M$253,2,FALSE)</f>
        <v>107.370003</v>
      </c>
      <c r="I14" s="20">
        <f>+VLOOKUP($A14,'1 Base de precios '!$N$2:$O$253,2,FALSE)</f>
        <v>68.949996999999996</v>
      </c>
      <c r="J14" s="20">
        <f>+VLOOKUP($A14,'1 Base de precios '!$P$2:$Q$253,2,FALSE)</f>
        <v>165.66999799999999</v>
      </c>
      <c r="K14" s="29">
        <v>13</v>
      </c>
    </row>
    <row r="15" spans="1:13" x14ac:dyDescent="0.2">
      <c r="A15" s="143">
        <v>43241</v>
      </c>
      <c r="B15" s="27">
        <f>'1 Base de precios '!B15:B266</f>
        <v>45707.308594000002</v>
      </c>
      <c r="C15" s="20">
        <f>+VLOOKUP($A15,'1 Base de precios '!$A$2:$C$1256,3,FALSE)</f>
        <v>15.94</v>
      </c>
      <c r="D15" s="20">
        <f>+VLOOKUP($A15,'1 Base de precios '!$D$2:$E$1256,2,FALSE)</f>
        <v>48.91</v>
      </c>
      <c r="E15" s="20">
        <f>+VLOOKUP($A15,'1 Base de precios '!$F$2:$G$253,2,FALSE)</f>
        <v>56.779998999999997</v>
      </c>
      <c r="F15" s="20">
        <f>+VLOOKUP($A15,'1 Base de precios '!$H$2:$I$253,2,FALSE)</f>
        <v>56.459999000000003</v>
      </c>
      <c r="G15" s="20">
        <f>+VLOOKUP($A15,'1 Base de precios '!$J$2:$K$253,2,FALSE)</f>
        <v>29.16</v>
      </c>
      <c r="H15" s="20">
        <f>+VLOOKUP($A15,'1 Base de precios '!$L$2:$M$253,2,FALSE)</f>
        <v>107.029999</v>
      </c>
      <c r="I15" s="20">
        <f>+VLOOKUP($A15,'1 Base de precios '!$N$2:$O$253,2,FALSE)</f>
        <v>69.5</v>
      </c>
      <c r="J15" s="20">
        <f>+VLOOKUP($A15,'1 Base de precios '!$P$2:$Q$253,2,FALSE)</f>
        <v>169.979996</v>
      </c>
      <c r="K15" s="29">
        <v>14</v>
      </c>
    </row>
    <row r="16" spans="1:13" x14ac:dyDescent="0.2">
      <c r="A16" s="143">
        <v>43238</v>
      </c>
      <c r="B16" s="27">
        <f>'1 Base de precios '!B16:B267</f>
        <v>45731.628905999998</v>
      </c>
      <c r="C16" s="20">
        <f>+VLOOKUP($A16,'1 Base de precios '!$A$2:$C$1256,3,FALSE)</f>
        <v>16.34</v>
      </c>
      <c r="D16" s="20">
        <f>+VLOOKUP($A16,'1 Base de precios '!$D$2:$E$1256,2,FALSE)</f>
        <v>49.669998</v>
      </c>
      <c r="E16" s="20">
        <f>+VLOOKUP($A16,'1 Base de precios '!$F$2:$G$253,2,FALSE)</f>
        <v>57.610000999999997</v>
      </c>
      <c r="F16" s="20">
        <f>+VLOOKUP($A16,'1 Base de precios '!$H$2:$I$253,2,FALSE)</f>
        <v>56.259998000000003</v>
      </c>
      <c r="G16" s="20">
        <f>+VLOOKUP($A16,'1 Base de precios '!$J$2:$K$253,2,FALSE)</f>
        <v>29.18</v>
      </c>
      <c r="H16" s="20">
        <f>+VLOOKUP($A16,'1 Base de precios '!$L$2:$M$253,2,FALSE)</f>
        <v>107.400002</v>
      </c>
      <c r="I16" s="20">
        <f>+VLOOKUP($A16,'1 Base de precios '!$N$2:$O$253,2,FALSE)</f>
        <v>68.830001999999993</v>
      </c>
      <c r="J16" s="20">
        <f>+VLOOKUP($A16,'1 Base de precios '!$P$2:$Q$253,2,FALSE)</f>
        <v>170.679993</v>
      </c>
      <c r="K16" s="29">
        <v>15</v>
      </c>
    </row>
    <row r="17" spans="1:11" x14ac:dyDescent="0.2">
      <c r="A17" s="143">
        <v>43237</v>
      </c>
      <c r="B17" s="27">
        <f>'1 Base de precios '!B17:B268</f>
        <v>46422.351562999997</v>
      </c>
      <c r="C17" s="20">
        <f>+VLOOKUP($A17,'1 Base de precios '!$A$2:$C$1256,3,FALSE)</f>
        <v>16.200001</v>
      </c>
      <c r="D17" s="20">
        <f>+VLOOKUP($A17,'1 Base de precios '!$D$2:$E$1256,2,FALSE)</f>
        <v>48.919998</v>
      </c>
      <c r="E17" s="20">
        <f>+VLOOKUP($A17,'1 Base de precios '!$F$2:$G$253,2,FALSE)</f>
        <v>56.849997999999999</v>
      </c>
      <c r="F17" s="20">
        <f>+VLOOKUP($A17,'1 Base de precios '!$H$2:$I$253,2,FALSE)</f>
        <v>57.450001</v>
      </c>
      <c r="G17" s="20">
        <f>+VLOOKUP($A17,'1 Base de precios '!$J$2:$K$253,2,FALSE)</f>
        <v>28.4</v>
      </c>
      <c r="H17" s="20">
        <f>+VLOOKUP($A17,'1 Base de precios '!$L$2:$M$253,2,FALSE)</f>
        <v>110.099998</v>
      </c>
      <c r="I17" s="20">
        <f>+VLOOKUP($A17,'1 Base de precios '!$N$2:$O$253,2,FALSE)</f>
        <v>68.669998000000007</v>
      </c>
      <c r="J17" s="20">
        <f>+VLOOKUP($A17,'1 Base de precios '!$P$2:$Q$253,2,FALSE)</f>
        <v>174.33000200000001</v>
      </c>
      <c r="K17" s="29">
        <v>16</v>
      </c>
    </row>
    <row r="18" spans="1:11" x14ac:dyDescent="0.2">
      <c r="A18" s="143">
        <v>43236</v>
      </c>
      <c r="B18" s="27">
        <f>'1 Base de precios '!B18:B269</f>
        <v>46267.019530999998</v>
      </c>
      <c r="C18" s="20">
        <f>+VLOOKUP($A18,'1 Base de precios '!$A$2:$C$1256,3,FALSE)</f>
        <v>16.530000999999999</v>
      </c>
      <c r="D18" s="20">
        <f>+VLOOKUP($A18,'1 Base de precios '!$D$2:$E$1256,2,FALSE)</f>
        <v>49.389999000000003</v>
      </c>
      <c r="E18" s="20">
        <f>+VLOOKUP($A18,'1 Base de precios '!$F$2:$G$253,2,FALSE)</f>
        <v>57.93</v>
      </c>
      <c r="F18" s="20">
        <f>+VLOOKUP($A18,'1 Base de precios '!$H$2:$I$253,2,FALSE)</f>
        <v>56.669998</v>
      </c>
      <c r="G18" s="20">
        <f>+VLOOKUP($A18,'1 Base de precios '!$J$2:$K$253,2,FALSE)</f>
        <v>28.42</v>
      </c>
      <c r="H18" s="20">
        <f>+VLOOKUP($A18,'1 Base de precios '!$L$2:$M$253,2,FALSE)</f>
        <v>112.08000199999999</v>
      </c>
      <c r="I18" s="20">
        <f>+VLOOKUP($A18,'1 Base de precios '!$N$2:$O$253,2,FALSE)</f>
        <v>69.519997000000004</v>
      </c>
      <c r="J18" s="20">
        <f>+VLOOKUP($A18,'1 Base de precios '!$P$2:$Q$253,2,FALSE)</f>
        <v>176.19000199999999</v>
      </c>
      <c r="K18" s="29">
        <v>17</v>
      </c>
    </row>
    <row r="19" spans="1:11" x14ac:dyDescent="0.2">
      <c r="A19" s="143">
        <v>43235</v>
      </c>
      <c r="B19" s="27">
        <f>'1 Base de precios '!B19:B270</f>
        <v>46463.859375</v>
      </c>
      <c r="C19" s="20">
        <f>+VLOOKUP($A19,'1 Base de precios '!$A$2:$C$1256,3,FALSE)</f>
        <v>16.649999999999999</v>
      </c>
      <c r="D19" s="20">
        <f>+VLOOKUP($A19,'1 Base de precios '!$D$2:$E$1256,2,FALSE)</f>
        <v>49.259998000000003</v>
      </c>
      <c r="E19" s="20">
        <f>+VLOOKUP($A19,'1 Base de precios '!$F$2:$G$253,2,FALSE)</f>
        <v>57.41</v>
      </c>
      <c r="F19" s="20">
        <f>+VLOOKUP($A19,'1 Base de precios '!$H$2:$I$253,2,FALSE)</f>
        <v>55.099997999999999</v>
      </c>
      <c r="G19" s="20">
        <f>+VLOOKUP($A19,'1 Base de precios '!$J$2:$K$253,2,FALSE)</f>
        <v>27.200001</v>
      </c>
      <c r="H19" s="20">
        <f>+VLOOKUP($A19,'1 Base de precios '!$L$2:$M$253,2,FALSE)</f>
        <v>113.389999</v>
      </c>
      <c r="I19" s="20">
        <f>+VLOOKUP($A19,'1 Base de precios '!$N$2:$O$253,2,FALSE)</f>
        <v>68.449996999999996</v>
      </c>
      <c r="J19" s="20">
        <f>+VLOOKUP($A19,'1 Base de precios '!$P$2:$Q$253,2,FALSE)</f>
        <v>181.5</v>
      </c>
      <c r="K19" s="29">
        <v>18</v>
      </c>
    </row>
    <row r="20" spans="1:11" x14ac:dyDescent="0.2">
      <c r="A20" s="143">
        <v>43234</v>
      </c>
      <c r="B20" s="27">
        <f>'1 Base de precios '!B20:B271</f>
        <v>46724.691405999998</v>
      </c>
      <c r="C20" s="20">
        <f>+VLOOKUP($A20,'1 Base de precios '!$A$2:$C$1256,3,FALSE)</f>
        <v>16.719999000000001</v>
      </c>
      <c r="D20" s="20">
        <f>+VLOOKUP($A20,'1 Base de precios '!$D$2:$E$1256,2,FALSE)</f>
        <v>49.5</v>
      </c>
      <c r="E20" s="20">
        <f>+VLOOKUP($A20,'1 Base de precios '!$F$2:$G$253,2,FALSE)</f>
        <v>56.970001000000003</v>
      </c>
      <c r="F20" s="20">
        <f>+VLOOKUP($A20,'1 Base de precios '!$H$2:$I$253,2,FALSE)</f>
        <v>56.869999</v>
      </c>
      <c r="G20" s="20">
        <f>+VLOOKUP($A20,'1 Base de precios '!$J$2:$K$253,2,FALSE)</f>
        <v>26.68</v>
      </c>
      <c r="H20" s="20">
        <f>+VLOOKUP($A20,'1 Base de precios '!$L$2:$M$253,2,FALSE)</f>
        <v>113.389999</v>
      </c>
      <c r="I20" s="20">
        <f>+VLOOKUP($A20,'1 Base de precios '!$N$2:$O$253,2,FALSE)</f>
        <v>69.910004000000001</v>
      </c>
      <c r="J20" s="20">
        <f>+VLOOKUP($A20,'1 Base de precios '!$P$2:$Q$253,2,FALSE)</f>
        <v>178.970001</v>
      </c>
      <c r="K20" s="29">
        <v>19</v>
      </c>
    </row>
    <row r="21" spans="1:11" x14ac:dyDescent="0.2">
      <c r="A21" s="143">
        <v>43231</v>
      </c>
      <c r="B21" s="27">
        <f>'1 Base de precios '!B21:B272</f>
        <v>46634.699219000002</v>
      </c>
      <c r="C21" s="20">
        <f>+VLOOKUP($A21,'1 Base de precios '!$A$2:$C$1256,3,FALSE)</f>
        <v>16.889999</v>
      </c>
      <c r="D21" s="20">
        <f>+VLOOKUP($A21,'1 Base de precios '!$D$2:$E$1256,2,FALSE)</f>
        <v>50.07</v>
      </c>
      <c r="E21" s="20">
        <f>+VLOOKUP($A21,'1 Base de precios '!$F$2:$G$253,2,FALSE)</f>
        <v>57.09</v>
      </c>
      <c r="F21" s="20">
        <f>+VLOOKUP($A21,'1 Base de precios '!$H$2:$I$253,2,FALSE)</f>
        <v>56.040000999999997</v>
      </c>
      <c r="G21" s="20">
        <f>+VLOOKUP($A21,'1 Base de precios '!$J$2:$K$253,2,FALSE)</f>
        <v>26.51</v>
      </c>
      <c r="H21" s="20">
        <f>+VLOOKUP($A21,'1 Base de precios '!$L$2:$M$253,2,FALSE)</f>
        <v>112.290001</v>
      </c>
      <c r="I21" s="20">
        <f>+VLOOKUP($A21,'1 Base de precios '!$N$2:$O$253,2,FALSE)</f>
        <v>69.75</v>
      </c>
      <c r="J21" s="20">
        <f>+VLOOKUP($A21,'1 Base de precios '!$P$2:$Q$253,2,FALSE)</f>
        <v>179.78999300000001</v>
      </c>
      <c r="K21" s="29">
        <v>20</v>
      </c>
    </row>
    <row r="22" spans="1:11" x14ac:dyDescent="0.2">
      <c r="A22" s="143">
        <v>43230</v>
      </c>
      <c r="B22" s="27">
        <f>'1 Base de precios '!B22:B273</f>
        <v>46280.050780999998</v>
      </c>
      <c r="C22" s="20">
        <f>+VLOOKUP($A22,'1 Base de precios '!$A$2:$C$1256,3,FALSE)</f>
        <v>16.75</v>
      </c>
      <c r="D22" s="20">
        <f>+VLOOKUP($A22,'1 Base de precios '!$D$2:$E$1256,2,FALSE)</f>
        <v>50.07</v>
      </c>
      <c r="E22" s="20">
        <f>+VLOOKUP($A22,'1 Base de precios '!$F$2:$G$253,2,FALSE)</f>
        <v>57.02</v>
      </c>
      <c r="F22" s="20">
        <f>+VLOOKUP($A22,'1 Base de precios '!$H$2:$I$253,2,FALSE)</f>
        <v>56.009998000000003</v>
      </c>
      <c r="G22" s="20">
        <f>+VLOOKUP($A22,'1 Base de precios '!$J$2:$K$253,2,FALSE)</f>
        <v>26.9</v>
      </c>
      <c r="H22" s="20">
        <f>+VLOOKUP($A22,'1 Base de precios '!$L$2:$M$253,2,FALSE)</f>
        <v>112.849998</v>
      </c>
      <c r="I22" s="20">
        <f>+VLOOKUP($A22,'1 Base de precios '!$N$2:$O$253,2,FALSE)</f>
        <v>69.739998</v>
      </c>
      <c r="J22" s="20">
        <f>+VLOOKUP($A22,'1 Base de precios '!$P$2:$Q$253,2,FALSE)</f>
        <v>180.770004</v>
      </c>
      <c r="K22" s="29">
        <v>21</v>
      </c>
    </row>
    <row r="23" spans="1:11" x14ac:dyDescent="0.2">
      <c r="A23" s="143">
        <v>43229</v>
      </c>
      <c r="B23" s="27">
        <f>'1 Base de precios '!B23:B274</f>
        <v>46747.828125</v>
      </c>
      <c r="C23" s="20">
        <f>+VLOOKUP($A23,'1 Base de precios '!$A$2:$C$1256,3,FALSE)</f>
        <v>16.780000999999999</v>
      </c>
      <c r="D23" s="20">
        <f>+VLOOKUP($A23,'1 Base de precios '!$D$2:$E$1256,2,FALSE)</f>
        <v>49.52</v>
      </c>
      <c r="E23" s="20">
        <f>+VLOOKUP($A23,'1 Base de precios '!$F$2:$G$253,2,FALSE)</f>
        <v>56.330002</v>
      </c>
      <c r="F23" s="20">
        <f>+VLOOKUP($A23,'1 Base de precios '!$H$2:$I$253,2,FALSE)</f>
        <v>54.860000999999997</v>
      </c>
      <c r="G23" s="20">
        <f>+VLOOKUP($A23,'1 Base de precios '!$J$2:$K$253,2,FALSE)</f>
        <v>26.719999000000001</v>
      </c>
      <c r="H23" s="20">
        <f>+VLOOKUP($A23,'1 Base de precios '!$L$2:$M$253,2,FALSE)</f>
        <v>112.220001</v>
      </c>
      <c r="I23" s="20">
        <f>+VLOOKUP($A23,'1 Base de precios '!$N$2:$O$253,2,FALSE)</f>
        <v>68.760002</v>
      </c>
      <c r="J23" s="20">
        <f>+VLOOKUP($A23,'1 Base de precios '!$P$2:$Q$253,2,FALSE)</f>
        <v>178.66000399999999</v>
      </c>
      <c r="K23" s="29">
        <v>22</v>
      </c>
    </row>
    <row r="24" spans="1:11" x14ac:dyDescent="0.2">
      <c r="A24" s="143">
        <v>43228</v>
      </c>
      <c r="B24" s="27">
        <f>'1 Base de precios '!B24:B275</f>
        <v>46458</v>
      </c>
      <c r="C24" s="20">
        <f>+VLOOKUP($A24,'1 Base de precios '!$A$2:$C$1256,3,FALSE)</f>
        <v>16.98</v>
      </c>
      <c r="D24" s="20">
        <f>+VLOOKUP($A24,'1 Base de precios '!$D$2:$E$1256,2,FALSE)</f>
        <v>50.450001</v>
      </c>
      <c r="E24" s="20">
        <f>+VLOOKUP($A24,'1 Base de precios '!$F$2:$G$253,2,FALSE)</f>
        <v>56.650002000000001</v>
      </c>
      <c r="F24" s="20">
        <f>+VLOOKUP($A24,'1 Base de precios '!$H$2:$I$253,2,FALSE)</f>
        <v>55.950001</v>
      </c>
      <c r="G24" s="20">
        <f>+VLOOKUP($A24,'1 Base de precios '!$J$2:$K$253,2,FALSE)</f>
        <v>26.74</v>
      </c>
      <c r="H24" s="20">
        <f>+VLOOKUP($A24,'1 Base de precios '!$L$2:$M$253,2,FALSE)</f>
        <v>111.410004</v>
      </c>
      <c r="I24" s="20">
        <f>+VLOOKUP($A24,'1 Base de precios '!$N$2:$O$253,2,FALSE)</f>
        <v>68.449996999999996</v>
      </c>
      <c r="J24" s="20">
        <f>+VLOOKUP($A24,'1 Base de precios '!$P$2:$Q$253,2,FALSE)</f>
        <v>182.179993</v>
      </c>
      <c r="K24" s="29">
        <v>23</v>
      </c>
    </row>
    <row r="25" spans="1:11" x14ac:dyDescent="0.2">
      <c r="A25" s="143">
        <v>43227</v>
      </c>
      <c r="B25" s="27">
        <f>'1 Base de precios '!B25:B276</f>
        <v>47013.550780999998</v>
      </c>
      <c r="C25" s="20">
        <f>+VLOOKUP($A25,'1 Base de precios '!$A$2:$C$1256,3,FALSE)</f>
        <v>16.969999000000001</v>
      </c>
      <c r="D25" s="20">
        <f>+VLOOKUP($A25,'1 Base de precios '!$D$2:$E$1256,2,FALSE)</f>
        <v>51.139999000000003</v>
      </c>
      <c r="E25" s="20">
        <f>+VLOOKUP($A25,'1 Base de precios '!$F$2:$G$253,2,FALSE)</f>
        <v>56.84</v>
      </c>
      <c r="F25" s="20">
        <f>+VLOOKUP($A25,'1 Base de precios '!$H$2:$I$253,2,FALSE)</f>
        <v>55.209999000000003</v>
      </c>
      <c r="G25" s="20">
        <f>+VLOOKUP($A25,'1 Base de precios '!$J$2:$K$253,2,FALSE)</f>
        <v>26.51</v>
      </c>
      <c r="H25" s="20">
        <f>+VLOOKUP($A25,'1 Base de precios '!$L$2:$M$253,2,FALSE)</f>
        <v>110.80999799999999</v>
      </c>
      <c r="I25" s="20">
        <f>+VLOOKUP($A25,'1 Base de precios '!$N$2:$O$253,2,FALSE)</f>
        <v>67.889999000000003</v>
      </c>
      <c r="J25" s="20">
        <f>+VLOOKUP($A25,'1 Base de precios '!$P$2:$Q$253,2,FALSE)</f>
        <v>180.5</v>
      </c>
      <c r="K25" s="29">
        <v>24</v>
      </c>
    </row>
    <row r="26" spans="1:11" x14ac:dyDescent="0.2">
      <c r="A26" s="143">
        <v>43224</v>
      </c>
      <c r="B26" s="27">
        <f>'1 Base de precios '!B26:B277</f>
        <v>47090.761719000002</v>
      </c>
      <c r="C26" s="20">
        <f>+VLOOKUP($A26,'1 Base de precios '!$A$2:$C$1256,3,FALSE)</f>
        <v>17.040001</v>
      </c>
      <c r="D26" s="20">
        <f>+VLOOKUP($A26,'1 Base de precios '!$D$2:$E$1256,2,FALSE)</f>
        <v>51.669998</v>
      </c>
      <c r="E26" s="20">
        <f>+VLOOKUP($A26,'1 Base de precios '!$F$2:$G$253,2,FALSE)</f>
        <v>57.060001</v>
      </c>
      <c r="F26" s="20">
        <f>+VLOOKUP($A26,'1 Base de precios '!$H$2:$I$253,2,FALSE)</f>
        <v>57.84</v>
      </c>
      <c r="G26" s="20">
        <f>+VLOOKUP($A26,'1 Base de precios '!$J$2:$K$253,2,FALSE)</f>
        <v>26.469999000000001</v>
      </c>
      <c r="H26" s="20">
        <f>+VLOOKUP($A26,'1 Base de precios '!$L$2:$M$253,2,FALSE)</f>
        <v>111.55999799999999</v>
      </c>
      <c r="I26" s="20">
        <f>+VLOOKUP($A26,'1 Base de precios '!$N$2:$O$253,2,FALSE)</f>
        <v>68.569999999999993</v>
      </c>
      <c r="J26" s="20">
        <f>+VLOOKUP($A26,'1 Base de precios '!$P$2:$Q$253,2,FALSE)</f>
        <v>186.08999600000001</v>
      </c>
      <c r="K26" s="29">
        <v>25</v>
      </c>
    </row>
    <row r="27" spans="1:11" x14ac:dyDescent="0.2">
      <c r="A27" s="143">
        <v>43223</v>
      </c>
      <c r="B27" s="27">
        <f>'1 Base de precios '!B27:B278</f>
        <v>47833.238280999998</v>
      </c>
      <c r="C27" s="20">
        <f>+VLOOKUP($A27,'1 Base de precios '!$A$2:$C$1256,3,FALSE)</f>
        <v>17.049999</v>
      </c>
      <c r="D27" s="20">
        <f>+VLOOKUP($A27,'1 Base de precios '!$D$2:$E$1256,2,FALSE)</f>
        <v>51.700001</v>
      </c>
      <c r="E27" s="20">
        <f>+VLOOKUP($A27,'1 Base de precios '!$F$2:$G$253,2,FALSE)</f>
        <v>57.349997999999999</v>
      </c>
      <c r="F27" s="20">
        <f>+VLOOKUP($A27,'1 Base de precios '!$H$2:$I$253,2,FALSE)</f>
        <v>58.580002</v>
      </c>
      <c r="G27" s="20">
        <f>+VLOOKUP($A27,'1 Base de precios '!$J$2:$K$253,2,FALSE)</f>
        <v>26.370000999999998</v>
      </c>
      <c r="H27" s="20">
        <f>+VLOOKUP($A27,'1 Base de precios '!$L$2:$M$253,2,FALSE)</f>
        <v>113.730003</v>
      </c>
      <c r="I27" s="20">
        <f>+VLOOKUP($A27,'1 Base de precios '!$N$2:$O$253,2,FALSE)</f>
        <v>69.580001999999993</v>
      </c>
      <c r="J27" s="20">
        <f>+VLOOKUP($A27,'1 Base de precios '!$P$2:$Q$253,2,FALSE)</f>
        <v>190.220001</v>
      </c>
      <c r="K27" s="29">
        <v>26</v>
      </c>
    </row>
    <row r="28" spans="1:11" x14ac:dyDescent="0.2">
      <c r="A28" s="143">
        <v>43222</v>
      </c>
      <c r="B28" s="27">
        <f>'1 Base de precios '!B28:B279</f>
        <v>48318.03125</v>
      </c>
      <c r="C28" s="20">
        <f>+VLOOKUP($A28,'1 Base de precios '!$A$2:$C$1256,3,FALSE)</f>
        <v>17.239999999999998</v>
      </c>
      <c r="D28" s="20">
        <f>+VLOOKUP($A28,'1 Base de precios '!$D$2:$E$1256,2,FALSE)</f>
        <v>52.169998</v>
      </c>
      <c r="E28" s="20">
        <f>+VLOOKUP($A28,'1 Base de precios '!$F$2:$G$253,2,FALSE)</f>
        <v>57.650002000000001</v>
      </c>
      <c r="F28" s="20">
        <f>+VLOOKUP($A28,'1 Base de precios '!$H$2:$I$253,2,FALSE)</f>
        <v>59.98</v>
      </c>
      <c r="G28" s="20">
        <f>+VLOOKUP($A28,'1 Base de precios '!$J$2:$K$253,2,FALSE)</f>
        <v>26.700001</v>
      </c>
      <c r="H28" s="20">
        <f>+VLOOKUP($A28,'1 Base de precios '!$L$2:$M$253,2,FALSE)</f>
        <v>117.290001</v>
      </c>
      <c r="I28" s="20">
        <f>+VLOOKUP($A28,'1 Base de precios '!$N$2:$O$253,2,FALSE)</f>
        <v>70.629997000000003</v>
      </c>
      <c r="J28" s="20">
        <f>+VLOOKUP($A28,'1 Base de precios '!$P$2:$Q$253,2,FALSE)</f>
        <v>194.179993</v>
      </c>
      <c r="K28" s="29">
        <v>27</v>
      </c>
    </row>
    <row r="29" spans="1:11" x14ac:dyDescent="0.2">
      <c r="A29" s="143">
        <v>43220</v>
      </c>
      <c r="B29" s="27">
        <f>'1 Base de precios '!B29:B280</f>
        <v>48275.640625</v>
      </c>
      <c r="C29" s="20">
        <f>+VLOOKUP($A29,'1 Base de precios '!$A$2:$C$1256,3,FALSE)</f>
        <v>17.309999000000001</v>
      </c>
      <c r="D29" s="20">
        <f>+VLOOKUP($A29,'1 Base de precios '!$D$2:$E$1256,2,FALSE)</f>
        <v>51.970001000000003</v>
      </c>
      <c r="E29" s="20">
        <f>+VLOOKUP($A29,'1 Base de precios '!$F$2:$G$253,2,FALSE)</f>
        <v>58.419998</v>
      </c>
      <c r="F29" s="20">
        <f>+VLOOKUP($A29,'1 Base de precios '!$H$2:$I$253,2,FALSE)</f>
        <v>62.169998</v>
      </c>
      <c r="G29" s="20">
        <f>+VLOOKUP($A29,'1 Base de precios '!$J$2:$K$253,2,FALSE)</f>
        <v>26.809999000000001</v>
      </c>
      <c r="H29" s="20">
        <f>+VLOOKUP($A29,'1 Base de precios '!$L$2:$M$253,2,FALSE)</f>
        <v>117.019997</v>
      </c>
      <c r="I29" s="20">
        <f>+VLOOKUP($A29,'1 Base de precios '!$N$2:$O$253,2,FALSE)</f>
        <v>69.559997999999993</v>
      </c>
      <c r="J29" s="20">
        <f>+VLOOKUP($A29,'1 Base de precios '!$P$2:$Q$253,2,FALSE)</f>
        <v>194.53999300000001</v>
      </c>
      <c r="K29" s="29">
        <v>28</v>
      </c>
    </row>
    <row r="30" spans="1:11" x14ac:dyDescent="0.2">
      <c r="A30" s="143">
        <v>43217</v>
      </c>
      <c r="B30" s="27">
        <f>'1 Base de precios '!B30:B281</f>
        <v>48222.039062999997</v>
      </c>
      <c r="C30" s="20">
        <f>+VLOOKUP($A30,'1 Base de precios '!$A$2:$C$1256,3,FALSE)</f>
        <v>17.399999999999999</v>
      </c>
      <c r="D30" s="20">
        <f>+VLOOKUP($A30,'1 Base de precios '!$D$2:$E$1256,2,FALSE)</f>
        <v>52.220001000000003</v>
      </c>
      <c r="E30" s="20">
        <f>+VLOOKUP($A30,'1 Base de precios '!$F$2:$G$253,2,FALSE)</f>
        <v>58.349997999999999</v>
      </c>
      <c r="F30" s="20">
        <f>+VLOOKUP($A30,'1 Base de precios '!$H$2:$I$253,2,FALSE)</f>
        <v>62.369999</v>
      </c>
      <c r="G30" s="20">
        <f>+VLOOKUP($A30,'1 Base de precios '!$J$2:$K$253,2,FALSE)</f>
        <v>26.700001</v>
      </c>
      <c r="H30" s="20">
        <f>+VLOOKUP($A30,'1 Base de precios '!$L$2:$M$253,2,FALSE)</f>
        <v>116.989998</v>
      </c>
      <c r="I30" s="20">
        <f>+VLOOKUP($A30,'1 Base de precios '!$N$2:$O$253,2,FALSE)</f>
        <v>68.949996999999996</v>
      </c>
      <c r="J30" s="20">
        <f>+VLOOKUP($A30,'1 Base de precios '!$P$2:$Q$253,2,FALSE)</f>
        <v>195.46000699999999</v>
      </c>
      <c r="K30" s="29">
        <v>29</v>
      </c>
    </row>
    <row r="31" spans="1:11" x14ac:dyDescent="0.2">
      <c r="A31" s="143">
        <v>43216</v>
      </c>
      <c r="B31" s="27">
        <f>'1 Base de precios '!B31:B282</f>
        <v>48012.679687999997</v>
      </c>
      <c r="C31" s="20">
        <f>+VLOOKUP($A31,'1 Base de precios '!$A$2:$C$1256,3,FALSE)</f>
        <v>17.5</v>
      </c>
      <c r="D31" s="20">
        <f>+VLOOKUP($A31,'1 Base de precios '!$D$2:$E$1256,2,FALSE)</f>
        <v>51.98</v>
      </c>
      <c r="E31" s="20">
        <f>+VLOOKUP($A31,'1 Base de precios '!$F$2:$G$253,2,FALSE)</f>
        <v>58.939999</v>
      </c>
      <c r="F31" s="20">
        <f>+VLOOKUP($A31,'1 Base de precios '!$H$2:$I$253,2,FALSE)</f>
        <v>63.470001000000003</v>
      </c>
      <c r="G31" s="20">
        <f>+VLOOKUP($A31,'1 Base de precios '!$J$2:$K$253,2,FALSE)</f>
        <v>26.440000999999999</v>
      </c>
      <c r="H31" s="20">
        <f>+VLOOKUP($A31,'1 Base de precios '!$L$2:$M$253,2,FALSE)</f>
        <v>115.410004</v>
      </c>
      <c r="I31" s="20">
        <f>+VLOOKUP($A31,'1 Base de precios '!$N$2:$O$253,2,FALSE)</f>
        <v>68.680000000000007</v>
      </c>
      <c r="J31" s="20">
        <f>+VLOOKUP($A31,'1 Base de precios '!$P$2:$Q$253,2,FALSE)</f>
        <v>197.699997</v>
      </c>
      <c r="K31" s="29">
        <v>30</v>
      </c>
    </row>
    <row r="32" spans="1:11" x14ac:dyDescent="0.2">
      <c r="A32" s="143">
        <v>43215</v>
      </c>
      <c r="B32" s="27">
        <f>'1 Base de precios '!B32:B283</f>
        <v>48028.859375</v>
      </c>
      <c r="C32" s="20">
        <f>+VLOOKUP($A32,'1 Base de precios '!$A$2:$C$1256,3,FALSE)</f>
        <v>17.5</v>
      </c>
      <c r="D32" s="20">
        <f>+VLOOKUP($A32,'1 Base de precios '!$D$2:$E$1256,2,FALSE)</f>
        <v>50.23</v>
      </c>
      <c r="E32" s="20">
        <f>+VLOOKUP($A32,'1 Base de precios '!$F$2:$G$253,2,FALSE)</f>
        <v>58.549999</v>
      </c>
      <c r="F32" s="20">
        <f>+VLOOKUP($A32,'1 Base de precios '!$H$2:$I$253,2,FALSE)</f>
        <v>63.560001</v>
      </c>
      <c r="G32" s="20">
        <f>+VLOOKUP($A32,'1 Base de precios '!$J$2:$K$253,2,FALSE)</f>
        <v>26.27</v>
      </c>
      <c r="H32" s="20">
        <f>+VLOOKUP($A32,'1 Base de precios '!$L$2:$M$253,2,FALSE)</f>
        <v>115.550003</v>
      </c>
      <c r="I32" s="20">
        <f>+VLOOKUP($A32,'1 Base de precios '!$N$2:$O$253,2,FALSE)</f>
        <v>69.120002999999997</v>
      </c>
      <c r="J32" s="20">
        <f>+VLOOKUP($A32,'1 Base de precios '!$P$2:$Q$253,2,FALSE)</f>
        <v>195.240005</v>
      </c>
      <c r="K32" s="29">
        <v>31</v>
      </c>
    </row>
    <row r="33" spans="1:11" x14ac:dyDescent="0.2">
      <c r="A33" s="143">
        <v>43214</v>
      </c>
      <c r="B33" s="27">
        <f>'1 Base de precios '!B33:B284</f>
        <v>48458.519530999998</v>
      </c>
      <c r="C33" s="20">
        <f>+VLOOKUP($A33,'1 Base de precios '!$A$2:$C$1256,3,FALSE)</f>
        <v>17.59</v>
      </c>
      <c r="D33" s="20">
        <f>+VLOOKUP($A33,'1 Base de precios '!$D$2:$E$1256,2,FALSE)</f>
        <v>49.59</v>
      </c>
      <c r="E33" s="20">
        <f>+VLOOKUP($A33,'1 Base de precios '!$F$2:$G$253,2,FALSE)</f>
        <v>58.84</v>
      </c>
      <c r="F33" s="20">
        <f>+VLOOKUP($A33,'1 Base de precios '!$H$2:$I$253,2,FALSE)</f>
        <v>63.279998999999997</v>
      </c>
      <c r="G33" s="20">
        <f>+VLOOKUP($A33,'1 Base de precios '!$J$2:$K$253,2,FALSE)</f>
        <v>26.15</v>
      </c>
      <c r="H33" s="20">
        <f>+VLOOKUP($A33,'1 Base de precios '!$L$2:$M$253,2,FALSE)</f>
        <v>115.129997</v>
      </c>
      <c r="I33" s="20">
        <f>+VLOOKUP($A33,'1 Base de precios '!$N$2:$O$253,2,FALSE)</f>
        <v>69</v>
      </c>
      <c r="J33" s="20">
        <f>+VLOOKUP($A33,'1 Base de precios '!$P$2:$Q$253,2,FALSE)</f>
        <v>197.38999899999999</v>
      </c>
      <c r="K33" s="29">
        <v>32</v>
      </c>
    </row>
    <row r="34" spans="1:11" x14ac:dyDescent="0.2">
      <c r="A34" s="143">
        <v>43213</v>
      </c>
      <c r="B34" s="27">
        <f>'1 Base de precios '!B34:B285</f>
        <v>48366.078125</v>
      </c>
      <c r="C34" s="20">
        <f>+VLOOKUP($A34,'1 Base de precios '!$A$2:$C$1256,3,FALSE)</f>
        <v>17.739999999999998</v>
      </c>
      <c r="D34" s="20">
        <f>+VLOOKUP($A34,'1 Base de precios '!$D$2:$E$1256,2,FALSE)</f>
        <v>49.41</v>
      </c>
      <c r="E34" s="20">
        <f>+VLOOKUP($A34,'1 Base de precios '!$F$2:$G$253,2,FALSE)</f>
        <v>58.73</v>
      </c>
      <c r="F34" s="20">
        <f>+VLOOKUP($A34,'1 Base de precios '!$H$2:$I$253,2,FALSE)</f>
        <v>63.950001</v>
      </c>
      <c r="G34" s="20">
        <f>+VLOOKUP($A34,'1 Base de precios '!$J$2:$K$253,2,FALSE)</f>
        <v>26.120000999999998</v>
      </c>
      <c r="H34" s="20">
        <f>+VLOOKUP($A34,'1 Base de precios '!$L$2:$M$253,2,FALSE)</f>
        <v>114.69000200000001</v>
      </c>
      <c r="I34" s="20">
        <f>+VLOOKUP($A34,'1 Base de precios '!$N$2:$O$253,2,FALSE)</f>
        <v>69.940002000000007</v>
      </c>
      <c r="J34" s="20">
        <f>+VLOOKUP($A34,'1 Base de precios '!$P$2:$Q$253,2,FALSE)</f>
        <v>198.94000199999999</v>
      </c>
      <c r="K34" s="29">
        <v>33</v>
      </c>
    </row>
    <row r="35" spans="1:11" x14ac:dyDescent="0.2">
      <c r="A35" s="143">
        <v>43210</v>
      </c>
      <c r="B35" s="27">
        <f>'1 Base de precios '!B35:B286</f>
        <v>48815.328125</v>
      </c>
      <c r="C35" s="20">
        <f>+VLOOKUP($A35,'1 Base de precios '!$A$2:$C$1256,3,FALSE)</f>
        <v>17.850000000000001</v>
      </c>
      <c r="D35" s="20">
        <f>+VLOOKUP($A35,'1 Base de precios '!$D$2:$E$1256,2,FALSE)</f>
        <v>49.799999</v>
      </c>
      <c r="E35" s="20">
        <f>+VLOOKUP($A35,'1 Base de precios '!$F$2:$G$253,2,FALSE)</f>
        <v>59.200001</v>
      </c>
      <c r="F35" s="20">
        <f>+VLOOKUP($A35,'1 Base de precios '!$H$2:$I$253,2,FALSE)</f>
        <v>62.939999</v>
      </c>
      <c r="G35" s="20">
        <f>+VLOOKUP($A35,'1 Base de precios '!$J$2:$K$253,2,FALSE)</f>
        <v>26.18</v>
      </c>
      <c r="H35" s="20">
        <f>+VLOOKUP($A35,'1 Base de precios '!$L$2:$M$253,2,FALSE)</f>
        <v>115.30999799999999</v>
      </c>
      <c r="I35" s="20">
        <f>+VLOOKUP($A35,'1 Base de precios '!$N$2:$O$253,2,FALSE)</f>
        <v>70.110000999999997</v>
      </c>
      <c r="J35" s="20">
        <f>+VLOOKUP($A35,'1 Base de precios '!$P$2:$Q$253,2,FALSE)</f>
        <v>194.66999799999999</v>
      </c>
      <c r="K35" s="29">
        <v>34</v>
      </c>
    </row>
    <row r="36" spans="1:11" x14ac:dyDescent="0.2">
      <c r="A36" s="143">
        <v>43209</v>
      </c>
      <c r="B36" s="27">
        <f>'1 Base de precios '!B36:B287</f>
        <v>48881.679687999997</v>
      </c>
      <c r="C36" s="20">
        <f>+VLOOKUP($A36,'1 Base de precios '!$A$2:$C$1256,3,FALSE)</f>
        <v>17.98</v>
      </c>
      <c r="D36" s="20">
        <f>+VLOOKUP($A36,'1 Base de precios '!$D$2:$E$1256,2,FALSE)</f>
        <v>49.689999</v>
      </c>
      <c r="E36" s="20">
        <f>+VLOOKUP($A36,'1 Base de precios '!$F$2:$G$253,2,FALSE)</f>
        <v>58.75</v>
      </c>
      <c r="F36" s="20">
        <f>+VLOOKUP($A36,'1 Base de precios '!$H$2:$I$253,2,FALSE)</f>
        <v>63.82</v>
      </c>
      <c r="G36" s="20">
        <f>+VLOOKUP($A36,'1 Base de precios '!$J$2:$K$253,2,FALSE)</f>
        <v>26.26</v>
      </c>
      <c r="H36" s="20">
        <f>+VLOOKUP($A36,'1 Base de precios '!$L$2:$M$253,2,FALSE)</f>
        <v>117.040001</v>
      </c>
      <c r="I36" s="20">
        <f>+VLOOKUP($A36,'1 Base de precios '!$N$2:$O$253,2,FALSE)</f>
        <v>69.839995999999999</v>
      </c>
      <c r="J36" s="20">
        <f>+VLOOKUP($A36,'1 Base de precios '!$P$2:$Q$253,2,FALSE)</f>
        <v>197.429993</v>
      </c>
      <c r="K36" s="29">
        <v>35</v>
      </c>
    </row>
    <row r="37" spans="1:11" x14ac:dyDescent="0.2">
      <c r="A37" s="143">
        <v>43208</v>
      </c>
      <c r="B37" s="27">
        <f>'1 Base de precios '!B37:B288</f>
        <v>49032.921875</v>
      </c>
      <c r="C37" s="20">
        <f>+VLOOKUP($A37,'1 Base de precios '!$A$2:$C$1256,3,FALSE)</f>
        <v>17.940000999999999</v>
      </c>
      <c r="D37" s="20">
        <f>+VLOOKUP($A37,'1 Base de precios '!$D$2:$E$1256,2,FALSE)</f>
        <v>49.889999000000003</v>
      </c>
      <c r="E37" s="20">
        <f>+VLOOKUP($A37,'1 Base de precios '!$F$2:$G$253,2,FALSE)</f>
        <v>58.810001</v>
      </c>
      <c r="F37" s="20">
        <f>+VLOOKUP($A37,'1 Base de precios '!$H$2:$I$253,2,FALSE)</f>
        <v>65.099997999999999</v>
      </c>
      <c r="G37" s="20">
        <f>+VLOOKUP($A37,'1 Base de precios '!$J$2:$K$253,2,FALSE)</f>
        <v>26.059999000000001</v>
      </c>
      <c r="H37" s="20">
        <f>+VLOOKUP($A37,'1 Base de precios '!$L$2:$M$253,2,FALSE)</f>
        <v>119.370003</v>
      </c>
      <c r="I37" s="20">
        <f>+VLOOKUP($A37,'1 Base de precios '!$N$2:$O$253,2,FALSE)</f>
        <v>69.540001000000004</v>
      </c>
      <c r="J37" s="20">
        <f>+VLOOKUP($A37,'1 Base de precios '!$P$2:$Q$253,2,FALSE)</f>
        <v>199.88999899999999</v>
      </c>
      <c r="K37" s="29">
        <v>36</v>
      </c>
    </row>
    <row r="38" spans="1:11" x14ac:dyDescent="0.2">
      <c r="A38" s="143">
        <v>43207</v>
      </c>
      <c r="B38" s="27">
        <f>'1 Base de precios '!B38:B289</f>
        <v>48420.511719000002</v>
      </c>
      <c r="C38" s="20">
        <f>+VLOOKUP($A38,'1 Base de precios '!$A$2:$C$1256,3,FALSE)</f>
        <v>17.790001</v>
      </c>
      <c r="D38" s="20">
        <f>+VLOOKUP($A38,'1 Base de precios '!$D$2:$E$1256,2,FALSE)</f>
        <v>50.150002000000001</v>
      </c>
      <c r="E38" s="20">
        <f>+VLOOKUP($A38,'1 Base de precios '!$F$2:$G$253,2,FALSE)</f>
        <v>58.860000999999997</v>
      </c>
      <c r="F38" s="20">
        <f>+VLOOKUP($A38,'1 Base de precios '!$H$2:$I$253,2,FALSE)</f>
        <v>63.439999</v>
      </c>
      <c r="G38" s="20">
        <f>+VLOOKUP($A38,'1 Base de precios '!$J$2:$K$253,2,FALSE)</f>
        <v>26.299999</v>
      </c>
      <c r="H38" s="20">
        <f>+VLOOKUP($A38,'1 Base de precios '!$L$2:$M$253,2,FALSE)</f>
        <v>119.32</v>
      </c>
      <c r="I38" s="20">
        <f>+VLOOKUP($A38,'1 Base de precios '!$N$2:$O$253,2,FALSE)</f>
        <v>69.510002</v>
      </c>
      <c r="J38" s="20">
        <f>+VLOOKUP($A38,'1 Base de precios '!$P$2:$Q$253,2,FALSE)</f>
        <v>197.64999399999999</v>
      </c>
      <c r="K38" s="29">
        <v>37</v>
      </c>
    </row>
    <row r="39" spans="1:11" x14ac:dyDescent="0.2">
      <c r="A39" s="143">
        <v>43206</v>
      </c>
      <c r="B39" s="27">
        <f>'1 Base de precios '!B39:B290</f>
        <v>48750.488280999998</v>
      </c>
      <c r="C39" s="20">
        <f>+VLOOKUP($A39,'1 Base de precios '!$A$2:$C$1256,3,FALSE)</f>
        <v>17.600000000000001</v>
      </c>
      <c r="D39" s="20">
        <f>+VLOOKUP($A39,'1 Base de precios '!$D$2:$E$1256,2,FALSE)</f>
        <v>50.439999</v>
      </c>
      <c r="E39" s="20">
        <f>+VLOOKUP($A39,'1 Base de precios '!$F$2:$G$253,2,FALSE)</f>
        <v>58.23</v>
      </c>
      <c r="F39" s="20">
        <f>+VLOOKUP($A39,'1 Base de precios '!$H$2:$I$253,2,FALSE)</f>
        <v>63.400002000000001</v>
      </c>
      <c r="G39" s="20">
        <f>+VLOOKUP($A39,'1 Base de precios '!$J$2:$K$253,2,FALSE)</f>
        <v>26.389999</v>
      </c>
      <c r="H39" s="20">
        <f>+VLOOKUP($A39,'1 Base de precios '!$L$2:$M$253,2,FALSE)</f>
        <v>119.629997</v>
      </c>
      <c r="I39" s="20">
        <f>+VLOOKUP($A39,'1 Base de precios '!$N$2:$O$253,2,FALSE)</f>
        <v>68.669998000000007</v>
      </c>
      <c r="J39" s="20">
        <f>+VLOOKUP($A39,'1 Base de precios '!$P$2:$Q$253,2,FALSE)</f>
        <v>196</v>
      </c>
      <c r="K39" s="29">
        <v>38</v>
      </c>
    </row>
    <row r="40" spans="1:11" x14ac:dyDescent="0.2">
      <c r="A40" s="143">
        <v>43203</v>
      </c>
      <c r="B40" s="27">
        <f>'1 Base de precios '!B40:B291</f>
        <v>48817.171875</v>
      </c>
      <c r="C40" s="20">
        <f>+VLOOKUP($A40,'1 Base de precios '!$A$2:$C$1256,3,FALSE)</f>
        <v>17.760000000000002</v>
      </c>
      <c r="D40" s="20">
        <f>+VLOOKUP($A40,'1 Base de precios '!$D$2:$E$1256,2,FALSE)</f>
        <v>50.52</v>
      </c>
      <c r="E40" s="20">
        <f>+VLOOKUP($A40,'1 Base de precios '!$F$2:$G$253,2,FALSE)</f>
        <v>58.93</v>
      </c>
      <c r="F40" s="20">
        <f>+VLOOKUP($A40,'1 Base de precios '!$H$2:$I$253,2,FALSE)</f>
        <v>65.330001999999993</v>
      </c>
      <c r="G40" s="20">
        <f>+VLOOKUP($A40,'1 Base de precios '!$J$2:$K$253,2,FALSE)</f>
        <v>25.959999</v>
      </c>
      <c r="H40" s="20">
        <f>+VLOOKUP($A40,'1 Base de precios '!$L$2:$M$253,2,FALSE)</f>
        <v>119.08000199999999</v>
      </c>
      <c r="I40" s="20">
        <f>+VLOOKUP($A40,'1 Base de precios '!$N$2:$O$253,2,FALSE)</f>
        <v>68.519997000000004</v>
      </c>
      <c r="J40" s="20">
        <f>+VLOOKUP($A40,'1 Base de precios '!$P$2:$Q$253,2,FALSE)</f>
        <v>195.11999499999999</v>
      </c>
      <c r="K40" s="29">
        <v>39</v>
      </c>
    </row>
    <row r="41" spans="1:11" x14ac:dyDescent="0.2">
      <c r="A41" s="143">
        <v>43202</v>
      </c>
      <c r="B41" s="27">
        <f>'1 Base de precios '!B41:B292</f>
        <v>48550.011719000002</v>
      </c>
      <c r="C41" s="20">
        <f>+VLOOKUP($A41,'1 Base de precios '!$A$2:$C$1256,3,FALSE)</f>
        <v>17.799999</v>
      </c>
      <c r="D41" s="20">
        <f>+VLOOKUP($A41,'1 Base de precios '!$D$2:$E$1256,2,FALSE)</f>
        <v>50.130001</v>
      </c>
      <c r="E41" s="20">
        <f>+VLOOKUP($A41,'1 Base de precios '!$F$2:$G$253,2,FALSE)</f>
        <v>59.029998999999997</v>
      </c>
      <c r="F41" s="20">
        <f>+VLOOKUP($A41,'1 Base de precios '!$H$2:$I$253,2,FALSE)</f>
        <v>65.370002999999997</v>
      </c>
      <c r="G41" s="20">
        <f>+VLOOKUP($A41,'1 Base de precios '!$J$2:$K$253,2,FALSE)</f>
        <v>25.58</v>
      </c>
      <c r="H41" s="20">
        <f>+VLOOKUP($A41,'1 Base de precios '!$L$2:$M$253,2,FALSE)</f>
        <v>119.300003</v>
      </c>
      <c r="I41" s="20">
        <f>+VLOOKUP($A41,'1 Base de precios '!$N$2:$O$253,2,FALSE)</f>
        <v>68.870002999999997</v>
      </c>
      <c r="J41" s="20">
        <f>+VLOOKUP($A41,'1 Base de precios '!$P$2:$Q$253,2,FALSE)</f>
        <v>192.990005</v>
      </c>
      <c r="K41" s="29">
        <v>40</v>
      </c>
    </row>
    <row r="42" spans="1:11" x14ac:dyDescent="0.2">
      <c r="A42" s="143">
        <v>43201</v>
      </c>
      <c r="B42" s="27">
        <f>'1 Base de precios '!B42:B293</f>
        <v>48253.839844000002</v>
      </c>
      <c r="C42" s="20">
        <f>+VLOOKUP($A42,'1 Base de precios '!$A$2:$C$1256,3,FALSE)</f>
        <v>17.780000999999999</v>
      </c>
      <c r="D42" s="20">
        <f>+VLOOKUP($A42,'1 Base de precios '!$D$2:$E$1256,2,FALSE)</f>
        <v>49.700001</v>
      </c>
      <c r="E42" s="20">
        <f>+VLOOKUP($A42,'1 Base de precios '!$F$2:$G$253,2,FALSE)</f>
        <v>57.939999</v>
      </c>
      <c r="F42" s="20">
        <f>+VLOOKUP($A42,'1 Base de precios '!$H$2:$I$253,2,FALSE)</f>
        <v>64.720000999999996</v>
      </c>
      <c r="G42" s="20">
        <f>+VLOOKUP($A42,'1 Base de precios '!$J$2:$K$253,2,FALSE)</f>
        <v>25.309999000000001</v>
      </c>
      <c r="H42" s="20">
        <f>+VLOOKUP($A42,'1 Base de precios '!$L$2:$M$253,2,FALSE)</f>
        <v>118.349998</v>
      </c>
      <c r="I42" s="20">
        <f>+VLOOKUP($A42,'1 Base de precios '!$N$2:$O$253,2,FALSE)</f>
        <v>67.089995999999999</v>
      </c>
      <c r="J42" s="20">
        <f>+VLOOKUP($A42,'1 Base de precios '!$P$2:$Q$253,2,FALSE)</f>
        <v>195.14999399999999</v>
      </c>
      <c r="K42" s="29">
        <v>41</v>
      </c>
    </row>
    <row r="43" spans="1:11" x14ac:dyDescent="0.2">
      <c r="A43" s="143">
        <v>43200</v>
      </c>
      <c r="B43" s="27">
        <f>'1 Base de precios '!B43:B294</f>
        <v>48099.878905999998</v>
      </c>
      <c r="C43" s="20">
        <f>+VLOOKUP($A43,'1 Base de precios '!$A$2:$C$1256,3,FALSE)</f>
        <v>17.870000999999998</v>
      </c>
      <c r="D43" s="20">
        <f>+VLOOKUP($A43,'1 Base de precios '!$D$2:$E$1256,2,FALSE)</f>
        <v>49.419998</v>
      </c>
      <c r="E43" s="20">
        <f>+VLOOKUP($A43,'1 Base de precios '!$F$2:$G$253,2,FALSE)</f>
        <v>57.310001</v>
      </c>
      <c r="F43" s="20">
        <f>+VLOOKUP($A43,'1 Base de precios '!$H$2:$I$253,2,FALSE)</f>
        <v>63.82</v>
      </c>
      <c r="G43" s="20">
        <f>+VLOOKUP($A43,'1 Base de precios '!$J$2:$K$253,2,FALSE)</f>
        <v>25.5</v>
      </c>
      <c r="H43" s="20">
        <f>+VLOOKUP($A43,'1 Base de precios '!$L$2:$M$253,2,FALSE)</f>
        <v>117.019997</v>
      </c>
      <c r="I43" s="20">
        <f>+VLOOKUP($A43,'1 Base de precios '!$N$2:$O$253,2,FALSE)</f>
        <v>66.589995999999999</v>
      </c>
      <c r="J43" s="20">
        <f>+VLOOKUP($A43,'1 Base de precios '!$P$2:$Q$253,2,FALSE)</f>
        <v>192.229996</v>
      </c>
      <c r="K43" s="29">
        <v>42</v>
      </c>
    </row>
    <row r="44" spans="1:11" x14ac:dyDescent="0.2">
      <c r="A44" s="143">
        <v>43199</v>
      </c>
      <c r="B44" s="27">
        <f>'1 Base de precios '!B44:B295</f>
        <v>48008.898437999997</v>
      </c>
      <c r="C44" s="20">
        <f>+VLOOKUP($A44,'1 Base de precios '!$A$2:$C$1256,3,FALSE)</f>
        <v>17.84</v>
      </c>
      <c r="D44" s="20">
        <f>+VLOOKUP($A44,'1 Base de precios '!$D$2:$E$1256,2,FALSE)</f>
        <v>49.48</v>
      </c>
      <c r="E44" s="20">
        <f>+VLOOKUP($A44,'1 Base de precios '!$F$2:$G$253,2,FALSE)</f>
        <v>57.189999</v>
      </c>
      <c r="F44" s="20">
        <f>+VLOOKUP($A44,'1 Base de precios '!$H$2:$I$253,2,FALSE)</f>
        <v>61.709999000000003</v>
      </c>
      <c r="G44" s="20">
        <f>+VLOOKUP($A44,'1 Base de precios '!$J$2:$K$253,2,FALSE)</f>
        <v>25.540001</v>
      </c>
      <c r="H44" s="20">
        <f>+VLOOKUP($A44,'1 Base de precios '!$L$2:$M$253,2,FALSE)</f>
        <v>115.050003</v>
      </c>
      <c r="I44" s="20">
        <f>+VLOOKUP($A44,'1 Base de precios '!$N$2:$O$253,2,FALSE)</f>
        <v>65.319999999999993</v>
      </c>
      <c r="J44" s="20">
        <f>+VLOOKUP($A44,'1 Base de precios '!$P$2:$Q$253,2,FALSE)</f>
        <v>190.44000199999999</v>
      </c>
      <c r="K44" s="29">
        <v>43</v>
      </c>
    </row>
    <row r="45" spans="1:11" x14ac:dyDescent="0.2">
      <c r="A45" s="143">
        <v>43196</v>
      </c>
      <c r="B45" s="27">
        <f>'1 Base de precios '!B45:B296</f>
        <v>47863.601562999997</v>
      </c>
      <c r="C45" s="20">
        <f>+VLOOKUP($A45,'1 Base de precios '!$A$2:$C$1256,3,FALSE)</f>
        <v>17.760000000000002</v>
      </c>
      <c r="D45" s="20">
        <f>+VLOOKUP($A45,'1 Base de precios '!$D$2:$E$1256,2,FALSE)</f>
        <v>48.799999</v>
      </c>
      <c r="E45" s="20">
        <f>+VLOOKUP($A45,'1 Base de precios '!$F$2:$G$253,2,FALSE)</f>
        <v>57.509998000000003</v>
      </c>
      <c r="F45" s="20">
        <f>+VLOOKUP($A45,'1 Base de precios '!$H$2:$I$253,2,FALSE)</f>
        <v>61.799999</v>
      </c>
      <c r="G45" s="20">
        <f>+VLOOKUP($A45,'1 Base de precios '!$J$2:$K$253,2,FALSE)</f>
        <v>25.6</v>
      </c>
      <c r="H45" s="20">
        <f>+VLOOKUP($A45,'1 Base de precios '!$L$2:$M$253,2,FALSE)</f>
        <v>115.639999</v>
      </c>
      <c r="I45" s="20">
        <f>+VLOOKUP($A45,'1 Base de precios '!$N$2:$O$253,2,FALSE)</f>
        <v>65.540001000000004</v>
      </c>
      <c r="J45" s="20">
        <f>+VLOOKUP($A45,'1 Base de precios '!$P$2:$Q$253,2,FALSE)</f>
        <v>190.69000199999999</v>
      </c>
      <c r="K45" s="29">
        <v>44</v>
      </c>
    </row>
    <row r="46" spans="1:11" x14ac:dyDescent="0.2">
      <c r="A46" s="143">
        <v>43195</v>
      </c>
      <c r="B46" s="27">
        <f>'1 Base de precios '!B46:B297</f>
        <v>47438.261719000002</v>
      </c>
      <c r="C46" s="20">
        <f>+VLOOKUP($A46,'1 Base de precios '!$A$2:$C$1256,3,FALSE)</f>
        <v>17.760000000000002</v>
      </c>
      <c r="D46" s="20">
        <f>+VLOOKUP($A46,'1 Base de precios '!$D$2:$E$1256,2,FALSE)</f>
        <v>48.639999000000003</v>
      </c>
      <c r="E46" s="20">
        <f>+VLOOKUP($A46,'1 Base de precios '!$F$2:$G$253,2,FALSE)</f>
        <v>57.990001999999997</v>
      </c>
      <c r="F46" s="20">
        <f>+VLOOKUP($A46,'1 Base de precios '!$H$2:$I$253,2,FALSE)</f>
        <v>62.470001000000003</v>
      </c>
      <c r="G46" s="20">
        <f>+VLOOKUP($A46,'1 Base de precios '!$J$2:$K$253,2,FALSE)</f>
        <v>25.4</v>
      </c>
      <c r="H46" s="20">
        <f>+VLOOKUP($A46,'1 Base de precios '!$L$2:$M$253,2,FALSE)</f>
        <v>115.239998</v>
      </c>
      <c r="I46" s="20">
        <f>+VLOOKUP($A46,'1 Base de precios '!$N$2:$O$253,2,FALSE)</f>
        <v>65.669998000000007</v>
      </c>
      <c r="J46" s="20">
        <f>+VLOOKUP($A46,'1 Base de precios '!$P$2:$Q$253,2,FALSE)</f>
        <v>189.279999</v>
      </c>
      <c r="K46" s="29">
        <v>45</v>
      </c>
    </row>
    <row r="47" spans="1:11" x14ac:dyDescent="0.2">
      <c r="A47" s="143">
        <v>43194</v>
      </c>
      <c r="B47" s="27">
        <f>'1 Base de precios '!B47:B298</f>
        <v>46541.101562999997</v>
      </c>
      <c r="C47" s="20">
        <f>+VLOOKUP($A47,'1 Base de precios '!$A$2:$C$1256,3,FALSE)</f>
        <v>17.690000999999999</v>
      </c>
      <c r="D47" s="20">
        <f>+VLOOKUP($A47,'1 Base de precios '!$D$2:$E$1256,2,FALSE)</f>
        <v>47.540000999999997</v>
      </c>
      <c r="E47" s="20">
        <f>+VLOOKUP($A47,'1 Base de precios '!$F$2:$G$253,2,FALSE)</f>
        <v>57.610000999999997</v>
      </c>
      <c r="F47" s="20">
        <f>+VLOOKUP($A47,'1 Base de precios '!$H$2:$I$253,2,FALSE)</f>
        <v>61.98</v>
      </c>
      <c r="G47" s="20">
        <f>+VLOOKUP($A47,'1 Base de precios '!$J$2:$K$253,2,FALSE)</f>
        <v>24.870000999999998</v>
      </c>
      <c r="H47" s="20">
        <f>+VLOOKUP($A47,'1 Base de precios '!$L$2:$M$253,2,FALSE)</f>
        <v>114.94000200000001</v>
      </c>
      <c r="I47" s="20">
        <f>+VLOOKUP($A47,'1 Base de precios '!$N$2:$O$253,2,FALSE)</f>
        <v>65.379997000000003</v>
      </c>
      <c r="J47" s="20">
        <f>+VLOOKUP($A47,'1 Base de precios '!$P$2:$Q$253,2,FALSE)</f>
        <v>185.949997</v>
      </c>
      <c r="K47" s="29">
        <v>46</v>
      </c>
    </row>
    <row r="48" spans="1:11" x14ac:dyDescent="0.2">
      <c r="A48" s="143">
        <v>43193</v>
      </c>
      <c r="B48" s="27">
        <f>'1 Base de precios '!B48:B299</f>
        <v>45940.640625</v>
      </c>
      <c r="C48" s="20">
        <f>+VLOOKUP($A48,'1 Base de precios '!$A$2:$C$1256,3,FALSE)</f>
        <v>17.579999999999998</v>
      </c>
      <c r="D48" s="20">
        <f>+VLOOKUP($A48,'1 Base de precios '!$D$2:$E$1256,2,FALSE)</f>
        <v>47.360000999999997</v>
      </c>
      <c r="E48" s="20">
        <f>+VLOOKUP($A48,'1 Base de precios '!$F$2:$G$253,2,FALSE)</f>
        <v>56.220001000000003</v>
      </c>
      <c r="F48" s="20">
        <f>+VLOOKUP($A48,'1 Base de precios '!$H$2:$I$253,2,FALSE)</f>
        <v>61.990001999999997</v>
      </c>
      <c r="G48" s="20">
        <f>+VLOOKUP($A48,'1 Base de precios '!$J$2:$K$253,2,FALSE)</f>
        <v>24.91</v>
      </c>
      <c r="H48" s="20">
        <f>+VLOOKUP($A48,'1 Base de precios '!$L$2:$M$253,2,FALSE)</f>
        <v>112.25</v>
      </c>
      <c r="I48" s="20">
        <f>+VLOOKUP($A48,'1 Base de precios '!$N$2:$O$253,2,FALSE)</f>
        <v>65.099997999999999</v>
      </c>
      <c r="J48" s="20">
        <f>+VLOOKUP($A48,'1 Base de precios '!$P$2:$Q$253,2,FALSE)</f>
        <v>183.220001</v>
      </c>
      <c r="K48" s="29">
        <v>47</v>
      </c>
    </row>
    <row r="49" spans="1:11" x14ac:dyDescent="0.2">
      <c r="A49" s="143">
        <v>43192</v>
      </c>
      <c r="B49" s="27">
        <f>'1 Base de precios '!B49:B300</f>
        <v>46124.851562999997</v>
      </c>
      <c r="C49" s="20">
        <f>+VLOOKUP($A49,'1 Base de precios '!$A$2:$C$1256,3,FALSE)</f>
        <v>17.16</v>
      </c>
      <c r="D49" s="20">
        <f>+VLOOKUP($A49,'1 Base de precios '!$D$2:$E$1256,2,FALSE)</f>
        <v>46.450001</v>
      </c>
      <c r="E49" s="20">
        <f>+VLOOKUP($A49,'1 Base de precios '!$F$2:$G$253,2,FALSE)</f>
        <v>54.779998999999997</v>
      </c>
      <c r="F49" s="20">
        <f>+VLOOKUP($A49,'1 Base de precios '!$H$2:$I$253,2,FALSE)</f>
        <v>60.080002</v>
      </c>
      <c r="G49" s="20">
        <f>+VLOOKUP($A49,'1 Base de precios '!$J$2:$K$253,2,FALSE)</f>
        <v>25.16</v>
      </c>
      <c r="H49" s="20">
        <f>+VLOOKUP($A49,'1 Base de precios '!$L$2:$M$253,2,FALSE)</f>
        <v>110.400002</v>
      </c>
      <c r="I49" s="20">
        <f>+VLOOKUP($A49,'1 Base de precios '!$N$2:$O$253,2,FALSE)</f>
        <v>63.18</v>
      </c>
      <c r="J49" s="20">
        <f>+VLOOKUP($A49,'1 Base de precios '!$P$2:$Q$253,2,FALSE)</f>
        <v>181</v>
      </c>
      <c r="K49" s="29">
        <v>48</v>
      </c>
    </row>
    <row r="50" spans="1:11" x14ac:dyDescent="0.2">
      <c r="A50" s="143">
        <v>43187</v>
      </c>
      <c r="B50" s="27">
        <f>'1 Base de precios '!B50:B301</f>
        <v>46860.839844000002</v>
      </c>
      <c r="C50" s="20">
        <f>+VLOOKUP($A50,'1 Base de precios '!$A$2:$C$1256,3,FALSE)</f>
        <v>17.25</v>
      </c>
      <c r="D50" s="20">
        <f>+VLOOKUP($A50,'1 Base de precios '!$D$2:$E$1256,2,FALSE)</f>
        <v>46.259998000000003</v>
      </c>
      <c r="E50" s="20">
        <f>+VLOOKUP($A50,'1 Base de precios '!$F$2:$G$253,2,FALSE)</f>
        <v>55.639999000000003</v>
      </c>
      <c r="F50" s="20">
        <f>+VLOOKUP($A50,'1 Base de precios '!$H$2:$I$253,2,FALSE)</f>
        <v>60.549999</v>
      </c>
      <c r="G50" s="20">
        <f>+VLOOKUP($A50,'1 Base de precios '!$J$2:$K$253,2,FALSE)</f>
        <v>25.26</v>
      </c>
      <c r="H50" s="20">
        <f>+VLOOKUP($A50,'1 Base de precios '!$L$2:$M$253,2,FALSE)</f>
        <v>111.129997</v>
      </c>
      <c r="I50" s="20">
        <f>+VLOOKUP($A50,'1 Base de precios '!$N$2:$O$253,2,FALSE)</f>
        <v>63.529998999999997</v>
      </c>
      <c r="J50" s="20">
        <f>+VLOOKUP($A50,'1 Base de precios '!$P$2:$Q$253,2,FALSE)</f>
        <v>179.63000500000001</v>
      </c>
      <c r="K50" s="29">
        <v>49</v>
      </c>
    </row>
    <row r="51" spans="1:11" x14ac:dyDescent="0.2">
      <c r="A51" s="143">
        <v>43186</v>
      </c>
      <c r="B51" s="27">
        <f>'1 Base de precios '!B51:B302</f>
        <v>46876.46875</v>
      </c>
      <c r="C51" s="20">
        <f>+VLOOKUP($A51,'1 Base de precios '!$A$2:$C$1256,3,FALSE)</f>
        <v>17.629999000000002</v>
      </c>
      <c r="D51" s="20">
        <f>+VLOOKUP($A51,'1 Base de precios '!$D$2:$E$1256,2,FALSE)</f>
        <v>46.900002000000001</v>
      </c>
      <c r="E51" s="20">
        <f>+VLOOKUP($A51,'1 Base de precios '!$F$2:$G$253,2,FALSE)</f>
        <v>56.259998000000003</v>
      </c>
      <c r="F51" s="20">
        <f>+VLOOKUP($A51,'1 Base de precios '!$H$2:$I$253,2,FALSE)</f>
        <v>61.790000999999997</v>
      </c>
      <c r="G51" s="20">
        <f>+VLOOKUP($A51,'1 Base de precios '!$J$2:$K$253,2,FALSE)</f>
        <v>25.540001</v>
      </c>
      <c r="H51" s="20">
        <f>+VLOOKUP($A51,'1 Base de precios '!$L$2:$M$253,2,FALSE)</f>
        <v>113.230003</v>
      </c>
      <c r="I51" s="20">
        <f>+VLOOKUP($A51,'1 Base de precios '!$N$2:$O$253,2,FALSE)</f>
        <v>65.370002999999997</v>
      </c>
      <c r="J51" s="20">
        <f>+VLOOKUP($A51,'1 Base de precios '!$P$2:$Q$253,2,FALSE)</f>
        <v>182.490005</v>
      </c>
      <c r="K51" s="29">
        <v>50</v>
      </c>
    </row>
    <row r="52" spans="1:11" x14ac:dyDescent="0.2">
      <c r="A52" s="143">
        <v>43185</v>
      </c>
      <c r="B52" s="27">
        <f>'1 Base de precios '!B52:B303</f>
        <v>46621.050780999998</v>
      </c>
      <c r="C52" s="20">
        <f>+VLOOKUP($A52,'1 Base de precios '!$A$2:$C$1256,3,FALSE)</f>
        <v>17.610001</v>
      </c>
      <c r="D52" s="20">
        <f>+VLOOKUP($A52,'1 Base de precios '!$D$2:$E$1256,2,FALSE)</f>
        <v>47.119999</v>
      </c>
      <c r="E52" s="20">
        <f>+VLOOKUP($A52,'1 Base de precios '!$F$2:$G$253,2,FALSE)</f>
        <v>56.580002</v>
      </c>
      <c r="F52" s="20">
        <f>+VLOOKUP($A52,'1 Base de precios '!$H$2:$I$253,2,FALSE)</f>
        <v>61.810001</v>
      </c>
      <c r="G52" s="20">
        <f>+VLOOKUP($A52,'1 Base de precios '!$J$2:$K$253,2,FALSE)</f>
        <v>25.540001</v>
      </c>
      <c r="H52" s="20">
        <f>+VLOOKUP($A52,'1 Base de precios '!$L$2:$M$253,2,FALSE)</f>
        <v>115.16999800000001</v>
      </c>
      <c r="I52" s="20">
        <f>+VLOOKUP($A52,'1 Base de precios '!$N$2:$O$253,2,FALSE)</f>
        <v>64</v>
      </c>
      <c r="J52" s="20">
        <f>+VLOOKUP($A52,'1 Base de precios '!$P$2:$Q$253,2,FALSE)</f>
        <v>183.759995</v>
      </c>
      <c r="K52" s="29">
        <v>51</v>
      </c>
    </row>
    <row r="53" spans="1:11" x14ac:dyDescent="0.2">
      <c r="A53" s="143">
        <v>43182</v>
      </c>
      <c r="B53" s="27">
        <f>'1 Base de precios '!B53:B304</f>
        <v>47510.589844000002</v>
      </c>
      <c r="C53" s="20">
        <f>+VLOOKUP($A53,'1 Base de precios '!$A$2:$C$1256,3,FALSE)</f>
        <v>17.350000000000001</v>
      </c>
      <c r="D53" s="20">
        <f>+VLOOKUP($A53,'1 Base de precios '!$D$2:$E$1256,2,FALSE)</f>
        <v>45.82</v>
      </c>
      <c r="E53" s="20">
        <f>+VLOOKUP($A53,'1 Base de precios '!$F$2:$G$253,2,FALSE)</f>
        <v>56.09</v>
      </c>
      <c r="F53" s="20">
        <f>+VLOOKUP($A53,'1 Base de precios '!$H$2:$I$253,2,FALSE)</f>
        <v>60.91</v>
      </c>
      <c r="G53" s="20">
        <f>+VLOOKUP($A53,'1 Base de precios '!$J$2:$K$253,2,FALSE)</f>
        <v>26.09</v>
      </c>
      <c r="H53" s="20">
        <f>+VLOOKUP($A53,'1 Base de precios '!$L$2:$M$253,2,FALSE)</f>
        <v>113.629997</v>
      </c>
      <c r="I53" s="20">
        <f>+VLOOKUP($A53,'1 Base de precios '!$N$2:$O$253,2,FALSE)</f>
        <v>64.529999000000004</v>
      </c>
      <c r="J53" s="20">
        <f>+VLOOKUP($A53,'1 Base de precios '!$P$2:$Q$253,2,FALSE)</f>
        <v>179.69000199999999</v>
      </c>
      <c r="K53" s="29">
        <v>52</v>
      </c>
    </row>
    <row r="54" spans="1:11" x14ac:dyDescent="0.2">
      <c r="A54" s="143">
        <v>43181</v>
      </c>
      <c r="B54" s="27">
        <f>'1 Base de precios '!B54:B305</f>
        <v>47457.929687999997</v>
      </c>
      <c r="C54" s="20">
        <f>+VLOOKUP($A54,'1 Base de precios '!$A$2:$C$1256,3,FALSE)</f>
        <v>17.760000000000002</v>
      </c>
      <c r="D54" s="20">
        <f>+VLOOKUP($A54,'1 Base de precios '!$D$2:$E$1256,2,FALSE)</f>
        <v>46.419998</v>
      </c>
      <c r="E54" s="20">
        <f>+VLOOKUP($A54,'1 Base de precios '!$F$2:$G$253,2,FALSE)</f>
        <v>56.389999000000003</v>
      </c>
      <c r="F54" s="20">
        <f>+VLOOKUP($A54,'1 Base de precios '!$H$2:$I$253,2,FALSE)</f>
        <v>63.240001999999997</v>
      </c>
      <c r="G54" s="20">
        <f>+VLOOKUP($A54,'1 Base de precios '!$J$2:$K$253,2,FALSE)</f>
        <v>26.59</v>
      </c>
      <c r="H54" s="20">
        <f>+VLOOKUP($A54,'1 Base de precios '!$L$2:$M$253,2,FALSE)</f>
        <v>114.910004</v>
      </c>
      <c r="I54" s="20">
        <f>+VLOOKUP($A54,'1 Base de precios '!$N$2:$O$253,2,FALSE)</f>
        <v>65.059997999999993</v>
      </c>
      <c r="J54" s="20">
        <f>+VLOOKUP($A54,'1 Base de precios '!$P$2:$Q$253,2,FALSE)</f>
        <v>189.08000200000001</v>
      </c>
      <c r="K54" s="29">
        <v>53</v>
      </c>
    </row>
    <row r="55" spans="1:11" x14ac:dyDescent="0.2">
      <c r="A55" s="143">
        <v>43180</v>
      </c>
      <c r="B55" s="27">
        <f>'1 Base de precios '!B55:B306</f>
        <v>47078.859375</v>
      </c>
      <c r="C55" s="20">
        <f>+VLOOKUP($A55,'1 Base de precios '!$A$2:$C$1256,3,FALSE)</f>
        <v>17.719999000000001</v>
      </c>
      <c r="D55" s="20">
        <f>+VLOOKUP($A55,'1 Base de precios '!$D$2:$E$1256,2,FALSE)</f>
        <v>46.799999</v>
      </c>
      <c r="E55" s="20">
        <f>+VLOOKUP($A55,'1 Base de precios '!$F$2:$G$253,2,FALSE)</f>
        <v>57.16</v>
      </c>
      <c r="F55" s="20">
        <f>+VLOOKUP($A55,'1 Base de precios '!$H$2:$I$253,2,FALSE)</f>
        <v>64.239998</v>
      </c>
      <c r="G55" s="20">
        <f>+VLOOKUP($A55,'1 Base de precios '!$J$2:$K$253,2,FALSE)</f>
        <v>25.84</v>
      </c>
      <c r="H55" s="20">
        <f>+VLOOKUP($A55,'1 Base de precios '!$L$2:$M$253,2,FALSE)</f>
        <v>114.709999</v>
      </c>
      <c r="I55" s="20">
        <f>+VLOOKUP($A55,'1 Base de precios '!$N$2:$O$253,2,FALSE)</f>
        <v>65.730002999999996</v>
      </c>
      <c r="J55" s="20">
        <f>+VLOOKUP($A55,'1 Base de precios '!$P$2:$Q$253,2,FALSE)</f>
        <v>186.96000699999999</v>
      </c>
      <c r="K55" s="29">
        <v>54</v>
      </c>
    </row>
    <row r="56" spans="1:11" x14ac:dyDescent="0.2">
      <c r="A56" s="143">
        <v>43179</v>
      </c>
      <c r="B56" s="27">
        <f>'1 Base de precios '!B56:B307</f>
        <v>47342.378905999998</v>
      </c>
      <c r="C56" s="20">
        <f>+VLOOKUP($A56,'1 Base de precios '!$A$2:$C$1256,3,FALSE)</f>
        <v>17.700001</v>
      </c>
      <c r="D56" s="20">
        <f>+VLOOKUP($A56,'1 Base de precios '!$D$2:$E$1256,2,FALSE)</f>
        <v>46.939999</v>
      </c>
      <c r="E56" s="20">
        <f>+VLOOKUP($A56,'1 Base de precios '!$F$2:$G$253,2,FALSE)</f>
        <v>56.369999</v>
      </c>
      <c r="F56" s="20">
        <f>+VLOOKUP($A56,'1 Base de precios '!$H$2:$I$253,2,FALSE)</f>
        <v>63.27</v>
      </c>
      <c r="G56" s="20">
        <f>+VLOOKUP($A56,'1 Base de precios '!$J$2:$K$253,2,FALSE)</f>
        <v>25.059999000000001</v>
      </c>
      <c r="H56" s="20">
        <f>+VLOOKUP($A56,'1 Base de precios '!$L$2:$M$253,2,FALSE)</f>
        <v>115.599998</v>
      </c>
      <c r="I56" s="20">
        <f>+VLOOKUP($A56,'1 Base de precios '!$N$2:$O$253,2,FALSE)</f>
        <v>65.160004000000001</v>
      </c>
      <c r="J56" s="20">
        <f>+VLOOKUP($A56,'1 Base de precios '!$P$2:$Q$253,2,FALSE)</f>
        <v>181.070007</v>
      </c>
      <c r="K56" s="29">
        <v>55</v>
      </c>
    </row>
    <row r="57" spans="1:11" x14ac:dyDescent="0.2">
      <c r="A57" s="143">
        <v>43175</v>
      </c>
      <c r="B57" s="27">
        <f>'1 Base de precios '!B57:B308</f>
        <v>47833.390625</v>
      </c>
      <c r="C57" s="20">
        <f>+VLOOKUP($A57,'1 Base de precios '!$A$2:$C$1256,3,FALSE)</f>
        <v>17.75</v>
      </c>
      <c r="D57" s="20">
        <f>+VLOOKUP($A57,'1 Base de precios '!$D$2:$E$1256,2,FALSE)</f>
        <v>46.77</v>
      </c>
      <c r="E57" s="20">
        <f>+VLOOKUP($A57,'1 Base de precios '!$F$2:$G$253,2,FALSE)</f>
        <v>55.810001</v>
      </c>
      <c r="F57" s="20">
        <f>+VLOOKUP($A57,'1 Base de precios '!$H$2:$I$253,2,FALSE)</f>
        <v>61.889999000000003</v>
      </c>
      <c r="G57" s="20">
        <f>+VLOOKUP($A57,'1 Base de precios '!$J$2:$K$253,2,FALSE)</f>
        <v>25.110001</v>
      </c>
      <c r="H57" s="20">
        <f>+VLOOKUP($A57,'1 Base de precios '!$L$2:$M$253,2,FALSE)</f>
        <v>115.459999</v>
      </c>
      <c r="I57" s="20">
        <f>+VLOOKUP($A57,'1 Base de precios '!$N$2:$O$253,2,FALSE)</f>
        <v>64.989998</v>
      </c>
      <c r="J57" s="20">
        <f>+VLOOKUP($A57,'1 Base de precios '!$P$2:$Q$253,2,FALSE)</f>
        <v>185.19000199999999</v>
      </c>
      <c r="K57" s="29">
        <v>56</v>
      </c>
    </row>
    <row r="58" spans="1:11" x14ac:dyDescent="0.2">
      <c r="A58" s="143">
        <v>43174</v>
      </c>
      <c r="B58" s="27">
        <f>'1 Base de precios '!B58:B309</f>
        <v>48107.859375</v>
      </c>
      <c r="C58" s="20">
        <f>+VLOOKUP($A58,'1 Base de precios '!$A$2:$C$1256,3,FALSE)</f>
        <v>18.010000000000002</v>
      </c>
      <c r="D58" s="20">
        <f>+VLOOKUP($A58,'1 Base de precios '!$D$2:$E$1256,2,FALSE)</f>
        <v>46.59</v>
      </c>
      <c r="E58" s="20">
        <f>+VLOOKUP($A58,'1 Base de precios '!$F$2:$G$253,2,FALSE)</f>
        <v>55.77</v>
      </c>
      <c r="F58" s="20">
        <f>+VLOOKUP($A58,'1 Base de precios '!$H$2:$I$253,2,FALSE)</f>
        <v>62.630001</v>
      </c>
      <c r="G58" s="20">
        <f>+VLOOKUP($A58,'1 Base de precios '!$J$2:$K$253,2,FALSE)</f>
        <v>25.17</v>
      </c>
      <c r="H58" s="20">
        <f>+VLOOKUP($A58,'1 Base de precios '!$L$2:$M$253,2,FALSE)</f>
        <v>114.41999800000001</v>
      </c>
      <c r="I58" s="20">
        <f>+VLOOKUP($A58,'1 Base de precios '!$N$2:$O$253,2,FALSE)</f>
        <v>65.279999000000004</v>
      </c>
      <c r="J58" s="20">
        <f>+VLOOKUP($A58,'1 Base de precios '!$P$2:$Q$253,2,FALSE)</f>
        <v>183.529999</v>
      </c>
      <c r="K58" s="29">
        <v>57</v>
      </c>
    </row>
    <row r="59" spans="1:11" x14ac:dyDescent="0.2">
      <c r="A59" s="143">
        <v>43173</v>
      </c>
      <c r="B59" s="27">
        <f>'1 Base de precios '!B59:B310</f>
        <v>48572.488280999998</v>
      </c>
      <c r="C59" s="20">
        <f>+VLOOKUP($A59,'1 Base de precios '!$A$2:$C$1256,3,FALSE)</f>
        <v>17.98</v>
      </c>
      <c r="D59" s="20">
        <f>+VLOOKUP($A59,'1 Base de precios '!$D$2:$E$1256,2,FALSE)</f>
        <v>46.580002</v>
      </c>
      <c r="E59" s="20">
        <f>+VLOOKUP($A59,'1 Base de precios '!$F$2:$G$253,2,FALSE)</f>
        <v>55.650002000000001</v>
      </c>
      <c r="F59" s="20">
        <f>+VLOOKUP($A59,'1 Base de precios '!$H$2:$I$253,2,FALSE)</f>
        <v>63.34</v>
      </c>
      <c r="G59" s="20">
        <f>+VLOOKUP($A59,'1 Base de precios '!$J$2:$K$253,2,FALSE)</f>
        <v>25.16</v>
      </c>
      <c r="H59" s="20">
        <f>+VLOOKUP($A59,'1 Base de precios '!$L$2:$M$253,2,FALSE)</f>
        <v>116.16999800000001</v>
      </c>
      <c r="I59" s="20">
        <f>+VLOOKUP($A59,'1 Base de precios '!$N$2:$O$253,2,FALSE)</f>
        <v>64.339995999999999</v>
      </c>
      <c r="J59" s="20">
        <f>+VLOOKUP($A59,'1 Base de precios '!$P$2:$Q$253,2,FALSE)</f>
        <v>185.259995</v>
      </c>
      <c r="K59" s="29">
        <v>58</v>
      </c>
    </row>
    <row r="60" spans="1:11" x14ac:dyDescent="0.2">
      <c r="A60" s="143">
        <v>43172</v>
      </c>
      <c r="B60" s="27">
        <f>'1 Base de precios '!B60:B311</f>
        <v>48652.988280999998</v>
      </c>
      <c r="C60" s="20">
        <f>+VLOOKUP($A60,'1 Base de precios '!$A$2:$C$1256,3,FALSE)</f>
        <v>18.09</v>
      </c>
      <c r="D60" s="20">
        <f>+VLOOKUP($A60,'1 Base de precios '!$D$2:$E$1256,2,FALSE)</f>
        <v>47.040000999999997</v>
      </c>
      <c r="E60" s="20">
        <f>+VLOOKUP($A60,'1 Base de precios '!$F$2:$G$253,2,FALSE)</f>
        <v>54.91</v>
      </c>
      <c r="F60" s="20">
        <f>+VLOOKUP($A60,'1 Base de precios '!$H$2:$I$253,2,FALSE)</f>
        <v>64.949996999999996</v>
      </c>
      <c r="G60" s="20">
        <f>+VLOOKUP($A60,'1 Base de precios '!$J$2:$K$253,2,FALSE)</f>
        <v>25.219999000000001</v>
      </c>
      <c r="H60" s="20">
        <f>+VLOOKUP($A60,'1 Base de precios '!$L$2:$M$253,2,FALSE)</f>
        <v>116.55999799999999</v>
      </c>
      <c r="I60" s="20">
        <f>+VLOOKUP($A60,'1 Base de precios '!$N$2:$O$253,2,FALSE)</f>
        <v>64.440002000000007</v>
      </c>
      <c r="J60" s="20">
        <f>+VLOOKUP($A60,'1 Base de precios '!$P$2:$Q$253,2,FALSE)</f>
        <v>186.69000199999999</v>
      </c>
      <c r="K60" s="29">
        <v>59</v>
      </c>
    </row>
    <row r="61" spans="1:11" x14ac:dyDescent="0.2">
      <c r="A61" s="143">
        <v>43171</v>
      </c>
      <c r="B61" s="27">
        <f>'1 Base de precios '!B61:B312</f>
        <v>48592.851562999997</v>
      </c>
      <c r="C61" s="20">
        <f>+VLOOKUP($A61,'1 Base de precios '!$A$2:$C$1256,3,FALSE)</f>
        <v>17.84</v>
      </c>
      <c r="D61" s="20">
        <f>+VLOOKUP($A61,'1 Base de precios '!$D$2:$E$1256,2,FALSE)</f>
        <v>46.950001</v>
      </c>
      <c r="E61" s="20">
        <f>+VLOOKUP($A61,'1 Base de precios '!$F$2:$G$253,2,FALSE)</f>
        <v>55.709999000000003</v>
      </c>
      <c r="F61" s="20">
        <f>+VLOOKUP($A61,'1 Base de precios '!$H$2:$I$253,2,FALSE)</f>
        <v>64.879997000000003</v>
      </c>
      <c r="G61" s="20">
        <f>+VLOOKUP($A61,'1 Base de precios '!$J$2:$K$253,2,FALSE)</f>
        <v>25.290001</v>
      </c>
      <c r="H61" s="20">
        <f>+VLOOKUP($A61,'1 Base de precios '!$L$2:$M$253,2,FALSE)</f>
        <v>118.739998</v>
      </c>
      <c r="I61" s="20">
        <f>+VLOOKUP($A61,'1 Base de precios '!$N$2:$O$253,2,FALSE)</f>
        <v>64.550003000000004</v>
      </c>
      <c r="J61" s="20">
        <f>+VLOOKUP($A61,'1 Base de precios '!$P$2:$Q$253,2,FALSE)</f>
        <v>186.08000200000001</v>
      </c>
      <c r="K61" s="29">
        <v>60</v>
      </c>
    </row>
    <row r="62" spans="1:11" x14ac:dyDescent="0.2">
      <c r="A62" s="143">
        <v>43168</v>
      </c>
      <c r="B62" s="27">
        <f>'1 Base de precios '!B62:B313</f>
        <v>48242.621094000002</v>
      </c>
      <c r="C62" s="20">
        <f>+VLOOKUP($A62,'1 Base de precios '!$A$2:$C$1256,3,FALSE)</f>
        <v>17.879999000000002</v>
      </c>
      <c r="D62" s="20">
        <f>+VLOOKUP($A62,'1 Base de precios '!$D$2:$E$1256,2,FALSE)</f>
        <v>46.919998</v>
      </c>
      <c r="E62" s="20">
        <f>+VLOOKUP($A62,'1 Base de precios '!$F$2:$G$253,2,FALSE)</f>
        <v>55.490001999999997</v>
      </c>
      <c r="F62" s="20">
        <f>+VLOOKUP($A62,'1 Base de precios '!$H$2:$I$253,2,FALSE)</f>
        <v>64.110000999999997</v>
      </c>
      <c r="G62" s="20">
        <f>+VLOOKUP($A62,'1 Base de precios '!$J$2:$K$253,2,FALSE)</f>
        <v>25.290001</v>
      </c>
      <c r="H62" s="20">
        <f>+VLOOKUP($A62,'1 Base de precios '!$L$2:$M$253,2,FALSE)</f>
        <v>119.120003</v>
      </c>
      <c r="I62" s="20">
        <f>+VLOOKUP($A62,'1 Base de precios '!$N$2:$O$253,2,FALSE)</f>
        <v>64.580001999999993</v>
      </c>
      <c r="J62" s="20">
        <f>+VLOOKUP($A62,'1 Base de precios '!$P$2:$Q$253,2,FALSE)</f>
        <v>185.429993</v>
      </c>
      <c r="K62" s="29">
        <v>61</v>
      </c>
    </row>
    <row r="63" spans="1:11" x14ac:dyDescent="0.2">
      <c r="A63" s="143">
        <v>43167</v>
      </c>
      <c r="B63" s="27">
        <f>'1 Base de precios '!B63:B314</f>
        <v>47710.210937999997</v>
      </c>
      <c r="C63" s="20">
        <f>+VLOOKUP($A63,'1 Base de precios '!$A$2:$C$1256,3,FALSE)</f>
        <v>17.639999</v>
      </c>
      <c r="D63" s="20">
        <f>+VLOOKUP($A63,'1 Base de precios '!$D$2:$E$1256,2,FALSE)</f>
        <v>46.950001</v>
      </c>
      <c r="E63" s="20">
        <f>+VLOOKUP($A63,'1 Base de precios '!$F$2:$G$253,2,FALSE)</f>
        <v>55.470001000000003</v>
      </c>
      <c r="F63" s="20">
        <f>+VLOOKUP($A63,'1 Base de precios '!$H$2:$I$253,2,FALSE)</f>
        <v>64.690002000000007</v>
      </c>
      <c r="G63" s="20">
        <f>+VLOOKUP($A63,'1 Base de precios '!$J$2:$K$253,2,FALSE)</f>
        <v>25.209999</v>
      </c>
      <c r="H63" s="20">
        <f>+VLOOKUP($A63,'1 Base de precios '!$L$2:$M$253,2,FALSE)</f>
        <v>117.19000200000001</v>
      </c>
      <c r="I63" s="20">
        <f>+VLOOKUP($A63,'1 Base de precios '!$N$2:$O$253,2,FALSE)</f>
        <v>64.470000999999996</v>
      </c>
      <c r="J63" s="20">
        <f>+VLOOKUP($A63,'1 Base de precios '!$P$2:$Q$253,2,FALSE)</f>
        <v>185.60000600000001</v>
      </c>
      <c r="K63" s="29">
        <v>62</v>
      </c>
    </row>
    <row r="64" spans="1:11" x14ac:dyDescent="0.2">
      <c r="A64" s="143">
        <v>43166</v>
      </c>
      <c r="B64" s="27">
        <f>'1 Base de precios '!B64:B315</f>
        <v>47815.699219000002</v>
      </c>
      <c r="C64" s="20">
        <f>+VLOOKUP($A64,'1 Base de precios '!$A$2:$C$1256,3,FALSE)</f>
        <v>17.450001</v>
      </c>
      <c r="D64" s="20">
        <f>+VLOOKUP($A64,'1 Base de precios '!$D$2:$E$1256,2,FALSE)</f>
        <v>46.439999</v>
      </c>
      <c r="E64" s="20">
        <f>+VLOOKUP($A64,'1 Base de precios '!$F$2:$G$253,2,FALSE)</f>
        <v>53.759998000000003</v>
      </c>
      <c r="F64" s="20">
        <f>+VLOOKUP($A64,'1 Base de precios '!$H$2:$I$253,2,FALSE)</f>
        <v>64.919998000000007</v>
      </c>
      <c r="G64" s="20">
        <f>+VLOOKUP($A64,'1 Base de precios '!$J$2:$K$253,2,FALSE)</f>
        <v>25.950001</v>
      </c>
      <c r="H64" s="20">
        <f>+VLOOKUP($A64,'1 Base de precios '!$L$2:$M$253,2,FALSE)</f>
        <v>113.94000200000001</v>
      </c>
      <c r="I64" s="20">
        <f>+VLOOKUP($A64,'1 Base de precios '!$N$2:$O$253,2,FALSE)</f>
        <v>64</v>
      </c>
      <c r="J64" s="20">
        <f>+VLOOKUP($A64,'1 Base de precios '!$P$2:$Q$253,2,FALSE)</f>
        <v>184.58000200000001</v>
      </c>
      <c r="K64" s="29">
        <v>63</v>
      </c>
    </row>
    <row r="65" spans="1:11" x14ac:dyDescent="0.2">
      <c r="A65" s="143">
        <v>43165</v>
      </c>
      <c r="B65" s="27">
        <f>'1 Base de precios '!B65:B316</f>
        <v>47825.46875</v>
      </c>
      <c r="C65" s="20">
        <f>+VLOOKUP($A65,'1 Base de precios '!$A$2:$C$1256,3,FALSE)</f>
        <v>17.450001</v>
      </c>
      <c r="D65" s="20">
        <f>+VLOOKUP($A65,'1 Base de precios '!$D$2:$E$1256,2,FALSE)</f>
        <v>46.52</v>
      </c>
      <c r="E65" s="20">
        <f>+VLOOKUP($A65,'1 Base de precios '!$F$2:$G$253,2,FALSE)</f>
        <v>53.540000999999997</v>
      </c>
      <c r="F65" s="20">
        <f>+VLOOKUP($A65,'1 Base de precios '!$H$2:$I$253,2,FALSE)</f>
        <v>65.099997999999999</v>
      </c>
      <c r="G65" s="20">
        <f>+VLOOKUP($A65,'1 Base de precios '!$J$2:$K$253,2,FALSE)</f>
        <v>25.950001</v>
      </c>
      <c r="H65" s="20">
        <f>+VLOOKUP($A65,'1 Base de precios '!$L$2:$M$253,2,FALSE)</f>
        <v>114.32</v>
      </c>
      <c r="I65" s="20">
        <f>+VLOOKUP($A65,'1 Base de precios '!$N$2:$O$253,2,FALSE)</f>
        <v>63.93</v>
      </c>
      <c r="J65" s="20">
        <f>+VLOOKUP($A65,'1 Base de precios '!$P$2:$Q$253,2,FALSE)</f>
        <v>184.720001</v>
      </c>
      <c r="K65" s="29">
        <v>64</v>
      </c>
    </row>
    <row r="66" spans="1:11" x14ac:dyDescent="0.2">
      <c r="A66" s="143">
        <v>43164</v>
      </c>
      <c r="B66" s="27">
        <f>'1 Base de precios '!B66:B317</f>
        <v>47628.808594000002</v>
      </c>
      <c r="C66" s="20">
        <f>+VLOOKUP($A66,'1 Base de precios '!$A$2:$C$1256,3,FALSE)</f>
        <v>17.799999</v>
      </c>
      <c r="D66" s="20">
        <f>+VLOOKUP($A66,'1 Base de precios '!$D$2:$E$1256,2,FALSE)</f>
        <v>45.509998000000003</v>
      </c>
      <c r="E66" s="20">
        <f>+VLOOKUP($A66,'1 Base de precios '!$F$2:$G$253,2,FALSE)</f>
        <v>53.799999</v>
      </c>
      <c r="F66" s="20">
        <f>+VLOOKUP($A66,'1 Base de precios '!$H$2:$I$253,2,FALSE)</f>
        <v>63.93</v>
      </c>
      <c r="G66" s="20">
        <f>+VLOOKUP($A66,'1 Base de precios '!$J$2:$K$253,2,FALSE)</f>
        <v>25.67</v>
      </c>
      <c r="H66" s="20">
        <f>+VLOOKUP($A66,'1 Base de precios '!$L$2:$M$253,2,FALSE)</f>
        <v>113.040001</v>
      </c>
      <c r="I66" s="20">
        <f>+VLOOKUP($A66,'1 Base de precios '!$N$2:$O$253,2,FALSE)</f>
        <v>64.099997999999999</v>
      </c>
      <c r="J66" s="20">
        <f>+VLOOKUP($A66,'1 Base de precios '!$P$2:$Q$253,2,FALSE)</f>
        <v>182.94000199999999</v>
      </c>
      <c r="K66" s="29">
        <v>65</v>
      </c>
    </row>
    <row r="67" spans="1:11" x14ac:dyDescent="0.2">
      <c r="A67" s="143">
        <v>43161</v>
      </c>
      <c r="B67" s="27">
        <f>'1 Base de precios '!B67:B318</f>
        <v>47513.441405999998</v>
      </c>
      <c r="C67" s="20">
        <f>+VLOOKUP($A67,'1 Base de precios '!$A$2:$C$1256,3,FALSE)</f>
        <v>17.549999</v>
      </c>
      <c r="D67" s="20">
        <f>+VLOOKUP($A67,'1 Base de precios '!$D$2:$E$1256,2,FALSE)</f>
        <v>45.599997999999999</v>
      </c>
      <c r="E67" s="20">
        <f>+VLOOKUP($A67,'1 Base de precios '!$F$2:$G$253,2,FALSE)</f>
        <v>53.630001</v>
      </c>
      <c r="F67" s="20">
        <f>+VLOOKUP($A67,'1 Base de precios '!$H$2:$I$253,2,FALSE)</f>
        <v>61.639999000000003</v>
      </c>
      <c r="G67" s="20">
        <f>+VLOOKUP($A67,'1 Base de precios '!$J$2:$K$253,2,FALSE)</f>
        <v>25.299999</v>
      </c>
      <c r="H67" s="20">
        <f>+VLOOKUP($A67,'1 Base de precios '!$L$2:$M$253,2,FALSE)</f>
        <v>112.93</v>
      </c>
      <c r="I67" s="20">
        <f>+VLOOKUP($A67,'1 Base de precios '!$N$2:$O$253,2,FALSE)</f>
        <v>63.709999000000003</v>
      </c>
      <c r="J67" s="20">
        <f>+VLOOKUP($A67,'1 Base de precios '!$P$2:$Q$253,2,FALSE)</f>
        <v>181.220001</v>
      </c>
      <c r="K67" s="29">
        <v>66</v>
      </c>
    </row>
    <row r="68" spans="1:11" x14ac:dyDescent="0.2">
      <c r="A68" s="143">
        <v>43160</v>
      </c>
      <c r="B68" s="27">
        <f>'1 Base de precios '!B68:B319</f>
        <v>47470.671875</v>
      </c>
      <c r="C68" s="20">
        <f>+VLOOKUP($A68,'1 Base de precios '!$A$2:$C$1256,3,FALSE)</f>
        <v>17.610001</v>
      </c>
      <c r="D68" s="20">
        <f>+VLOOKUP($A68,'1 Base de precios '!$D$2:$E$1256,2,FALSE)</f>
        <v>45.130001</v>
      </c>
      <c r="E68" s="20">
        <f>+VLOOKUP($A68,'1 Base de precios '!$F$2:$G$253,2,FALSE)</f>
        <v>53.349997999999999</v>
      </c>
      <c r="F68" s="20">
        <f>+VLOOKUP($A68,'1 Base de precios '!$H$2:$I$253,2,FALSE)</f>
        <v>62.130001</v>
      </c>
      <c r="G68" s="20">
        <f>+VLOOKUP($A68,'1 Base de precios '!$J$2:$K$253,2,FALSE)</f>
        <v>24.780000999999999</v>
      </c>
      <c r="H68" s="20">
        <f>+VLOOKUP($A68,'1 Base de precios '!$L$2:$M$253,2,FALSE)</f>
        <v>112.379997</v>
      </c>
      <c r="I68" s="20">
        <f>+VLOOKUP($A68,'1 Base de precios '!$N$2:$O$253,2,FALSE)</f>
        <v>63.98</v>
      </c>
      <c r="J68" s="20">
        <f>+VLOOKUP($A68,'1 Base de precios '!$P$2:$Q$253,2,FALSE)</f>
        <v>184.699997</v>
      </c>
      <c r="K68" s="29">
        <v>67</v>
      </c>
    </row>
    <row r="69" spans="1:11" x14ac:dyDescent="0.2">
      <c r="A69" s="143">
        <v>43159</v>
      </c>
      <c r="B69" s="27">
        <f>'1 Base de precios '!B69:B320</f>
        <v>48055.390625</v>
      </c>
      <c r="C69" s="20">
        <f>+VLOOKUP($A69,'1 Base de precios '!$A$2:$C$1256,3,FALSE)</f>
        <v>17.34</v>
      </c>
      <c r="D69" s="20">
        <f>+VLOOKUP($A69,'1 Base de precios '!$D$2:$E$1256,2,FALSE)</f>
        <v>44</v>
      </c>
      <c r="E69" s="20">
        <f>+VLOOKUP($A69,'1 Base de precios '!$F$2:$G$253,2,FALSE)</f>
        <v>52.84</v>
      </c>
      <c r="F69" s="20">
        <f>+VLOOKUP($A69,'1 Base de precios '!$H$2:$I$253,2,FALSE)</f>
        <v>64.349997999999999</v>
      </c>
      <c r="G69" s="20">
        <f>+VLOOKUP($A69,'1 Base de precios '!$J$2:$K$253,2,FALSE)</f>
        <v>24.42</v>
      </c>
      <c r="H69" s="20">
        <f>+VLOOKUP($A69,'1 Base de precios '!$L$2:$M$253,2,FALSE)</f>
        <v>113.160004</v>
      </c>
      <c r="I69" s="20">
        <f>+VLOOKUP($A69,'1 Base de precios '!$N$2:$O$253,2,FALSE)</f>
        <v>64.260002</v>
      </c>
      <c r="J69" s="20">
        <f>+VLOOKUP($A69,'1 Base de precios '!$P$2:$Q$253,2,FALSE)</f>
        <v>182.11999499999999</v>
      </c>
      <c r="K69" s="29">
        <v>68</v>
      </c>
    </row>
    <row r="70" spans="1:11" x14ac:dyDescent="0.2">
      <c r="A70" s="143">
        <v>43158</v>
      </c>
      <c r="B70" s="27">
        <f>'1 Base de precios '!B70:B321</f>
        <v>48481.898437999997</v>
      </c>
      <c r="C70" s="20">
        <f>+VLOOKUP($A70,'1 Base de precios '!$A$2:$C$1256,3,FALSE)</f>
        <v>17.940000999999999</v>
      </c>
      <c r="D70" s="20">
        <f>+VLOOKUP($A70,'1 Base de precios '!$D$2:$E$1256,2,FALSE)</f>
        <v>44.02</v>
      </c>
      <c r="E70" s="20">
        <f>+VLOOKUP($A70,'1 Base de precios '!$F$2:$G$253,2,FALSE)</f>
        <v>53.459999000000003</v>
      </c>
      <c r="F70" s="20">
        <f>+VLOOKUP($A70,'1 Base de precios '!$H$2:$I$253,2,FALSE)</f>
        <v>65.540001000000004</v>
      </c>
      <c r="G70" s="20">
        <f>+VLOOKUP($A70,'1 Base de precios '!$J$2:$K$253,2,FALSE)</f>
        <v>25.690000999999999</v>
      </c>
      <c r="H70" s="20">
        <f>+VLOOKUP($A70,'1 Base de precios '!$L$2:$M$253,2,FALSE)</f>
        <v>113.099998</v>
      </c>
      <c r="I70" s="20">
        <f>+VLOOKUP($A70,'1 Base de precios '!$N$2:$O$253,2,FALSE)</f>
        <v>64.199996999999996</v>
      </c>
      <c r="J70" s="20">
        <f>+VLOOKUP($A70,'1 Base de precios '!$P$2:$Q$253,2,FALSE)</f>
        <v>178.220001</v>
      </c>
      <c r="K70" s="29">
        <v>69</v>
      </c>
    </row>
    <row r="71" spans="1:11" x14ac:dyDescent="0.2">
      <c r="A71" s="143">
        <v>43157</v>
      </c>
      <c r="B71" s="27">
        <f>'1 Base de precios '!B71:B322</f>
        <v>48662.289062999997</v>
      </c>
      <c r="C71" s="20">
        <f>+VLOOKUP($A71,'1 Base de precios '!$A$2:$C$1256,3,FALSE)</f>
        <v>18.010000000000002</v>
      </c>
      <c r="D71" s="20">
        <f>+VLOOKUP($A71,'1 Base de precios '!$D$2:$E$1256,2,FALSE)</f>
        <v>44.5</v>
      </c>
      <c r="E71" s="20">
        <f>+VLOOKUP($A71,'1 Base de precios '!$F$2:$G$253,2,FALSE)</f>
        <v>53.68</v>
      </c>
      <c r="F71" s="20">
        <f>+VLOOKUP($A71,'1 Base de precios '!$H$2:$I$253,2,FALSE)</f>
        <v>65.790001000000004</v>
      </c>
      <c r="G71" s="20">
        <f>+VLOOKUP($A71,'1 Base de precios '!$J$2:$K$253,2,FALSE)</f>
        <v>25.57</v>
      </c>
      <c r="H71" s="20">
        <f>+VLOOKUP($A71,'1 Base de precios '!$L$2:$M$253,2,FALSE)</f>
        <v>115.400002</v>
      </c>
      <c r="I71" s="20">
        <f>+VLOOKUP($A71,'1 Base de precios '!$N$2:$O$253,2,FALSE)</f>
        <v>64.180000000000007</v>
      </c>
      <c r="J71" s="20">
        <f>+VLOOKUP($A71,'1 Base de precios '!$P$2:$Q$253,2,FALSE)</f>
        <v>183.520004</v>
      </c>
      <c r="K71" s="29">
        <v>70</v>
      </c>
    </row>
    <row r="72" spans="1:11" x14ac:dyDescent="0.2">
      <c r="A72" s="143">
        <v>43154</v>
      </c>
      <c r="B72" s="27">
        <f>'1 Base de precios '!B72:B323</f>
        <v>49176.308594000002</v>
      </c>
      <c r="C72" s="20">
        <f>+VLOOKUP($A72,'1 Base de precios '!$A$2:$C$1256,3,FALSE)</f>
        <v>17.870000999999998</v>
      </c>
      <c r="D72" s="20">
        <f>+VLOOKUP($A72,'1 Base de precios '!$D$2:$E$1256,2,FALSE)</f>
        <v>45.150002000000001</v>
      </c>
      <c r="E72" s="20">
        <f>+VLOOKUP($A72,'1 Base de precios '!$F$2:$G$253,2,FALSE)</f>
        <v>54.540000999999997</v>
      </c>
      <c r="F72" s="20">
        <f>+VLOOKUP($A72,'1 Base de precios '!$H$2:$I$253,2,FALSE)</f>
        <v>66.019997000000004</v>
      </c>
      <c r="G72" s="20">
        <f>+VLOOKUP($A72,'1 Base de precios '!$J$2:$K$253,2,FALSE)</f>
        <v>25.719999000000001</v>
      </c>
      <c r="H72" s="20">
        <f>+VLOOKUP($A72,'1 Base de precios '!$L$2:$M$253,2,FALSE)</f>
        <v>115.55999799999999</v>
      </c>
      <c r="I72" s="20">
        <f>+VLOOKUP($A72,'1 Base de precios '!$N$2:$O$253,2,FALSE)</f>
        <v>64.190002000000007</v>
      </c>
      <c r="J72" s="20">
        <f>+VLOOKUP($A72,'1 Base de precios '!$P$2:$Q$253,2,FALSE)</f>
        <v>185.46000699999999</v>
      </c>
      <c r="K72" s="29">
        <v>71</v>
      </c>
    </row>
    <row r="73" spans="1:11" x14ac:dyDescent="0.2">
      <c r="A73" s="143">
        <v>43153</v>
      </c>
      <c r="B73" s="27">
        <f>'1 Base de precios '!B73:B324</f>
        <v>48552.289062999997</v>
      </c>
      <c r="C73" s="20">
        <f>+VLOOKUP($A73,'1 Base de precios '!$A$2:$C$1256,3,FALSE)</f>
        <v>17.920000000000002</v>
      </c>
      <c r="D73" s="20">
        <f>+VLOOKUP($A73,'1 Base de precios '!$D$2:$E$1256,2,FALSE)</f>
        <v>44.950001</v>
      </c>
      <c r="E73" s="20">
        <f>+VLOOKUP($A73,'1 Base de precios '!$F$2:$G$253,2,FALSE)</f>
        <v>55.130001</v>
      </c>
      <c r="F73" s="20">
        <f>+VLOOKUP($A73,'1 Base de precios '!$H$2:$I$253,2,FALSE)</f>
        <v>65.989998</v>
      </c>
      <c r="G73" s="20">
        <f>+VLOOKUP($A73,'1 Base de precios '!$J$2:$K$253,2,FALSE)</f>
        <v>25.77</v>
      </c>
      <c r="H73" s="20">
        <f>+VLOOKUP($A73,'1 Base de precios '!$L$2:$M$253,2,FALSE)</f>
        <v>115.120003</v>
      </c>
      <c r="I73" s="20">
        <f>+VLOOKUP($A73,'1 Base de precios '!$N$2:$O$253,2,FALSE)</f>
        <v>63.880001</v>
      </c>
      <c r="J73" s="20">
        <f>+VLOOKUP($A73,'1 Base de precios '!$P$2:$Q$253,2,FALSE)</f>
        <v>191.770004</v>
      </c>
      <c r="K73" s="29">
        <v>72</v>
      </c>
    </row>
    <row r="74" spans="1:11" x14ac:dyDescent="0.2">
      <c r="A74" s="143">
        <v>43152</v>
      </c>
      <c r="B74" s="27">
        <f>'1 Base de precios '!B74:B325</f>
        <v>48749.050780999998</v>
      </c>
      <c r="C74" s="20">
        <f>+VLOOKUP($A74,'1 Base de precios '!$A$2:$C$1256,3,FALSE)</f>
        <v>17.889999</v>
      </c>
      <c r="D74" s="20">
        <f>+VLOOKUP($A74,'1 Base de precios '!$D$2:$E$1256,2,FALSE)</f>
        <v>44.41</v>
      </c>
      <c r="E74" s="20">
        <f>+VLOOKUP($A74,'1 Base de precios '!$F$2:$G$253,2,FALSE)</f>
        <v>51.470001000000003</v>
      </c>
      <c r="F74" s="20">
        <f>+VLOOKUP($A74,'1 Base de precios '!$H$2:$I$253,2,FALSE)</f>
        <v>64.959998999999996</v>
      </c>
      <c r="G74" s="20">
        <f>+VLOOKUP($A74,'1 Base de precios '!$J$2:$K$253,2,FALSE)</f>
        <v>26.219999000000001</v>
      </c>
      <c r="H74" s="20">
        <f>+VLOOKUP($A74,'1 Base de precios '!$L$2:$M$253,2,FALSE)</f>
        <v>114.800003</v>
      </c>
      <c r="I74" s="20">
        <f>+VLOOKUP($A74,'1 Base de precios '!$N$2:$O$253,2,FALSE)</f>
        <v>62.349997999999999</v>
      </c>
      <c r="J74" s="20">
        <f>+VLOOKUP($A74,'1 Base de precios '!$P$2:$Q$253,2,FALSE)</f>
        <v>189.66999799999999</v>
      </c>
      <c r="K74" s="29">
        <v>73</v>
      </c>
    </row>
    <row r="75" spans="1:11" x14ac:dyDescent="0.2">
      <c r="A75" s="143">
        <v>43151</v>
      </c>
      <c r="B75" s="27">
        <f>'1 Base de precios '!B75:B326</f>
        <v>48913.121094000002</v>
      </c>
      <c r="C75" s="20">
        <f>+VLOOKUP($A75,'1 Base de precios '!$A$2:$C$1256,3,FALSE)</f>
        <v>17.75</v>
      </c>
      <c r="D75" s="20">
        <f>+VLOOKUP($A75,'1 Base de precios '!$D$2:$E$1256,2,FALSE)</f>
        <v>44.380001</v>
      </c>
      <c r="E75" s="20">
        <f>+VLOOKUP($A75,'1 Base de precios '!$F$2:$G$253,2,FALSE)</f>
        <v>52.93</v>
      </c>
      <c r="F75" s="20">
        <f>+VLOOKUP($A75,'1 Base de precios '!$H$2:$I$253,2,FALSE)</f>
        <v>65.569999999999993</v>
      </c>
      <c r="G75" s="20">
        <f>+VLOOKUP($A75,'1 Base de precios '!$J$2:$K$253,2,FALSE)</f>
        <v>26.059999000000001</v>
      </c>
      <c r="H75" s="20">
        <f>+VLOOKUP($A75,'1 Base de precios '!$L$2:$M$253,2,FALSE)</f>
        <v>114.360001</v>
      </c>
      <c r="I75" s="20">
        <f>+VLOOKUP($A75,'1 Base de precios '!$N$2:$O$253,2,FALSE)</f>
        <v>62</v>
      </c>
      <c r="J75" s="20">
        <f>+VLOOKUP($A75,'1 Base de precios '!$P$2:$Q$253,2,FALSE)</f>
        <v>188.929993</v>
      </c>
      <c r="K75" s="29">
        <v>74</v>
      </c>
    </row>
    <row r="76" spans="1:11" x14ac:dyDescent="0.2">
      <c r="A76" s="143">
        <v>43150</v>
      </c>
      <c r="B76" s="27">
        <f>'1 Base de precios '!B76:B327</f>
        <v>48886.96875</v>
      </c>
      <c r="C76" s="20">
        <f>+VLOOKUP($A76,'1 Base de precios '!$A$2:$C$1256,3,FALSE)</f>
        <v>17.780000999999999</v>
      </c>
      <c r="D76" s="20">
        <f>+VLOOKUP($A76,'1 Base de precios '!$D$2:$E$1256,2,FALSE)</f>
        <v>45.040000999999997</v>
      </c>
      <c r="E76" s="20">
        <f>+VLOOKUP($A76,'1 Base de precios '!$F$2:$G$253,2,FALSE)</f>
        <v>53.68</v>
      </c>
      <c r="F76" s="20">
        <f>+VLOOKUP($A76,'1 Base de precios '!$H$2:$I$253,2,FALSE)</f>
        <v>64.870002999999997</v>
      </c>
      <c r="G76" s="20">
        <f>+VLOOKUP($A76,'1 Base de precios '!$J$2:$K$253,2,FALSE)</f>
        <v>26.49</v>
      </c>
      <c r="H76" s="20">
        <f>+VLOOKUP($A76,'1 Base de precios '!$L$2:$M$253,2,FALSE)</f>
        <v>116.769997</v>
      </c>
      <c r="I76" s="20">
        <f>+VLOOKUP($A76,'1 Base de precios '!$N$2:$O$253,2,FALSE)</f>
        <v>61.91</v>
      </c>
      <c r="J76" s="20">
        <f>+VLOOKUP($A76,'1 Base de precios '!$P$2:$Q$253,2,FALSE)</f>
        <v>184.71000699999999</v>
      </c>
      <c r="K76" s="29">
        <v>75</v>
      </c>
    </row>
    <row r="77" spans="1:11" x14ac:dyDescent="0.2">
      <c r="A77" s="143">
        <v>43147</v>
      </c>
      <c r="B77" s="27">
        <f>'1 Base de precios '!B77:B328</f>
        <v>48831.25</v>
      </c>
      <c r="C77" s="20">
        <f>+VLOOKUP($A77,'1 Base de precios '!$A$2:$C$1256,3,FALSE)</f>
        <v>17.870000999999998</v>
      </c>
      <c r="D77" s="20">
        <f>+VLOOKUP($A77,'1 Base de precios '!$D$2:$E$1256,2,FALSE)</f>
        <v>44.950001</v>
      </c>
      <c r="E77" s="20">
        <f>+VLOOKUP($A77,'1 Base de precios '!$F$2:$G$253,2,FALSE)</f>
        <v>53.040000999999997</v>
      </c>
      <c r="F77" s="20">
        <f>+VLOOKUP($A77,'1 Base de precios '!$H$2:$I$253,2,FALSE)</f>
        <v>66.099997999999999</v>
      </c>
      <c r="G77" s="20">
        <f>+VLOOKUP($A77,'1 Base de precios '!$J$2:$K$253,2,FALSE)</f>
        <v>26.23</v>
      </c>
      <c r="H77" s="20">
        <f>+VLOOKUP($A77,'1 Base de precios '!$L$2:$M$253,2,FALSE)</f>
        <v>116</v>
      </c>
      <c r="I77" s="20">
        <f>+VLOOKUP($A77,'1 Base de precios '!$N$2:$O$253,2,FALSE)</f>
        <v>62.279998999999997</v>
      </c>
      <c r="J77" s="20">
        <f>+VLOOKUP($A77,'1 Base de precios '!$P$2:$Q$253,2,FALSE)</f>
        <v>184.38999899999999</v>
      </c>
      <c r="K77" s="29">
        <v>76</v>
      </c>
    </row>
    <row r="78" spans="1:11" x14ac:dyDescent="0.2">
      <c r="A78" s="143">
        <v>43146</v>
      </c>
      <c r="B78" s="27">
        <f>'1 Base de precios '!B78:B329</f>
        <v>48547.851562999997</v>
      </c>
      <c r="C78" s="20">
        <f>+VLOOKUP($A78,'1 Base de precios '!$A$2:$C$1256,3,FALSE)</f>
        <v>17.950001</v>
      </c>
      <c r="D78" s="20">
        <f>+VLOOKUP($A78,'1 Base de precios '!$D$2:$E$1256,2,FALSE)</f>
        <v>44.939999</v>
      </c>
      <c r="E78" s="20">
        <f>+VLOOKUP($A78,'1 Base de precios '!$F$2:$G$253,2,FALSE)</f>
        <v>52.950001</v>
      </c>
      <c r="F78" s="20">
        <f>+VLOOKUP($A78,'1 Base de precios '!$H$2:$I$253,2,FALSE)</f>
        <v>65.879997000000003</v>
      </c>
      <c r="G78" s="20">
        <f>+VLOOKUP($A78,'1 Base de precios '!$J$2:$K$253,2,FALSE)</f>
        <v>26.610001</v>
      </c>
      <c r="H78" s="20">
        <f>+VLOOKUP($A78,'1 Base de precios '!$L$2:$M$253,2,FALSE)</f>
        <v>117.529999</v>
      </c>
      <c r="I78" s="20">
        <f>+VLOOKUP($A78,'1 Base de precios '!$N$2:$O$253,2,FALSE)</f>
        <v>61.459999000000003</v>
      </c>
      <c r="J78" s="20">
        <f>+VLOOKUP($A78,'1 Base de precios '!$P$2:$Q$253,2,FALSE)</f>
        <v>187.479996</v>
      </c>
      <c r="K78" s="29">
        <v>77</v>
      </c>
    </row>
    <row r="79" spans="1:11" x14ac:dyDescent="0.2">
      <c r="A79" s="143">
        <v>43145</v>
      </c>
      <c r="B79" s="27">
        <f>'1 Base de precios '!B79:B330</f>
        <v>47871.589844000002</v>
      </c>
      <c r="C79" s="20">
        <f>+VLOOKUP($A79,'1 Base de precios '!$A$2:$C$1256,3,FALSE)</f>
        <v>17.379999000000002</v>
      </c>
      <c r="D79" s="20">
        <f>+VLOOKUP($A79,'1 Base de precios '!$D$2:$E$1256,2,FALSE)</f>
        <v>44.84</v>
      </c>
      <c r="E79" s="20">
        <f>+VLOOKUP($A79,'1 Base de precios '!$F$2:$G$253,2,FALSE)</f>
        <v>52.619999</v>
      </c>
      <c r="F79" s="20">
        <f>+VLOOKUP($A79,'1 Base de precios '!$H$2:$I$253,2,FALSE)</f>
        <v>65.290001000000004</v>
      </c>
      <c r="G79" s="20">
        <f>+VLOOKUP($A79,'1 Base de precios '!$J$2:$K$253,2,FALSE)</f>
        <v>26.59</v>
      </c>
      <c r="H79" s="20">
        <f>+VLOOKUP($A79,'1 Base de precios '!$L$2:$M$253,2,FALSE)</f>
        <v>116.30999799999999</v>
      </c>
      <c r="I79" s="20">
        <f>+VLOOKUP($A79,'1 Base de precios '!$N$2:$O$253,2,FALSE)</f>
        <v>61.689999</v>
      </c>
      <c r="J79" s="20">
        <f>+VLOOKUP($A79,'1 Base de precios '!$P$2:$Q$253,2,FALSE)</f>
        <v>183.19000199999999</v>
      </c>
      <c r="K79" s="29">
        <v>78</v>
      </c>
    </row>
    <row r="80" spans="1:11" x14ac:dyDescent="0.2">
      <c r="A80" s="143">
        <v>43144</v>
      </c>
      <c r="B80" s="27">
        <f>'1 Base de precios '!B80:B331</f>
        <v>47892.46875</v>
      </c>
      <c r="C80" s="20">
        <f>+VLOOKUP($A80,'1 Base de precios '!$A$2:$C$1256,3,FALSE)</f>
        <v>16.670000000000002</v>
      </c>
      <c r="D80" s="20">
        <f>+VLOOKUP($A80,'1 Base de precios '!$D$2:$E$1256,2,FALSE)</f>
        <v>44.91</v>
      </c>
      <c r="E80" s="20">
        <f>+VLOOKUP($A80,'1 Base de precios '!$F$2:$G$253,2,FALSE)</f>
        <v>51.119999</v>
      </c>
      <c r="F80" s="20">
        <f>+VLOOKUP($A80,'1 Base de precios '!$H$2:$I$253,2,FALSE)</f>
        <v>64</v>
      </c>
      <c r="G80" s="20">
        <f>+VLOOKUP($A80,'1 Base de precios '!$J$2:$K$253,2,FALSE)</f>
        <v>26.799999</v>
      </c>
      <c r="H80" s="20">
        <f>+VLOOKUP($A80,'1 Base de precios '!$L$2:$M$253,2,FALSE)</f>
        <v>115.33000199999999</v>
      </c>
      <c r="I80" s="20">
        <f>+VLOOKUP($A80,'1 Base de precios '!$N$2:$O$253,2,FALSE)</f>
        <v>62.27</v>
      </c>
      <c r="J80" s="20">
        <f>+VLOOKUP($A80,'1 Base de precios '!$P$2:$Q$253,2,FALSE)</f>
        <v>182.529999</v>
      </c>
      <c r="K80" s="29">
        <v>79</v>
      </c>
    </row>
    <row r="81" spans="1:11" x14ac:dyDescent="0.2">
      <c r="A81" s="143">
        <v>43143</v>
      </c>
      <c r="B81" s="27">
        <f>'1 Base de precios '!B81:B332</f>
        <v>47950.628905999998</v>
      </c>
      <c r="C81" s="20">
        <f>+VLOOKUP($A81,'1 Base de precios '!$A$2:$C$1256,3,FALSE)</f>
        <v>16.600000000000001</v>
      </c>
      <c r="D81" s="20">
        <f>+VLOOKUP($A81,'1 Base de precios '!$D$2:$E$1256,2,FALSE)</f>
        <v>44.849997999999999</v>
      </c>
      <c r="E81" s="20">
        <f>+VLOOKUP($A81,'1 Base de precios '!$F$2:$G$253,2,FALSE)</f>
        <v>50.970001000000003</v>
      </c>
      <c r="F81" s="20">
        <f>+VLOOKUP($A81,'1 Base de precios '!$H$2:$I$253,2,FALSE)</f>
        <v>63.23</v>
      </c>
      <c r="G81" s="20">
        <f>+VLOOKUP($A81,'1 Base de precios '!$J$2:$K$253,2,FALSE)</f>
        <v>26.700001</v>
      </c>
      <c r="H81" s="20">
        <f>+VLOOKUP($A81,'1 Base de precios '!$L$2:$M$253,2,FALSE)</f>
        <v>115.550003</v>
      </c>
      <c r="I81" s="20">
        <f>+VLOOKUP($A81,'1 Base de precios '!$N$2:$O$253,2,FALSE)</f>
        <v>61.209999000000003</v>
      </c>
      <c r="J81" s="20">
        <f>+VLOOKUP($A81,'1 Base de precios '!$P$2:$Q$253,2,FALSE)</f>
        <v>183.13999899999999</v>
      </c>
      <c r="K81" s="29">
        <v>80</v>
      </c>
    </row>
    <row r="82" spans="1:11" x14ac:dyDescent="0.2">
      <c r="A82" s="143">
        <v>43140</v>
      </c>
      <c r="B82" s="27">
        <f>'1 Base de precios '!B82:B333</f>
        <v>47998.800780999998</v>
      </c>
      <c r="C82" s="20">
        <f>+VLOOKUP($A82,'1 Base de precios '!$A$2:$C$1256,3,FALSE)</f>
        <v>16.579999999999998</v>
      </c>
      <c r="D82" s="20">
        <f>+VLOOKUP($A82,'1 Base de precios '!$D$2:$E$1256,2,FALSE)</f>
        <v>44.59</v>
      </c>
      <c r="E82" s="20">
        <f>+VLOOKUP($A82,'1 Base de precios '!$F$2:$G$253,2,FALSE)</f>
        <v>51.009998000000003</v>
      </c>
      <c r="F82" s="20">
        <f>+VLOOKUP($A82,'1 Base de precios '!$H$2:$I$253,2,FALSE)</f>
        <v>62.330002</v>
      </c>
      <c r="G82" s="20">
        <f>+VLOOKUP($A82,'1 Base de precios '!$J$2:$K$253,2,FALSE)</f>
        <v>26.030000999999999</v>
      </c>
      <c r="H82" s="20">
        <f>+VLOOKUP($A82,'1 Base de precios '!$L$2:$M$253,2,FALSE)</f>
        <v>115.989998</v>
      </c>
      <c r="I82" s="20">
        <f>+VLOOKUP($A82,'1 Base de precios '!$N$2:$O$253,2,FALSE)</f>
        <v>61.259998000000003</v>
      </c>
      <c r="J82" s="20">
        <f>+VLOOKUP($A82,'1 Base de precios '!$P$2:$Q$253,2,FALSE)</f>
        <v>179.570007</v>
      </c>
      <c r="K82" s="29">
        <v>81</v>
      </c>
    </row>
    <row r="83" spans="1:11" x14ac:dyDescent="0.2">
      <c r="A83" s="143">
        <v>43139</v>
      </c>
      <c r="B83" s="27">
        <f>'1 Base de precios '!B83:B334</f>
        <v>49054.75</v>
      </c>
      <c r="C83" s="20">
        <f>+VLOOKUP($A83,'1 Base de precios '!$A$2:$C$1256,3,FALSE)</f>
        <v>16.600000000000001</v>
      </c>
      <c r="D83" s="20">
        <f>+VLOOKUP($A83,'1 Base de precios '!$D$2:$E$1256,2,FALSE)</f>
        <v>45.23</v>
      </c>
      <c r="E83" s="20">
        <f>+VLOOKUP($A83,'1 Base de precios '!$F$2:$G$253,2,FALSE)</f>
        <v>51.150002000000001</v>
      </c>
      <c r="F83" s="20">
        <f>+VLOOKUP($A83,'1 Base de precios '!$H$2:$I$253,2,FALSE)</f>
        <v>61.400002000000001</v>
      </c>
      <c r="G83" s="20">
        <f>+VLOOKUP($A83,'1 Base de precios '!$J$2:$K$253,2,FALSE)</f>
        <v>26.290001</v>
      </c>
      <c r="H83" s="20">
        <f>+VLOOKUP($A83,'1 Base de precios '!$L$2:$M$253,2,FALSE)</f>
        <v>114.769997</v>
      </c>
      <c r="I83" s="20">
        <f>+VLOOKUP($A83,'1 Base de precios '!$N$2:$O$253,2,FALSE)</f>
        <v>60.93</v>
      </c>
      <c r="J83" s="20">
        <f>+VLOOKUP($A83,'1 Base de precios '!$P$2:$Q$253,2,FALSE)</f>
        <v>184.5</v>
      </c>
      <c r="K83" s="29">
        <v>82</v>
      </c>
    </row>
    <row r="84" spans="1:11" x14ac:dyDescent="0.2">
      <c r="A84" s="143">
        <v>43138</v>
      </c>
      <c r="B84" s="27">
        <f>'1 Base de precios '!B84:B335</f>
        <v>49247.640625</v>
      </c>
      <c r="C84" s="20">
        <f>+VLOOKUP($A84,'1 Base de precios '!$A$2:$C$1256,3,FALSE)</f>
        <v>16.879999000000002</v>
      </c>
      <c r="D84" s="20">
        <f>+VLOOKUP($A84,'1 Base de precios '!$D$2:$E$1256,2,FALSE)</f>
        <v>45.560001</v>
      </c>
      <c r="E84" s="20">
        <f>+VLOOKUP($A84,'1 Base de precios '!$F$2:$G$253,2,FALSE)</f>
        <v>51.68</v>
      </c>
      <c r="F84" s="20">
        <f>+VLOOKUP($A84,'1 Base de precios '!$H$2:$I$253,2,FALSE)</f>
        <v>62.580002</v>
      </c>
      <c r="G84" s="20">
        <f>+VLOOKUP($A84,'1 Base de precios '!$J$2:$K$253,2,FALSE)</f>
        <v>26.15</v>
      </c>
      <c r="H84" s="20">
        <f>+VLOOKUP($A84,'1 Base de precios '!$L$2:$M$253,2,FALSE)</f>
        <v>116.19000200000001</v>
      </c>
      <c r="I84" s="20">
        <f>+VLOOKUP($A84,'1 Base de precios '!$N$2:$O$253,2,FALSE)</f>
        <v>62.139999000000003</v>
      </c>
      <c r="J84" s="20">
        <f>+VLOOKUP($A84,'1 Base de precios '!$P$2:$Q$253,2,FALSE)</f>
        <v>189.75</v>
      </c>
      <c r="K84" s="29">
        <v>83</v>
      </c>
    </row>
    <row r="85" spans="1:11" x14ac:dyDescent="0.2">
      <c r="A85" s="143">
        <v>43137</v>
      </c>
      <c r="B85" s="27">
        <f>'1 Base de precios '!B85:B336</f>
        <v>49023.328125</v>
      </c>
      <c r="C85" s="20">
        <f>+VLOOKUP($A85,'1 Base de precios '!$A$2:$C$1256,3,FALSE)</f>
        <v>17.190000999999999</v>
      </c>
      <c r="D85" s="20">
        <f>+VLOOKUP($A85,'1 Base de precios '!$D$2:$E$1256,2,FALSE)</f>
        <v>44.610000999999997</v>
      </c>
      <c r="E85" s="20">
        <f>+VLOOKUP($A85,'1 Base de precios '!$F$2:$G$253,2,FALSE)</f>
        <v>51.849997999999999</v>
      </c>
      <c r="F85" s="20">
        <f>+VLOOKUP($A85,'1 Base de precios '!$H$2:$I$253,2,FALSE)</f>
        <v>64.400002000000001</v>
      </c>
      <c r="G85" s="20">
        <f>+VLOOKUP($A85,'1 Base de precios '!$J$2:$K$253,2,FALSE)</f>
        <v>26.6</v>
      </c>
      <c r="H85" s="20">
        <f>+VLOOKUP($A85,'1 Base de precios '!$L$2:$M$253,2,FALSE)</f>
        <v>115.160004</v>
      </c>
      <c r="I85" s="20">
        <f>+VLOOKUP($A85,'1 Base de precios '!$N$2:$O$253,2,FALSE)</f>
        <v>61.23</v>
      </c>
      <c r="J85" s="20">
        <f>+VLOOKUP($A85,'1 Base de precios '!$P$2:$Q$253,2,FALSE)</f>
        <v>186.85000600000001</v>
      </c>
      <c r="K85" s="29">
        <v>84</v>
      </c>
    </row>
    <row r="86" spans="1:11" x14ac:dyDescent="0.2">
      <c r="A86" s="143">
        <v>43133</v>
      </c>
      <c r="B86" s="27">
        <f>'1 Base de precios '!B86:B337</f>
        <v>50388</v>
      </c>
      <c r="C86" s="20">
        <f>+VLOOKUP($A86,'1 Base de precios '!$A$2:$C$1256,3,FALSE)</f>
        <v>17.420000000000002</v>
      </c>
      <c r="D86" s="20">
        <f>+VLOOKUP($A86,'1 Base de precios '!$D$2:$E$1256,2,FALSE)</f>
        <v>46.639999000000003</v>
      </c>
      <c r="E86" s="20">
        <f>+VLOOKUP($A86,'1 Base de precios '!$F$2:$G$253,2,FALSE)</f>
        <v>53.439999</v>
      </c>
      <c r="F86" s="20">
        <f>+VLOOKUP($A86,'1 Base de precios '!$H$2:$I$253,2,FALSE)</f>
        <v>64.959998999999996</v>
      </c>
      <c r="G86" s="20">
        <f>+VLOOKUP($A86,'1 Base de precios '!$J$2:$K$253,2,FALSE)</f>
        <v>27.49</v>
      </c>
      <c r="H86" s="20">
        <f>+VLOOKUP($A86,'1 Base de precios '!$L$2:$M$253,2,FALSE)</f>
        <v>119.66999800000001</v>
      </c>
      <c r="I86" s="20">
        <f>+VLOOKUP($A86,'1 Base de precios '!$N$2:$O$253,2,FALSE)</f>
        <v>62.110000999999997</v>
      </c>
      <c r="J86" s="20">
        <f>+VLOOKUP($A86,'1 Base de precios '!$P$2:$Q$253,2,FALSE)</f>
        <v>191.64999399999999</v>
      </c>
      <c r="K86" s="29">
        <v>85</v>
      </c>
    </row>
    <row r="87" spans="1:11" x14ac:dyDescent="0.2">
      <c r="A87" s="143">
        <v>43132</v>
      </c>
      <c r="B87" s="27">
        <f>'1 Base de precios '!B87:B338</f>
        <v>50425.839844000002</v>
      </c>
      <c r="C87" s="20">
        <f>+VLOOKUP($A87,'1 Base de precios '!$A$2:$C$1256,3,FALSE)</f>
        <v>17.639999</v>
      </c>
      <c r="D87" s="20">
        <f>+VLOOKUP($A87,'1 Base de precios '!$D$2:$E$1256,2,FALSE)</f>
        <v>46.130001</v>
      </c>
      <c r="E87" s="20">
        <f>+VLOOKUP($A87,'1 Base de precios '!$F$2:$G$253,2,FALSE)</f>
        <v>53.450001</v>
      </c>
      <c r="F87" s="20">
        <f>+VLOOKUP($A87,'1 Base de precios '!$H$2:$I$253,2,FALSE)</f>
        <v>66.209998999999996</v>
      </c>
      <c r="G87" s="20">
        <f>+VLOOKUP($A87,'1 Base de precios '!$J$2:$K$253,2,FALSE)</f>
        <v>27.370000999999998</v>
      </c>
      <c r="H87" s="20">
        <f>+VLOOKUP($A87,'1 Base de precios '!$L$2:$M$253,2,FALSE)</f>
        <v>118.279999</v>
      </c>
      <c r="I87" s="20">
        <f>+VLOOKUP($A87,'1 Base de precios '!$N$2:$O$253,2,FALSE)</f>
        <v>61.490001999999997</v>
      </c>
      <c r="J87" s="20">
        <f>+VLOOKUP($A87,'1 Base de precios '!$P$2:$Q$253,2,FALSE)</f>
        <v>194.520004</v>
      </c>
      <c r="K87" s="29">
        <v>86</v>
      </c>
    </row>
    <row r="88" spans="1:11" x14ac:dyDescent="0.2">
      <c r="A88" s="143">
        <v>43131</v>
      </c>
      <c r="B88" s="27">
        <f>'1 Base de precios '!B88:B339</f>
        <v>50385.949219000002</v>
      </c>
      <c r="C88" s="20">
        <f>+VLOOKUP($A88,'1 Base de precios '!$A$2:$C$1256,3,FALSE)</f>
        <v>17.440000999999999</v>
      </c>
      <c r="D88" s="20">
        <f>+VLOOKUP($A88,'1 Base de precios '!$D$2:$E$1256,2,FALSE)</f>
        <v>46.639999000000003</v>
      </c>
      <c r="E88" s="20">
        <f>+VLOOKUP($A88,'1 Base de precios '!$F$2:$G$253,2,FALSE)</f>
        <v>52.75</v>
      </c>
      <c r="F88" s="20">
        <f>+VLOOKUP($A88,'1 Base de precios '!$H$2:$I$253,2,FALSE)</f>
        <v>65.980002999999996</v>
      </c>
      <c r="G88" s="20">
        <f>+VLOOKUP($A88,'1 Base de precios '!$J$2:$K$253,2,FALSE)</f>
        <v>26.860001</v>
      </c>
      <c r="H88" s="20">
        <f>+VLOOKUP($A88,'1 Base de precios '!$L$2:$M$253,2,FALSE)</f>
        <v>119.58000199999999</v>
      </c>
      <c r="I88" s="20">
        <f>+VLOOKUP($A88,'1 Base de precios '!$N$2:$O$253,2,FALSE)</f>
        <v>60.880001</v>
      </c>
      <c r="J88" s="20">
        <f>+VLOOKUP($A88,'1 Base de precios '!$P$2:$Q$253,2,FALSE)</f>
        <v>194.58999600000001</v>
      </c>
      <c r="K88" s="29">
        <v>87</v>
      </c>
    </row>
    <row r="89" spans="1:11" x14ac:dyDescent="0.2">
      <c r="A89" s="143">
        <v>43130</v>
      </c>
      <c r="B89" s="27">
        <f>'1 Base de precios '!B89:B340</f>
        <v>50461.539062999997</v>
      </c>
      <c r="C89" s="20">
        <f>+VLOOKUP($A89,'1 Base de precios '!$A$2:$C$1256,3,FALSE)</f>
        <v>17.469999000000001</v>
      </c>
      <c r="D89" s="20">
        <f>+VLOOKUP($A89,'1 Base de precios '!$D$2:$E$1256,2,FALSE)</f>
        <v>45.299999</v>
      </c>
      <c r="E89" s="20">
        <f>+VLOOKUP($A89,'1 Base de precios '!$F$2:$G$253,2,FALSE)</f>
        <v>52.689999</v>
      </c>
      <c r="F89" s="20">
        <f>+VLOOKUP($A89,'1 Base de precios '!$H$2:$I$253,2,FALSE)</f>
        <v>65.5</v>
      </c>
      <c r="G89" s="20">
        <f>+VLOOKUP($A89,'1 Base de precios '!$J$2:$K$253,2,FALSE)</f>
        <v>26.809999000000001</v>
      </c>
      <c r="H89" s="20">
        <f>+VLOOKUP($A89,'1 Base de precios '!$L$2:$M$253,2,FALSE)</f>
        <v>119.019997</v>
      </c>
      <c r="I89" s="20">
        <f>+VLOOKUP($A89,'1 Base de precios '!$N$2:$O$253,2,FALSE)</f>
        <v>60.700001</v>
      </c>
      <c r="J89" s="20">
        <f>+VLOOKUP($A89,'1 Base de precios '!$P$2:$Q$253,2,FALSE)</f>
        <v>195.779999</v>
      </c>
      <c r="K89" s="29">
        <v>88</v>
      </c>
    </row>
    <row r="90" spans="1:11" x14ac:dyDescent="0.2">
      <c r="A90" s="143">
        <v>43129</v>
      </c>
      <c r="B90" s="27">
        <f>'1 Base de precios '!B90:B341</f>
        <v>51081.46875</v>
      </c>
      <c r="C90" s="20">
        <f>+VLOOKUP($A90,'1 Base de precios '!$A$2:$C$1256,3,FALSE)</f>
        <v>17.399999999999999</v>
      </c>
      <c r="D90" s="20">
        <f>+VLOOKUP($A90,'1 Base de precios '!$D$2:$E$1256,2,FALSE)</f>
        <v>45.939999</v>
      </c>
      <c r="E90" s="20">
        <f>+VLOOKUP($A90,'1 Base de precios '!$F$2:$G$253,2,FALSE)</f>
        <v>54.700001</v>
      </c>
      <c r="F90" s="20">
        <f>+VLOOKUP($A90,'1 Base de precios '!$H$2:$I$253,2,FALSE)</f>
        <v>67.069999999999993</v>
      </c>
      <c r="G90" s="20">
        <f>+VLOOKUP($A90,'1 Base de precios '!$J$2:$K$253,2,FALSE)</f>
        <v>26.57</v>
      </c>
      <c r="H90" s="20">
        <f>+VLOOKUP($A90,'1 Base de precios '!$L$2:$M$253,2,FALSE)</f>
        <v>119.089996</v>
      </c>
      <c r="I90" s="20">
        <f>+VLOOKUP($A90,'1 Base de precios '!$N$2:$O$253,2,FALSE)</f>
        <v>61.299999</v>
      </c>
      <c r="J90" s="20">
        <f>+VLOOKUP($A90,'1 Base de precios '!$P$2:$Q$253,2,FALSE)</f>
        <v>198.58000200000001</v>
      </c>
      <c r="K90" s="29">
        <v>89</v>
      </c>
    </row>
    <row r="91" spans="1:11" x14ac:dyDescent="0.2">
      <c r="A91" s="143">
        <v>43126</v>
      </c>
      <c r="B91" s="27">
        <f>'1 Base de precios '!B91:B342</f>
        <v>50772.371094000002</v>
      </c>
      <c r="C91" s="20">
        <f>+VLOOKUP($A91,'1 Base de precios '!$A$2:$C$1256,3,FALSE)</f>
        <v>17.620000999999998</v>
      </c>
      <c r="D91" s="20">
        <f>+VLOOKUP($A91,'1 Base de precios '!$D$2:$E$1256,2,FALSE)</f>
        <v>45.52</v>
      </c>
      <c r="E91" s="20">
        <f>+VLOOKUP($A91,'1 Base de precios '!$F$2:$G$253,2,FALSE)</f>
        <v>54.700001</v>
      </c>
      <c r="F91" s="20">
        <f>+VLOOKUP($A91,'1 Base de precios '!$H$2:$I$253,2,FALSE)</f>
        <v>68.040001000000004</v>
      </c>
      <c r="G91" s="20">
        <f>+VLOOKUP($A91,'1 Base de precios '!$J$2:$K$253,2,FALSE)</f>
        <v>26.77</v>
      </c>
      <c r="H91" s="20">
        <f>+VLOOKUP($A91,'1 Base de precios '!$L$2:$M$253,2,FALSE)</f>
        <v>119.629997</v>
      </c>
      <c r="I91" s="20">
        <f>+VLOOKUP($A91,'1 Base de precios '!$N$2:$O$253,2,FALSE)</f>
        <v>61.990001999999997</v>
      </c>
      <c r="J91" s="20">
        <f>+VLOOKUP($A91,'1 Base de precios '!$P$2:$Q$253,2,FALSE)</f>
        <v>198.86000100000001</v>
      </c>
      <c r="K91" s="29">
        <v>90</v>
      </c>
    </row>
    <row r="92" spans="1:11" x14ac:dyDescent="0.2">
      <c r="A92" s="143">
        <v>43125</v>
      </c>
      <c r="B92" s="27">
        <f>'1 Base de precios '!B92:B343</f>
        <v>50821.828125</v>
      </c>
      <c r="C92" s="20">
        <f>+VLOOKUP($A92,'1 Base de precios '!$A$2:$C$1256,3,FALSE)</f>
        <v>17.610001</v>
      </c>
      <c r="D92" s="20">
        <f>+VLOOKUP($A92,'1 Base de precios '!$D$2:$E$1256,2,FALSE)</f>
        <v>46.119999</v>
      </c>
      <c r="E92" s="20">
        <f>+VLOOKUP($A92,'1 Base de precios '!$F$2:$G$253,2,FALSE)</f>
        <v>53.68</v>
      </c>
      <c r="F92" s="20">
        <f>+VLOOKUP($A92,'1 Base de precios '!$H$2:$I$253,2,FALSE)</f>
        <v>66.410004000000001</v>
      </c>
      <c r="G92" s="20">
        <f>+VLOOKUP($A92,'1 Base de precios '!$J$2:$K$253,2,FALSE)</f>
        <v>26.530000999999999</v>
      </c>
      <c r="H92" s="20">
        <f>+VLOOKUP($A92,'1 Base de precios '!$L$2:$M$253,2,FALSE)</f>
        <v>115.529999</v>
      </c>
      <c r="I92" s="20">
        <f>+VLOOKUP($A92,'1 Base de precios '!$N$2:$O$253,2,FALSE)</f>
        <v>63.25</v>
      </c>
      <c r="J92" s="20">
        <f>+VLOOKUP($A92,'1 Base de precios '!$P$2:$Q$253,2,FALSE)</f>
        <v>201.050003</v>
      </c>
      <c r="K92" s="29">
        <v>91</v>
      </c>
    </row>
    <row r="93" spans="1:11" x14ac:dyDescent="0.2">
      <c r="A93" s="143">
        <v>43124</v>
      </c>
      <c r="B93" s="27">
        <f>'1 Base de precios '!B93:B344</f>
        <v>50178.179687999997</v>
      </c>
      <c r="C93" s="20">
        <f>+VLOOKUP($A93,'1 Base de precios '!$A$2:$C$1256,3,FALSE)</f>
        <v>17.469999000000001</v>
      </c>
      <c r="D93" s="20">
        <f>+VLOOKUP($A93,'1 Base de precios '!$D$2:$E$1256,2,FALSE)</f>
        <v>47.299999</v>
      </c>
      <c r="E93" s="20">
        <f>+VLOOKUP($A93,'1 Base de precios '!$F$2:$G$253,2,FALSE)</f>
        <v>53.98</v>
      </c>
      <c r="F93" s="20">
        <f>+VLOOKUP($A93,'1 Base de precios '!$H$2:$I$253,2,FALSE)</f>
        <v>65.550003000000004</v>
      </c>
      <c r="G93" s="20">
        <f>+VLOOKUP($A93,'1 Base de precios '!$J$2:$K$253,2,FALSE)</f>
        <v>26.42</v>
      </c>
      <c r="H93" s="20">
        <f>+VLOOKUP($A93,'1 Base de precios '!$L$2:$M$253,2,FALSE)</f>
        <v>116.839996</v>
      </c>
      <c r="I93" s="20">
        <f>+VLOOKUP($A93,'1 Base de precios '!$N$2:$O$253,2,FALSE)</f>
        <v>63.880001</v>
      </c>
      <c r="J93" s="20">
        <f>+VLOOKUP($A93,'1 Base de precios '!$P$2:$Q$253,2,FALSE)</f>
        <v>201.570007</v>
      </c>
      <c r="K93" s="29">
        <v>92</v>
      </c>
    </row>
    <row r="94" spans="1:11" x14ac:dyDescent="0.2">
      <c r="A94" s="143">
        <v>43123</v>
      </c>
      <c r="B94" s="27">
        <f>'1 Base de precios '!B94:B345</f>
        <v>50030.558594000002</v>
      </c>
      <c r="C94" s="20">
        <f>+VLOOKUP($A94,'1 Base de precios '!$A$2:$C$1256,3,FALSE)</f>
        <v>17.190000999999999</v>
      </c>
      <c r="D94" s="20">
        <f>+VLOOKUP($A94,'1 Base de precios '!$D$2:$E$1256,2,FALSE)</f>
        <v>47.310001</v>
      </c>
      <c r="E94" s="20">
        <f>+VLOOKUP($A94,'1 Base de precios '!$F$2:$G$253,2,FALSE)</f>
        <v>53.279998999999997</v>
      </c>
      <c r="F94" s="20">
        <f>+VLOOKUP($A94,'1 Base de precios '!$H$2:$I$253,2,FALSE)</f>
        <v>63.880001</v>
      </c>
      <c r="G94" s="20">
        <f>+VLOOKUP($A94,'1 Base de precios '!$J$2:$K$253,2,FALSE)</f>
        <v>26</v>
      </c>
      <c r="H94" s="20">
        <f>+VLOOKUP($A94,'1 Base de precios '!$L$2:$M$253,2,FALSE)</f>
        <v>113.41999800000001</v>
      </c>
      <c r="I94" s="20">
        <f>+VLOOKUP($A94,'1 Base de precios '!$N$2:$O$253,2,FALSE)</f>
        <v>63.299999</v>
      </c>
      <c r="J94" s="20">
        <f>+VLOOKUP($A94,'1 Base de precios '!$P$2:$Q$253,2,FALSE)</f>
        <v>202.279999</v>
      </c>
      <c r="K94" s="29">
        <v>93</v>
      </c>
    </row>
    <row r="95" spans="1:11" x14ac:dyDescent="0.2">
      <c r="A95" s="143">
        <v>43122</v>
      </c>
      <c r="B95" s="27">
        <f>'1 Base de precios '!B95:B346</f>
        <v>49711.511719000002</v>
      </c>
      <c r="C95" s="20">
        <f>+VLOOKUP($A95,'1 Base de precios '!$A$2:$C$1256,3,FALSE)</f>
        <v>17.219999000000001</v>
      </c>
      <c r="D95" s="20">
        <f>+VLOOKUP($A95,'1 Base de precios '!$D$2:$E$1256,2,FALSE)</f>
        <v>48.02</v>
      </c>
      <c r="E95" s="20">
        <f>+VLOOKUP($A95,'1 Base de precios '!$F$2:$G$253,2,FALSE)</f>
        <v>52.290000999999997</v>
      </c>
      <c r="F95" s="20">
        <f>+VLOOKUP($A95,'1 Base de precios '!$H$2:$I$253,2,FALSE)</f>
        <v>64.080001999999993</v>
      </c>
      <c r="G95" s="20">
        <f>+VLOOKUP($A95,'1 Base de precios '!$J$2:$K$253,2,FALSE)</f>
        <v>26.1</v>
      </c>
      <c r="H95" s="20">
        <f>+VLOOKUP($A95,'1 Base de precios '!$L$2:$M$253,2,FALSE)</f>
        <v>111.230003</v>
      </c>
      <c r="I95" s="20">
        <f>+VLOOKUP($A95,'1 Base de precios '!$N$2:$O$253,2,FALSE)</f>
        <v>63.049999</v>
      </c>
      <c r="J95" s="20">
        <f>+VLOOKUP($A95,'1 Base de precios '!$P$2:$Q$253,2,FALSE)</f>
        <v>198.759995</v>
      </c>
      <c r="K95" s="29">
        <v>94</v>
      </c>
    </row>
    <row r="96" spans="1:11" x14ac:dyDescent="0.2">
      <c r="A96" s="143">
        <v>43119</v>
      </c>
      <c r="B96" s="27">
        <f>'1 Base de precios '!B96:B347</f>
        <v>49883.640625</v>
      </c>
      <c r="C96" s="20">
        <f>+VLOOKUP($A96,'1 Base de precios '!$A$2:$C$1256,3,FALSE)</f>
        <v>16.940000999999999</v>
      </c>
      <c r="D96" s="20">
        <f>+VLOOKUP($A96,'1 Base de precios '!$D$2:$E$1256,2,FALSE)</f>
        <v>47.290000999999997</v>
      </c>
      <c r="E96" s="20">
        <f>+VLOOKUP($A96,'1 Base de precios '!$F$2:$G$253,2,FALSE)</f>
        <v>52.900002000000001</v>
      </c>
      <c r="F96" s="20">
        <f>+VLOOKUP($A96,'1 Base de precios '!$H$2:$I$253,2,FALSE)</f>
        <v>64.599997999999999</v>
      </c>
      <c r="G96" s="20">
        <f>+VLOOKUP($A96,'1 Base de precios '!$J$2:$K$253,2,FALSE)</f>
        <v>26.040001</v>
      </c>
      <c r="H96" s="20">
        <f>+VLOOKUP($A96,'1 Base de precios '!$L$2:$M$253,2,FALSE)</f>
        <v>109.900002</v>
      </c>
      <c r="I96" s="20">
        <f>+VLOOKUP($A96,'1 Base de precios '!$N$2:$O$253,2,FALSE)</f>
        <v>63.720001000000003</v>
      </c>
      <c r="J96" s="20">
        <f>+VLOOKUP($A96,'1 Base de precios '!$P$2:$Q$253,2,FALSE)</f>
        <v>201.88000500000001</v>
      </c>
      <c r="K96" s="29">
        <v>95</v>
      </c>
    </row>
    <row r="97" spans="1:11" x14ac:dyDescent="0.2">
      <c r="A97" s="143">
        <v>43118</v>
      </c>
      <c r="B97" s="27">
        <f>'1 Base de precios '!B97:B348</f>
        <v>49681.179687999997</v>
      </c>
      <c r="C97" s="20">
        <f>+VLOOKUP($A97,'1 Base de precios '!$A$2:$C$1256,3,FALSE)</f>
        <v>17.07</v>
      </c>
      <c r="D97" s="20">
        <f>+VLOOKUP($A97,'1 Base de precios '!$D$2:$E$1256,2,FALSE)</f>
        <v>47.41</v>
      </c>
      <c r="E97" s="20">
        <f>+VLOOKUP($A97,'1 Base de precios '!$F$2:$G$253,2,FALSE)</f>
        <v>53.32</v>
      </c>
      <c r="F97" s="20">
        <f>+VLOOKUP($A97,'1 Base de precios '!$H$2:$I$253,2,FALSE)</f>
        <v>65.260002</v>
      </c>
      <c r="G97" s="20">
        <f>+VLOOKUP($A97,'1 Base de precios '!$J$2:$K$253,2,FALSE)</f>
        <v>26.4</v>
      </c>
      <c r="H97" s="20">
        <f>+VLOOKUP($A97,'1 Base de precios '!$L$2:$M$253,2,FALSE)</f>
        <v>111.43</v>
      </c>
      <c r="I97" s="20">
        <f>+VLOOKUP($A97,'1 Base de precios '!$N$2:$O$253,2,FALSE)</f>
        <v>63.959999000000003</v>
      </c>
      <c r="J97" s="20">
        <f>+VLOOKUP($A97,'1 Base de precios '!$P$2:$Q$253,2,FALSE)</f>
        <v>200.86999499999999</v>
      </c>
      <c r="K97" s="29">
        <v>96</v>
      </c>
    </row>
    <row r="98" spans="1:11" x14ac:dyDescent="0.2">
      <c r="A98" s="143">
        <v>43117</v>
      </c>
      <c r="B98" s="27">
        <f>'1 Base de precios '!B98:B349</f>
        <v>49499.230469000002</v>
      </c>
      <c r="C98" s="20">
        <f>+VLOOKUP($A98,'1 Base de precios '!$A$2:$C$1256,3,FALSE)</f>
        <v>16.530000999999999</v>
      </c>
      <c r="D98" s="20">
        <f>+VLOOKUP($A98,'1 Base de precios '!$D$2:$E$1256,2,FALSE)</f>
        <v>47.470001000000003</v>
      </c>
      <c r="E98" s="20">
        <f>+VLOOKUP($A98,'1 Base de precios '!$F$2:$G$253,2,FALSE)</f>
        <v>53.369999</v>
      </c>
      <c r="F98" s="20">
        <f>+VLOOKUP($A98,'1 Base de precios '!$H$2:$I$253,2,FALSE)</f>
        <v>65.970000999999996</v>
      </c>
      <c r="G98" s="20">
        <f>+VLOOKUP($A98,'1 Base de precios '!$J$2:$K$253,2,FALSE)</f>
        <v>25.92</v>
      </c>
      <c r="H98" s="20">
        <f>+VLOOKUP($A98,'1 Base de precios '!$L$2:$M$253,2,FALSE)</f>
        <v>109.959999</v>
      </c>
      <c r="I98" s="20">
        <f>+VLOOKUP($A98,'1 Base de precios '!$N$2:$O$253,2,FALSE)</f>
        <v>64.339995999999999</v>
      </c>
      <c r="J98" s="20">
        <f>+VLOOKUP($A98,'1 Base de precios '!$P$2:$Q$253,2,FALSE)</f>
        <v>200.88999899999999</v>
      </c>
      <c r="K98" s="29">
        <v>97</v>
      </c>
    </row>
    <row r="99" spans="1:11" x14ac:dyDescent="0.2">
      <c r="A99" s="143">
        <v>43116</v>
      </c>
      <c r="B99" s="27">
        <f>'1 Base de precios '!B99:B350</f>
        <v>49292.378905999998</v>
      </c>
      <c r="C99" s="20">
        <f>+VLOOKUP($A99,'1 Base de precios '!$A$2:$C$1256,3,FALSE)</f>
        <v>16.389999</v>
      </c>
      <c r="D99" s="20">
        <f>+VLOOKUP($A99,'1 Base de precios '!$D$2:$E$1256,2,FALSE)</f>
        <v>46.900002000000001</v>
      </c>
      <c r="E99" s="20">
        <f>+VLOOKUP($A99,'1 Base de precios '!$F$2:$G$253,2,FALSE)</f>
        <v>52.669998</v>
      </c>
      <c r="F99" s="20">
        <f>+VLOOKUP($A99,'1 Base de precios '!$H$2:$I$253,2,FALSE)</f>
        <v>65.529999000000004</v>
      </c>
      <c r="G99" s="20">
        <f>+VLOOKUP($A99,'1 Base de precios '!$J$2:$K$253,2,FALSE)</f>
        <v>25.25</v>
      </c>
      <c r="H99" s="20">
        <f>+VLOOKUP($A99,'1 Base de precios '!$L$2:$M$253,2,FALSE)</f>
        <v>108.260002</v>
      </c>
      <c r="I99" s="20">
        <f>+VLOOKUP($A99,'1 Base de precios '!$N$2:$O$253,2,FALSE)</f>
        <v>64.379997000000003</v>
      </c>
      <c r="J99" s="20">
        <f>+VLOOKUP($A99,'1 Base de precios '!$P$2:$Q$253,2,FALSE)</f>
        <v>195.41000399999999</v>
      </c>
      <c r="K99" s="29">
        <v>98</v>
      </c>
    </row>
    <row r="100" spans="1:11" x14ac:dyDescent="0.2">
      <c r="A100" s="143">
        <v>43115</v>
      </c>
      <c r="B100" s="27">
        <f>'1 Base de precios '!B100:B351</f>
        <v>49183.589844000002</v>
      </c>
      <c r="C100" s="20">
        <f>+VLOOKUP($A100,'1 Base de precios '!$A$2:$C$1256,3,FALSE)</f>
        <v>16.5</v>
      </c>
      <c r="D100" s="20">
        <f>+VLOOKUP($A100,'1 Base de precios '!$D$2:$E$1256,2,FALSE)</f>
        <v>45.830002</v>
      </c>
      <c r="E100" s="20">
        <f>+VLOOKUP($A100,'1 Base de precios '!$F$2:$G$253,2,FALSE)</f>
        <v>52.029998999999997</v>
      </c>
      <c r="F100" s="20">
        <f>+VLOOKUP($A100,'1 Base de precios '!$H$2:$I$253,2,FALSE)</f>
        <v>66.279999000000004</v>
      </c>
      <c r="G100" s="20">
        <f>+VLOOKUP($A100,'1 Base de precios '!$J$2:$K$253,2,FALSE)</f>
        <v>24.790001</v>
      </c>
      <c r="H100" s="20">
        <f>+VLOOKUP($A100,'1 Base de precios '!$L$2:$M$253,2,FALSE)</f>
        <v>110.730003</v>
      </c>
      <c r="I100" s="20">
        <f>+VLOOKUP($A100,'1 Base de precios '!$N$2:$O$253,2,FALSE)</f>
        <v>64.180000000000007</v>
      </c>
      <c r="J100" s="20">
        <f>+VLOOKUP($A100,'1 Base de precios '!$P$2:$Q$253,2,FALSE)</f>
        <v>193.41000399999999</v>
      </c>
      <c r="K100" s="29">
        <v>99</v>
      </c>
    </row>
    <row r="101" spans="1:11" x14ac:dyDescent="0.2">
      <c r="A101" s="143">
        <v>43112</v>
      </c>
      <c r="B101" s="27">
        <f>'1 Base de precios '!B101:B352</f>
        <v>48764.910155999998</v>
      </c>
      <c r="C101" s="20">
        <f>+VLOOKUP($A101,'1 Base de precios '!$A$2:$C$1256,3,FALSE)</f>
        <v>16.48</v>
      </c>
      <c r="D101" s="20">
        <f>+VLOOKUP($A101,'1 Base de precios '!$D$2:$E$1256,2,FALSE)</f>
        <v>45.68</v>
      </c>
      <c r="E101" s="20">
        <f>+VLOOKUP($A101,'1 Base de precios '!$F$2:$G$253,2,FALSE)</f>
        <v>51.639999000000003</v>
      </c>
      <c r="F101" s="20">
        <f>+VLOOKUP($A101,'1 Base de precios '!$H$2:$I$253,2,FALSE)</f>
        <v>66.190002000000007</v>
      </c>
      <c r="G101" s="20">
        <f>+VLOOKUP($A101,'1 Base de precios '!$J$2:$K$253,2,FALSE)</f>
        <v>24.43</v>
      </c>
      <c r="H101" s="20">
        <f>+VLOOKUP($A101,'1 Base de precios '!$L$2:$M$253,2,FALSE)</f>
        <v>109.110001</v>
      </c>
      <c r="I101" s="20">
        <f>+VLOOKUP($A101,'1 Base de precios '!$N$2:$O$253,2,FALSE)</f>
        <v>62.950001</v>
      </c>
      <c r="J101" s="20">
        <f>+VLOOKUP($A101,'1 Base de precios '!$P$2:$Q$253,2,FALSE)</f>
        <v>194.520004</v>
      </c>
      <c r="K101" s="29">
        <v>100</v>
      </c>
    </row>
    <row r="102" spans="1:11" x14ac:dyDescent="0.2">
      <c r="A102" s="143">
        <v>43111</v>
      </c>
      <c r="B102" s="27">
        <f>'1 Base de precios '!B102:B353</f>
        <v>48840.160155999998</v>
      </c>
      <c r="C102" s="20">
        <f>+VLOOKUP($A102,'1 Base de precios '!$A$2:$C$1256,3,FALSE)</f>
        <v>16.370000999999998</v>
      </c>
      <c r="D102" s="20">
        <f>+VLOOKUP($A102,'1 Base de precios '!$D$2:$E$1256,2,FALSE)</f>
        <v>45.099997999999999</v>
      </c>
      <c r="E102" s="20">
        <f>+VLOOKUP($A102,'1 Base de precios '!$F$2:$G$253,2,FALSE)</f>
        <v>51.59</v>
      </c>
      <c r="F102" s="20">
        <f>+VLOOKUP($A102,'1 Base de precios '!$H$2:$I$253,2,FALSE)</f>
        <v>66.059997999999993</v>
      </c>
      <c r="G102" s="20">
        <f>+VLOOKUP($A102,'1 Base de precios '!$J$2:$K$253,2,FALSE)</f>
        <v>23.200001</v>
      </c>
      <c r="H102" s="20">
        <f>+VLOOKUP($A102,'1 Base de precios '!$L$2:$M$253,2,FALSE)</f>
        <v>106.199997</v>
      </c>
      <c r="I102" s="20">
        <f>+VLOOKUP($A102,'1 Base de precios '!$N$2:$O$253,2,FALSE)</f>
        <v>62.84</v>
      </c>
      <c r="J102" s="20">
        <f>+VLOOKUP($A102,'1 Base de precios '!$P$2:$Q$253,2,FALSE)</f>
        <v>195.36999499999999</v>
      </c>
      <c r="K102" s="29">
        <v>101</v>
      </c>
    </row>
    <row r="103" spans="1:11" x14ac:dyDescent="0.2">
      <c r="A103" s="143">
        <v>43110</v>
      </c>
      <c r="B103" s="27">
        <f>'1 Base de precios '!B103:B354</f>
        <v>49666.230469000002</v>
      </c>
      <c r="C103" s="20">
        <f>+VLOOKUP($A103,'1 Base de precios '!$A$2:$C$1256,3,FALSE)</f>
        <v>16.48</v>
      </c>
      <c r="D103" s="20">
        <f>+VLOOKUP($A103,'1 Base de precios '!$D$2:$E$1256,2,FALSE)</f>
        <v>45.139999000000003</v>
      </c>
      <c r="E103" s="20">
        <f>+VLOOKUP($A103,'1 Base de precios '!$F$2:$G$253,2,FALSE)</f>
        <v>49.810001</v>
      </c>
      <c r="F103" s="20">
        <f>+VLOOKUP($A103,'1 Base de precios '!$H$2:$I$253,2,FALSE)</f>
        <v>65.400002000000001</v>
      </c>
      <c r="G103" s="20">
        <f>+VLOOKUP($A103,'1 Base de precios '!$J$2:$K$253,2,FALSE)</f>
        <v>23.09</v>
      </c>
      <c r="H103" s="20">
        <f>+VLOOKUP($A103,'1 Base de precios '!$L$2:$M$253,2,FALSE)</f>
        <v>107.849998</v>
      </c>
      <c r="I103" s="20">
        <f>+VLOOKUP($A103,'1 Base de precios '!$N$2:$O$253,2,FALSE)</f>
        <v>62.880001</v>
      </c>
      <c r="J103" s="20">
        <f>+VLOOKUP($A103,'1 Base de precios '!$P$2:$Q$253,2,FALSE)</f>
        <v>198.490005</v>
      </c>
      <c r="K103" s="29">
        <v>102</v>
      </c>
    </row>
    <row r="104" spans="1:11" x14ac:dyDescent="0.2">
      <c r="A104" s="143">
        <v>43109</v>
      </c>
      <c r="B104" s="27">
        <f>'1 Base de precios '!B104:B355</f>
        <v>50002.03125</v>
      </c>
      <c r="C104" s="20">
        <f>+VLOOKUP($A104,'1 Base de precios '!$A$2:$C$1256,3,FALSE)</f>
        <v>16.93</v>
      </c>
      <c r="D104" s="20">
        <f>+VLOOKUP($A104,'1 Base de precios '!$D$2:$E$1256,2,FALSE)</f>
        <v>46.669998</v>
      </c>
      <c r="E104" s="20">
        <f>+VLOOKUP($A104,'1 Base de precios '!$F$2:$G$253,2,FALSE)</f>
        <v>50.369999</v>
      </c>
      <c r="F104" s="20">
        <f>+VLOOKUP($A104,'1 Base de precios '!$H$2:$I$253,2,FALSE)</f>
        <v>65.660004000000001</v>
      </c>
      <c r="G104" s="20">
        <f>+VLOOKUP($A104,'1 Base de precios '!$J$2:$K$253,2,FALSE)</f>
        <v>23.209999</v>
      </c>
      <c r="H104" s="20">
        <f>+VLOOKUP($A104,'1 Base de precios '!$L$2:$M$253,2,FALSE)</f>
        <v>110.660004</v>
      </c>
      <c r="I104" s="20">
        <f>+VLOOKUP($A104,'1 Base de precios '!$N$2:$O$253,2,FALSE)</f>
        <v>65.529999000000004</v>
      </c>
      <c r="J104" s="20">
        <f>+VLOOKUP($A104,'1 Base de precios '!$P$2:$Q$253,2,FALSE)</f>
        <v>203.929993</v>
      </c>
      <c r="K104" s="29">
        <v>103</v>
      </c>
    </row>
    <row r="105" spans="1:11" x14ac:dyDescent="0.2">
      <c r="A105" s="143">
        <v>43108</v>
      </c>
      <c r="B105" s="27">
        <f>'1 Base de precios '!B105:B356</f>
        <v>49916.570312999997</v>
      </c>
      <c r="C105" s="20">
        <f>+VLOOKUP($A105,'1 Base de precios '!$A$2:$C$1256,3,FALSE)</f>
        <v>16.98</v>
      </c>
      <c r="D105" s="20">
        <f>+VLOOKUP($A105,'1 Base de precios '!$D$2:$E$1256,2,FALSE)</f>
        <v>48.32</v>
      </c>
      <c r="E105" s="20">
        <f>+VLOOKUP($A105,'1 Base de precios '!$F$2:$G$253,2,FALSE)</f>
        <v>50.139999000000003</v>
      </c>
      <c r="F105" s="20">
        <f>+VLOOKUP($A105,'1 Base de precios '!$H$2:$I$253,2,FALSE)</f>
        <v>65.339995999999999</v>
      </c>
      <c r="G105" s="20">
        <f>+VLOOKUP($A105,'1 Base de precios '!$J$2:$K$253,2,FALSE)</f>
        <v>23.190000999999999</v>
      </c>
      <c r="H105" s="20">
        <f>+VLOOKUP($A105,'1 Base de precios '!$L$2:$M$253,2,FALSE)</f>
        <v>109.41999800000001</v>
      </c>
      <c r="I105" s="20">
        <f>+VLOOKUP($A105,'1 Base de precios '!$N$2:$O$253,2,FALSE)</f>
        <v>65.290001000000004</v>
      </c>
      <c r="J105" s="20">
        <f>+VLOOKUP($A105,'1 Base de precios '!$P$2:$Q$253,2,FALSE)</f>
        <v>206.36999499999999</v>
      </c>
      <c r="K105" s="29">
        <v>104</v>
      </c>
    </row>
    <row r="106" spans="1:11" x14ac:dyDescent="0.2">
      <c r="A106" s="143">
        <v>43105</v>
      </c>
      <c r="B106" s="27">
        <f>'1 Base de precios '!B106:B357</f>
        <v>49929.519530999998</v>
      </c>
      <c r="C106" s="20">
        <f>+VLOOKUP($A106,'1 Base de precios '!$A$2:$C$1256,3,FALSE)</f>
        <v>16.790001</v>
      </c>
      <c r="D106" s="20">
        <f>+VLOOKUP($A106,'1 Base de precios '!$D$2:$E$1256,2,FALSE)</f>
        <v>48.09</v>
      </c>
      <c r="E106" s="20">
        <f>+VLOOKUP($A106,'1 Base de precios '!$F$2:$G$253,2,FALSE)</f>
        <v>50.860000999999997</v>
      </c>
      <c r="F106" s="20">
        <f>+VLOOKUP($A106,'1 Base de precios '!$H$2:$I$253,2,FALSE)</f>
        <v>65.669998000000007</v>
      </c>
      <c r="G106" s="20">
        <f>+VLOOKUP($A106,'1 Base de precios '!$J$2:$K$253,2,FALSE)</f>
        <v>23.379999000000002</v>
      </c>
      <c r="H106" s="20">
        <f>+VLOOKUP($A106,'1 Base de precios '!$L$2:$M$253,2,FALSE)</f>
        <v>110.040001</v>
      </c>
      <c r="I106" s="20">
        <f>+VLOOKUP($A106,'1 Base de precios '!$N$2:$O$253,2,FALSE)</f>
        <v>65.260002</v>
      </c>
      <c r="J106" s="20">
        <f>+VLOOKUP($A106,'1 Base de precios '!$P$2:$Q$253,2,FALSE)</f>
        <v>206.08999600000001</v>
      </c>
      <c r="K106" s="29">
        <v>105</v>
      </c>
    </row>
    <row r="107" spans="1:11" x14ac:dyDescent="0.2">
      <c r="A107" s="143">
        <v>43104</v>
      </c>
      <c r="B107" s="27">
        <f>'1 Base de precios '!B107:B358</f>
        <v>49800.359375</v>
      </c>
      <c r="C107" s="20">
        <f>+VLOOKUP($A107,'1 Base de precios '!$A$2:$C$1256,3,FALSE)</f>
        <v>16.760000000000002</v>
      </c>
      <c r="D107" s="20">
        <f>+VLOOKUP($A107,'1 Base de precios '!$D$2:$E$1256,2,FALSE)</f>
        <v>47.610000999999997</v>
      </c>
      <c r="E107" s="20">
        <f>+VLOOKUP($A107,'1 Base de precios '!$F$2:$G$253,2,FALSE)</f>
        <v>50.330002</v>
      </c>
      <c r="F107" s="20">
        <f>+VLOOKUP($A107,'1 Base de precios '!$H$2:$I$253,2,FALSE)</f>
        <v>65.129997000000003</v>
      </c>
      <c r="G107" s="20">
        <f>+VLOOKUP($A107,'1 Base de precios '!$J$2:$K$253,2,FALSE)</f>
        <v>22.959999</v>
      </c>
      <c r="H107" s="20">
        <f>+VLOOKUP($A107,'1 Base de precios '!$L$2:$M$253,2,FALSE)</f>
        <v>109.519997</v>
      </c>
      <c r="I107" s="20">
        <f>+VLOOKUP($A107,'1 Base de precios '!$N$2:$O$253,2,FALSE)</f>
        <v>64.690002000000007</v>
      </c>
      <c r="J107" s="20">
        <f>+VLOOKUP($A107,'1 Base de precios '!$P$2:$Q$253,2,FALSE)</f>
        <v>205.80999800000001</v>
      </c>
      <c r="K107" s="29">
        <v>106</v>
      </c>
    </row>
    <row r="108" spans="1:11" x14ac:dyDescent="0.2">
      <c r="A108" s="143">
        <v>43103</v>
      </c>
      <c r="B108" s="27">
        <f>'1 Base de precios '!B108:B359</f>
        <v>50093.308594000002</v>
      </c>
      <c r="C108" s="20">
        <f>+VLOOKUP($A108,'1 Base de precios '!$A$2:$C$1256,3,FALSE)</f>
        <v>16.760000000000002</v>
      </c>
      <c r="D108" s="20">
        <f>+VLOOKUP($A108,'1 Base de precios '!$D$2:$E$1256,2,FALSE)</f>
        <v>47.59</v>
      </c>
      <c r="E108" s="20">
        <f>+VLOOKUP($A108,'1 Base de precios '!$F$2:$G$253,2,FALSE)</f>
        <v>49.959999000000003</v>
      </c>
      <c r="F108" s="20">
        <f>+VLOOKUP($A108,'1 Base de precios '!$H$2:$I$253,2,FALSE)</f>
        <v>66.199996999999996</v>
      </c>
      <c r="G108" s="20">
        <f>+VLOOKUP($A108,'1 Base de precios '!$J$2:$K$253,2,FALSE)</f>
        <v>22.99</v>
      </c>
      <c r="H108" s="20">
        <f>+VLOOKUP($A108,'1 Base de precios '!$L$2:$M$253,2,FALSE)</f>
        <v>109.43</v>
      </c>
      <c r="I108" s="20">
        <f>+VLOOKUP($A108,'1 Base de precios '!$N$2:$O$253,2,FALSE)</f>
        <v>65.150002000000001</v>
      </c>
      <c r="J108" s="20">
        <f>+VLOOKUP($A108,'1 Base de precios '!$P$2:$Q$253,2,FALSE)</f>
        <v>204.699997</v>
      </c>
      <c r="K108" s="29">
        <v>107</v>
      </c>
    </row>
    <row r="109" spans="1:11" x14ac:dyDescent="0.2">
      <c r="A109" s="143">
        <v>43102</v>
      </c>
      <c r="B109" s="27">
        <f>'1 Base de precios '!B109:B360</f>
        <v>49376.261719000002</v>
      </c>
      <c r="C109" s="20">
        <f>+VLOOKUP($A109,'1 Base de precios '!$A$2:$C$1256,3,FALSE)</f>
        <v>17.120000999999998</v>
      </c>
      <c r="D109" s="20">
        <f>+VLOOKUP($A109,'1 Base de precios '!$D$2:$E$1256,2,FALSE)</f>
        <v>48.029998999999997</v>
      </c>
      <c r="E109" s="20">
        <f>+VLOOKUP($A109,'1 Base de precios '!$F$2:$G$253,2,FALSE)</f>
        <v>50</v>
      </c>
      <c r="F109" s="20">
        <f>+VLOOKUP($A109,'1 Base de precios '!$H$2:$I$253,2,FALSE)</f>
        <v>65.989998</v>
      </c>
      <c r="G109" s="20">
        <f>+VLOOKUP($A109,'1 Base de precios '!$J$2:$K$253,2,FALSE)</f>
        <v>23.200001</v>
      </c>
      <c r="H109" s="20">
        <f>+VLOOKUP($A109,'1 Base de precios '!$L$2:$M$253,2,FALSE)</f>
        <v>107.370003</v>
      </c>
      <c r="I109" s="20">
        <f>+VLOOKUP($A109,'1 Base de precios '!$N$2:$O$253,2,FALSE)</f>
        <v>65.040001000000004</v>
      </c>
      <c r="J109" s="20">
        <f>+VLOOKUP($A109,'1 Base de precios '!$P$2:$Q$253,2,FALSE)</f>
        <v>203.220001</v>
      </c>
      <c r="K109" s="29">
        <v>108</v>
      </c>
    </row>
    <row r="110" spans="1:11" x14ac:dyDescent="0.2">
      <c r="A110" s="143">
        <v>43098</v>
      </c>
      <c r="B110" s="27">
        <f>'1 Base de precios '!B110:B361</f>
        <v>48880.390625</v>
      </c>
      <c r="C110" s="20">
        <f>+VLOOKUP($A110,'1 Base de precios '!$A$2:$C$1256,3,FALSE)</f>
        <v>16.950001</v>
      </c>
      <c r="D110" s="20">
        <f>+VLOOKUP($A110,'1 Base de precios '!$D$2:$E$1256,2,FALSE)</f>
        <v>48.189999</v>
      </c>
      <c r="E110" s="20">
        <f>+VLOOKUP($A110,'1 Base de precios '!$F$2:$G$253,2,FALSE)</f>
        <v>48.630001</v>
      </c>
      <c r="F110" s="20">
        <f>+VLOOKUP($A110,'1 Base de precios '!$H$2:$I$253,2,FALSE)</f>
        <v>64.910004000000001</v>
      </c>
      <c r="G110" s="20">
        <f>+VLOOKUP($A110,'1 Base de precios '!$J$2:$K$253,2,FALSE)</f>
        <v>23.450001</v>
      </c>
      <c r="H110" s="20">
        <f>+VLOOKUP($A110,'1 Base de precios '!$L$2:$M$253,2,FALSE)</f>
        <v>107.83000199999999</v>
      </c>
      <c r="I110" s="20">
        <f>+VLOOKUP($A110,'1 Base de precios '!$N$2:$O$253,2,FALSE)</f>
        <v>64.370002999999997</v>
      </c>
      <c r="J110" s="20">
        <f>+VLOOKUP($A110,'1 Base de precios '!$P$2:$Q$253,2,FALSE)</f>
        <v>202.08999600000001</v>
      </c>
      <c r="K110" s="29">
        <v>109</v>
      </c>
    </row>
    <row r="111" spans="1:11" x14ac:dyDescent="0.2">
      <c r="A111" s="143">
        <v>43097</v>
      </c>
      <c r="B111" s="27">
        <f>'1 Base de precios '!B111:B362</f>
        <v>48659.429687999997</v>
      </c>
      <c r="C111" s="20">
        <f>+VLOOKUP($A111,'1 Base de precios '!$A$2:$C$1256,3,FALSE)</f>
        <v>16.98</v>
      </c>
      <c r="D111" s="20">
        <f>+VLOOKUP($A111,'1 Base de precios '!$D$2:$E$1256,2,FALSE)</f>
        <v>47.189999</v>
      </c>
      <c r="E111" s="20">
        <f>+VLOOKUP($A111,'1 Base de precios '!$F$2:$G$253,2,FALSE)</f>
        <v>48.889999000000003</v>
      </c>
      <c r="F111" s="20">
        <f>+VLOOKUP($A111,'1 Base de precios '!$H$2:$I$253,2,FALSE)</f>
        <v>62.98</v>
      </c>
      <c r="G111" s="20">
        <f>+VLOOKUP($A111,'1 Base de precios '!$J$2:$K$253,2,FALSE)</f>
        <v>23.190000999999999</v>
      </c>
      <c r="H111" s="20">
        <f>+VLOOKUP($A111,'1 Base de precios '!$L$2:$M$253,2,FALSE)</f>
        <v>107.610001</v>
      </c>
      <c r="I111" s="20">
        <f>+VLOOKUP($A111,'1 Base de precios '!$N$2:$O$253,2,FALSE)</f>
        <v>63.200001</v>
      </c>
      <c r="J111" s="20">
        <f>+VLOOKUP($A111,'1 Base de precios '!$P$2:$Q$253,2,FALSE)</f>
        <v>200.05999800000001</v>
      </c>
      <c r="K111" s="29">
        <v>110</v>
      </c>
    </row>
    <row r="112" spans="1:11" x14ac:dyDescent="0.2">
      <c r="A112" s="143">
        <v>43096</v>
      </c>
      <c r="B112" s="27">
        <f>'1 Base de precios '!B112:B363</f>
        <v>48470.871094000002</v>
      </c>
      <c r="C112" s="20">
        <f>+VLOOKUP($A112,'1 Base de precios '!$A$2:$C$1256,3,FALSE)</f>
        <v>16.82</v>
      </c>
      <c r="D112" s="20">
        <f>+VLOOKUP($A112,'1 Base de precios '!$D$2:$E$1256,2,FALSE)</f>
        <v>46.810001</v>
      </c>
      <c r="E112" s="20">
        <f>+VLOOKUP($A112,'1 Base de precios '!$F$2:$G$253,2,FALSE)</f>
        <v>48.720001000000003</v>
      </c>
      <c r="F112" s="20">
        <f>+VLOOKUP($A112,'1 Base de precios '!$H$2:$I$253,2,FALSE)</f>
        <v>62.41</v>
      </c>
      <c r="G112" s="20">
        <f>+VLOOKUP($A112,'1 Base de precios '!$J$2:$K$253,2,FALSE)</f>
        <v>23.08</v>
      </c>
      <c r="H112" s="20">
        <f>+VLOOKUP($A112,'1 Base de precios '!$L$2:$M$253,2,FALSE)</f>
        <v>105.699997</v>
      </c>
      <c r="I112" s="20">
        <f>+VLOOKUP($A112,'1 Base de precios '!$N$2:$O$253,2,FALSE)</f>
        <v>62.75</v>
      </c>
      <c r="J112" s="20">
        <f>+VLOOKUP($A112,'1 Base de precios '!$P$2:$Q$253,2,FALSE)</f>
        <v>199.78999300000001</v>
      </c>
      <c r="K112" s="29">
        <v>111</v>
      </c>
    </row>
    <row r="113" spans="1:11" x14ac:dyDescent="0.2">
      <c r="A113" s="143">
        <v>43095</v>
      </c>
      <c r="B113" s="27">
        <f>'1 Base de precios '!B113:B364</f>
        <v>48473.308594000002</v>
      </c>
      <c r="C113" s="20">
        <f>+VLOOKUP($A113,'1 Base de precios '!$A$2:$C$1256,3,FALSE)</f>
        <v>16.91</v>
      </c>
      <c r="D113" s="20">
        <f>+VLOOKUP($A113,'1 Base de precios '!$D$2:$E$1256,2,FALSE)</f>
        <v>45.950001</v>
      </c>
      <c r="E113" s="20">
        <f>+VLOOKUP($A113,'1 Base de precios '!$F$2:$G$253,2,FALSE)</f>
        <v>48.009998000000003</v>
      </c>
      <c r="F113" s="20">
        <f>+VLOOKUP($A113,'1 Base de precios '!$H$2:$I$253,2,FALSE)</f>
        <v>61.869999</v>
      </c>
      <c r="G113" s="20">
        <f>+VLOOKUP($A113,'1 Base de precios '!$J$2:$K$253,2,FALSE)</f>
        <v>22.790001</v>
      </c>
      <c r="H113" s="20">
        <f>+VLOOKUP($A113,'1 Base de precios '!$L$2:$M$253,2,FALSE)</f>
        <v>103.599998</v>
      </c>
      <c r="I113" s="20">
        <f>+VLOOKUP($A113,'1 Base de precios '!$N$2:$O$253,2,FALSE)</f>
        <v>64.440002000000007</v>
      </c>
      <c r="J113" s="20">
        <f>+VLOOKUP($A113,'1 Base de precios '!$P$2:$Q$253,2,FALSE)</f>
        <v>201.36000100000001</v>
      </c>
      <c r="K113" s="29">
        <v>112</v>
      </c>
    </row>
    <row r="114" spans="1:11" x14ac:dyDescent="0.2">
      <c r="A114" s="143">
        <v>43091</v>
      </c>
      <c r="B114" s="27">
        <f>'1 Base de precios '!B114:B365</f>
        <v>48429.96875</v>
      </c>
      <c r="C114" s="20">
        <f>+VLOOKUP($A114,'1 Base de precios '!$A$2:$C$1256,3,FALSE)</f>
        <v>16.780000999999999</v>
      </c>
      <c r="D114" s="20">
        <f>+VLOOKUP($A114,'1 Base de precios '!$D$2:$E$1256,2,FALSE)</f>
        <v>46.009998000000003</v>
      </c>
      <c r="E114" s="20">
        <f>+VLOOKUP($A114,'1 Base de precios '!$F$2:$G$253,2,FALSE)</f>
        <v>48.110000999999997</v>
      </c>
      <c r="F114" s="20">
        <f>+VLOOKUP($A114,'1 Base de precios '!$H$2:$I$253,2,FALSE)</f>
        <v>62.27</v>
      </c>
      <c r="G114" s="20">
        <f>+VLOOKUP($A114,'1 Base de precios '!$J$2:$K$253,2,FALSE)</f>
        <v>22.58</v>
      </c>
      <c r="H114" s="20">
        <f>+VLOOKUP($A114,'1 Base de precios '!$L$2:$M$253,2,FALSE)</f>
        <v>104.55999799999999</v>
      </c>
      <c r="I114" s="20">
        <f>+VLOOKUP($A114,'1 Base de precios '!$N$2:$O$253,2,FALSE)</f>
        <v>63.689999</v>
      </c>
      <c r="J114" s="20">
        <f>+VLOOKUP($A114,'1 Base de precios '!$P$2:$Q$253,2,FALSE)</f>
        <v>199.94000199999999</v>
      </c>
      <c r="K114" s="29">
        <v>113</v>
      </c>
    </row>
    <row r="115" spans="1:11" x14ac:dyDescent="0.2">
      <c r="A115" s="143">
        <v>43090</v>
      </c>
      <c r="B115" s="27">
        <f>'1 Base de precios '!B115:B366</f>
        <v>48418.089844000002</v>
      </c>
      <c r="C115" s="20">
        <f>+VLOOKUP($A115,'1 Base de precios '!$A$2:$C$1256,3,FALSE)</f>
        <v>16.639999</v>
      </c>
      <c r="D115" s="20">
        <f>+VLOOKUP($A115,'1 Base de precios '!$D$2:$E$1256,2,FALSE)</f>
        <v>46.52</v>
      </c>
      <c r="E115" s="20">
        <f>+VLOOKUP($A115,'1 Base de precios '!$F$2:$G$253,2,FALSE)</f>
        <v>48.259998000000003</v>
      </c>
      <c r="F115" s="20">
        <f>+VLOOKUP($A115,'1 Base de precios '!$H$2:$I$253,2,FALSE)</f>
        <v>61.52</v>
      </c>
      <c r="G115" s="20">
        <f>+VLOOKUP($A115,'1 Base de precios '!$J$2:$K$253,2,FALSE)</f>
        <v>22.959999</v>
      </c>
      <c r="H115" s="20">
        <f>+VLOOKUP($A115,'1 Base de precios '!$L$2:$M$253,2,FALSE)</f>
        <v>106.620003</v>
      </c>
      <c r="I115" s="20">
        <f>+VLOOKUP($A115,'1 Base de precios '!$N$2:$O$253,2,FALSE)</f>
        <v>63.27</v>
      </c>
      <c r="J115" s="20">
        <f>+VLOOKUP($A115,'1 Base de precios '!$P$2:$Q$253,2,FALSE)</f>
        <v>198.83000200000001</v>
      </c>
      <c r="K115" s="29">
        <v>114</v>
      </c>
    </row>
    <row r="116" spans="1:11" x14ac:dyDescent="0.2">
      <c r="A116" s="143">
        <v>43089</v>
      </c>
      <c r="B116" s="27">
        <f>'1 Base de precios '!B116:B367</f>
        <v>48449.238280999998</v>
      </c>
      <c r="C116" s="20">
        <f>+VLOOKUP($A116,'1 Base de precios '!$A$2:$C$1256,3,FALSE)</f>
        <v>16.670000000000002</v>
      </c>
      <c r="D116" s="20">
        <f>+VLOOKUP($A116,'1 Base de precios '!$D$2:$E$1256,2,FALSE)</f>
        <v>46.220001000000003</v>
      </c>
      <c r="E116" s="20">
        <f>+VLOOKUP($A116,'1 Base de precios '!$F$2:$G$253,2,FALSE)</f>
        <v>47.110000999999997</v>
      </c>
      <c r="F116" s="20">
        <f>+VLOOKUP($A116,'1 Base de precios '!$H$2:$I$253,2,FALSE)</f>
        <v>60.759998000000003</v>
      </c>
      <c r="G116" s="20">
        <f>+VLOOKUP($A116,'1 Base de precios '!$J$2:$K$253,2,FALSE)</f>
        <v>22.59</v>
      </c>
      <c r="H116" s="20">
        <f>+VLOOKUP($A116,'1 Base de precios '!$L$2:$M$253,2,FALSE)</f>
        <v>107.449997</v>
      </c>
      <c r="I116" s="20">
        <f>+VLOOKUP($A116,'1 Base de precios '!$N$2:$O$253,2,FALSE)</f>
        <v>63.330002</v>
      </c>
      <c r="J116" s="20">
        <f>+VLOOKUP($A116,'1 Base de precios '!$P$2:$Q$253,2,FALSE)</f>
        <v>201.740005</v>
      </c>
      <c r="K116" s="29">
        <v>115</v>
      </c>
    </row>
    <row r="117" spans="1:11" x14ac:dyDescent="0.2">
      <c r="A117" s="143">
        <v>43088</v>
      </c>
      <c r="B117" s="27">
        <f>'1 Base de precios '!B117:B368</f>
        <v>48636.519530999998</v>
      </c>
      <c r="C117" s="20">
        <f>+VLOOKUP($A117,'1 Base de precios '!$A$2:$C$1256,3,FALSE)</f>
        <v>16.709999</v>
      </c>
      <c r="D117" s="20">
        <f>+VLOOKUP($A117,'1 Base de precios '!$D$2:$E$1256,2,FALSE)</f>
        <v>45.849997999999999</v>
      </c>
      <c r="E117" s="20">
        <f>+VLOOKUP($A117,'1 Base de precios '!$F$2:$G$253,2,FALSE)</f>
        <v>48.34</v>
      </c>
      <c r="F117" s="20">
        <f>+VLOOKUP($A117,'1 Base de precios '!$H$2:$I$253,2,FALSE)</f>
        <v>61.049999</v>
      </c>
      <c r="G117" s="20">
        <f>+VLOOKUP($A117,'1 Base de precios '!$J$2:$K$253,2,FALSE)</f>
        <v>23.1</v>
      </c>
      <c r="H117" s="20">
        <f>+VLOOKUP($A117,'1 Base de precios '!$L$2:$M$253,2,FALSE)</f>
        <v>105.709999</v>
      </c>
      <c r="I117" s="20">
        <f>+VLOOKUP($A117,'1 Base de precios '!$N$2:$O$253,2,FALSE)</f>
        <v>64.569999999999993</v>
      </c>
      <c r="J117" s="20">
        <f>+VLOOKUP($A117,'1 Base de precios '!$P$2:$Q$253,2,FALSE)</f>
        <v>200.970001</v>
      </c>
      <c r="K117" s="29">
        <v>116</v>
      </c>
    </row>
    <row r="118" spans="1:11" x14ac:dyDescent="0.2">
      <c r="A118" s="143">
        <v>43087</v>
      </c>
      <c r="B118" s="27">
        <f>'1 Base de precios '!B118:B369</f>
        <v>48082.820312999997</v>
      </c>
      <c r="C118" s="20">
        <f>+VLOOKUP($A118,'1 Base de precios '!$A$2:$C$1256,3,FALSE)</f>
        <v>16.66</v>
      </c>
      <c r="D118" s="20">
        <f>+VLOOKUP($A118,'1 Base de precios '!$D$2:$E$1256,2,FALSE)</f>
        <v>46.259998000000003</v>
      </c>
      <c r="E118" s="20">
        <f>+VLOOKUP($A118,'1 Base de precios '!$F$2:$G$253,2,FALSE)</f>
        <v>49.459999000000003</v>
      </c>
      <c r="F118" s="20">
        <f>+VLOOKUP($A118,'1 Base de precios '!$H$2:$I$253,2,FALSE)</f>
        <v>60.799999</v>
      </c>
      <c r="G118" s="20">
        <f>+VLOOKUP($A118,'1 Base de precios '!$J$2:$K$253,2,FALSE)</f>
        <v>23.34</v>
      </c>
      <c r="H118" s="20">
        <f>+VLOOKUP($A118,'1 Base de precios '!$L$2:$M$253,2,FALSE)</f>
        <v>107.16999800000001</v>
      </c>
      <c r="I118" s="20">
        <f>+VLOOKUP($A118,'1 Base de precios '!$N$2:$O$253,2,FALSE)</f>
        <v>65.569999999999993</v>
      </c>
      <c r="J118" s="20">
        <f>+VLOOKUP($A118,'1 Base de precios '!$P$2:$Q$253,2,FALSE)</f>
        <v>202.029999</v>
      </c>
      <c r="K118" s="29">
        <v>117</v>
      </c>
    </row>
    <row r="119" spans="1:11" x14ac:dyDescent="0.2">
      <c r="A119" s="143">
        <v>43084</v>
      </c>
      <c r="B119" s="27">
        <f>'1 Base de precios '!B119:B370</f>
        <v>48244.5</v>
      </c>
      <c r="C119" s="20">
        <f>+VLOOKUP($A119,'1 Base de precios '!$A$2:$C$1256,3,FALSE)</f>
        <v>16.52</v>
      </c>
      <c r="D119" s="20">
        <f>+VLOOKUP($A119,'1 Base de precios '!$D$2:$E$1256,2,FALSE)</f>
        <v>45.860000999999997</v>
      </c>
      <c r="E119" s="20">
        <f>+VLOOKUP($A119,'1 Base de precios '!$F$2:$G$253,2,FALSE)</f>
        <v>49.040000999999997</v>
      </c>
      <c r="F119" s="20">
        <f>+VLOOKUP($A119,'1 Base de precios '!$H$2:$I$253,2,FALSE)</f>
        <v>59.93</v>
      </c>
      <c r="G119" s="20">
        <f>+VLOOKUP($A119,'1 Base de precios '!$J$2:$K$253,2,FALSE)</f>
        <v>22.799999</v>
      </c>
      <c r="H119" s="20">
        <f>+VLOOKUP($A119,'1 Base de precios '!$L$2:$M$253,2,FALSE)</f>
        <v>104.540001</v>
      </c>
      <c r="I119" s="20">
        <f>+VLOOKUP($A119,'1 Base de precios '!$N$2:$O$253,2,FALSE)</f>
        <v>65.510002</v>
      </c>
      <c r="J119" s="20">
        <f>+VLOOKUP($A119,'1 Base de precios '!$P$2:$Q$253,2,FALSE)</f>
        <v>202.970001</v>
      </c>
      <c r="K119" s="29">
        <v>118</v>
      </c>
    </row>
    <row r="120" spans="1:11" x14ac:dyDescent="0.2">
      <c r="A120" s="143">
        <v>43083</v>
      </c>
      <c r="B120" s="27">
        <f>'1 Base de precios '!B120:B371</f>
        <v>48297.300780999998</v>
      </c>
      <c r="C120" s="20">
        <f>+VLOOKUP($A120,'1 Base de precios '!$A$2:$C$1256,3,FALSE)</f>
        <v>16.649999999999999</v>
      </c>
      <c r="D120" s="20">
        <f>+VLOOKUP($A120,'1 Base de precios '!$D$2:$E$1256,2,FALSE)</f>
        <v>45.439999</v>
      </c>
      <c r="E120" s="20">
        <f>+VLOOKUP($A120,'1 Base de precios '!$F$2:$G$253,2,FALSE)</f>
        <v>49.759998000000003</v>
      </c>
      <c r="F120" s="20">
        <f>+VLOOKUP($A120,'1 Base de precios '!$H$2:$I$253,2,FALSE)</f>
        <v>59.959999000000003</v>
      </c>
      <c r="G120" s="20">
        <f>+VLOOKUP($A120,'1 Base de precios '!$J$2:$K$253,2,FALSE)</f>
        <v>23.48</v>
      </c>
      <c r="H120" s="20">
        <f>+VLOOKUP($A120,'1 Base de precios '!$L$2:$M$253,2,FALSE)</f>
        <v>102.010002</v>
      </c>
      <c r="I120" s="20">
        <f>+VLOOKUP($A120,'1 Base de precios '!$N$2:$O$253,2,FALSE)</f>
        <v>64.629997000000003</v>
      </c>
      <c r="J120" s="20">
        <f>+VLOOKUP($A120,'1 Base de precios '!$P$2:$Q$253,2,FALSE)</f>
        <v>202.179993</v>
      </c>
      <c r="K120" s="29">
        <v>119</v>
      </c>
    </row>
    <row r="121" spans="1:11" x14ac:dyDescent="0.2">
      <c r="A121" s="143">
        <v>43082</v>
      </c>
      <c r="B121" s="27">
        <f>'1 Base de precios '!B121:B372</f>
        <v>47831.578125</v>
      </c>
      <c r="C121" s="20">
        <f>+VLOOKUP($A121,'1 Base de precios '!$A$2:$C$1256,3,FALSE)</f>
        <v>16.66</v>
      </c>
      <c r="D121" s="20">
        <f>+VLOOKUP($A121,'1 Base de precios '!$D$2:$E$1256,2,FALSE)</f>
        <v>45.419998</v>
      </c>
      <c r="E121" s="20">
        <f>+VLOOKUP($A121,'1 Base de precios '!$F$2:$G$253,2,FALSE)</f>
        <v>50.119999</v>
      </c>
      <c r="F121" s="20">
        <f>+VLOOKUP($A121,'1 Base de precios '!$H$2:$I$253,2,FALSE)</f>
        <v>60.689999</v>
      </c>
      <c r="G121" s="20">
        <f>+VLOOKUP($A121,'1 Base de precios '!$J$2:$K$253,2,FALSE)</f>
        <v>23.309999000000001</v>
      </c>
      <c r="H121" s="20">
        <f>+VLOOKUP($A121,'1 Base de precios '!$L$2:$M$253,2,FALSE)</f>
        <v>102.379997</v>
      </c>
      <c r="I121" s="20">
        <f>+VLOOKUP($A121,'1 Base de precios '!$N$2:$O$253,2,FALSE)</f>
        <v>64.550003000000004</v>
      </c>
      <c r="J121" s="20">
        <f>+VLOOKUP($A121,'1 Base de precios '!$P$2:$Q$253,2,FALSE)</f>
        <v>201.75</v>
      </c>
      <c r="K121" s="29">
        <v>120</v>
      </c>
    </row>
    <row r="122" spans="1:11" x14ac:dyDescent="0.2">
      <c r="A122" s="143">
        <v>43080</v>
      </c>
      <c r="B122" s="27">
        <f>'1 Base de precios '!B122:B373</f>
        <v>47407.730469000002</v>
      </c>
      <c r="C122" s="20">
        <f>+VLOOKUP($A122,'1 Base de precios '!$A$2:$C$1256,3,FALSE)</f>
        <v>16.43</v>
      </c>
      <c r="D122" s="20">
        <f>+VLOOKUP($A122,'1 Base de precios '!$D$2:$E$1256,2,FALSE)</f>
        <v>45.849997999999999</v>
      </c>
      <c r="E122" s="20">
        <f>+VLOOKUP($A122,'1 Base de precios '!$F$2:$G$253,2,FALSE)</f>
        <v>48.060001</v>
      </c>
      <c r="F122" s="20">
        <f>+VLOOKUP($A122,'1 Base de precios '!$H$2:$I$253,2,FALSE)</f>
        <v>58.939999</v>
      </c>
      <c r="G122" s="20">
        <f>+VLOOKUP($A122,'1 Base de precios '!$J$2:$K$253,2,FALSE)</f>
        <v>22.969999000000001</v>
      </c>
      <c r="H122" s="20">
        <f>+VLOOKUP($A122,'1 Base de precios '!$L$2:$M$253,2,FALSE)</f>
        <v>104.150002</v>
      </c>
      <c r="I122" s="20">
        <f>+VLOOKUP($A122,'1 Base de precios '!$N$2:$O$253,2,FALSE)</f>
        <v>62.490001999999997</v>
      </c>
      <c r="J122" s="20">
        <f>+VLOOKUP($A122,'1 Base de precios '!$P$2:$Q$253,2,FALSE)</f>
        <v>198.13999899999999</v>
      </c>
      <c r="K122" s="29">
        <v>121</v>
      </c>
    </row>
    <row r="123" spans="1:11" x14ac:dyDescent="0.2">
      <c r="A123" s="143">
        <v>43077</v>
      </c>
      <c r="B123" s="27">
        <f>'1 Base de precios '!B123:B374</f>
        <v>47012.03125</v>
      </c>
      <c r="C123" s="20">
        <f>+VLOOKUP($A123,'1 Base de precios '!$A$2:$C$1256,3,FALSE)</f>
        <v>16.309999000000001</v>
      </c>
      <c r="D123" s="20">
        <f>+VLOOKUP($A123,'1 Base de precios '!$D$2:$E$1256,2,FALSE)</f>
        <v>45.459999000000003</v>
      </c>
      <c r="E123" s="20">
        <f>+VLOOKUP($A123,'1 Base de precios '!$F$2:$G$253,2,FALSE)</f>
        <v>48.189999</v>
      </c>
      <c r="F123" s="20">
        <f>+VLOOKUP($A123,'1 Base de precios '!$H$2:$I$253,2,FALSE)</f>
        <v>58.939999</v>
      </c>
      <c r="G123" s="20">
        <f>+VLOOKUP($A123,'1 Base de precios '!$J$2:$K$253,2,FALSE)</f>
        <v>22.389999</v>
      </c>
      <c r="H123" s="20">
        <f>+VLOOKUP($A123,'1 Base de precios '!$L$2:$M$253,2,FALSE)</f>
        <v>105.839996</v>
      </c>
      <c r="I123" s="20">
        <f>+VLOOKUP($A123,'1 Base de precios '!$N$2:$O$253,2,FALSE)</f>
        <v>62.889999000000003</v>
      </c>
      <c r="J123" s="20">
        <f>+VLOOKUP($A123,'1 Base de precios '!$P$2:$Q$253,2,FALSE)</f>
        <v>194.85000600000001</v>
      </c>
      <c r="K123" s="29">
        <v>122</v>
      </c>
    </row>
    <row r="124" spans="1:11" x14ac:dyDescent="0.2">
      <c r="A124" s="143">
        <v>43076</v>
      </c>
      <c r="B124" s="27">
        <f>'1 Base de precios '!B124:B375</f>
        <v>47016.28125</v>
      </c>
      <c r="C124" s="20">
        <f>+VLOOKUP($A124,'1 Base de precios '!$A$2:$C$1256,3,FALSE)</f>
        <v>16.120000999999998</v>
      </c>
      <c r="D124" s="20">
        <f>+VLOOKUP($A124,'1 Base de precios '!$D$2:$E$1256,2,FALSE)</f>
        <v>44.23</v>
      </c>
      <c r="E124" s="20">
        <f>+VLOOKUP($A124,'1 Base de precios '!$F$2:$G$253,2,FALSE)</f>
        <v>47.48</v>
      </c>
      <c r="F124" s="20">
        <f>+VLOOKUP($A124,'1 Base de precios '!$H$2:$I$253,2,FALSE)</f>
        <v>58.849997999999999</v>
      </c>
      <c r="G124" s="20">
        <f>+VLOOKUP($A124,'1 Base de precios '!$J$2:$K$253,2,FALSE)</f>
        <v>22.16</v>
      </c>
      <c r="H124" s="20">
        <f>+VLOOKUP($A124,'1 Base de precios '!$L$2:$M$253,2,FALSE)</f>
        <v>104.089996</v>
      </c>
      <c r="I124" s="20">
        <f>+VLOOKUP($A124,'1 Base de precios '!$N$2:$O$253,2,FALSE)</f>
        <v>61.799999</v>
      </c>
      <c r="J124" s="20">
        <f>+VLOOKUP($A124,'1 Base de precios '!$P$2:$Q$253,2,FALSE)</f>
        <v>196.03999300000001</v>
      </c>
      <c r="K124" s="29">
        <v>123</v>
      </c>
    </row>
    <row r="125" spans="1:11" x14ac:dyDescent="0.2">
      <c r="A125" s="143">
        <v>43075</v>
      </c>
      <c r="B125" s="27">
        <f>'1 Base de precios '!B125:B376</f>
        <v>47465.410155999998</v>
      </c>
      <c r="C125" s="20">
        <f>+VLOOKUP($A125,'1 Base de precios '!$A$2:$C$1256,3,FALSE)</f>
        <v>16.110001</v>
      </c>
      <c r="D125" s="20">
        <f>+VLOOKUP($A125,'1 Base de precios '!$D$2:$E$1256,2,FALSE)</f>
        <v>44.610000999999997</v>
      </c>
      <c r="E125" s="20">
        <f>+VLOOKUP($A125,'1 Base de precios '!$F$2:$G$253,2,FALSE)</f>
        <v>48.380001</v>
      </c>
      <c r="F125" s="20">
        <f>+VLOOKUP($A125,'1 Base de precios '!$H$2:$I$253,2,FALSE)</f>
        <v>57</v>
      </c>
      <c r="G125" s="20">
        <f>+VLOOKUP($A125,'1 Base de precios '!$J$2:$K$253,2,FALSE)</f>
        <v>22.639999</v>
      </c>
      <c r="H125" s="20">
        <f>+VLOOKUP($A125,'1 Base de precios '!$L$2:$M$253,2,FALSE)</f>
        <v>107.849998</v>
      </c>
      <c r="I125" s="20">
        <f>+VLOOKUP($A125,'1 Base de precios '!$N$2:$O$253,2,FALSE)</f>
        <v>61.650002000000001</v>
      </c>
      <c r="J125" s="20">
        <f>+VLOOKUP($A125,'1 Base de precios '!$P$2:$Q$253,2,FALSE)</f>
        <v>195.529999</v>
      </c>
      <c r="K125" s="29">
        <v>124</v>
      </c>
    </row>
    <row r="126" spans="1:11" x14ac:dyDescent="0.2">
      <c r="A126" s="143">
        <v>43074</v>
      </c>
      <c r="B126" s="27">
        <f>'1 Base de precios '!B126:B377</f>
        <v>47228.101562999997</v>
      </c>
      <c r="C126" s="20">
        <f>+VLOOKUP($A126,'1 Base de precios '!$A$2:$C$1256,3,FALSE)</f>
        <v>16.07</v>
      </c>
      <c r="D126" s="20">
        <f>+VLOOKUP($A126,'1 Base de precios '!$D$2:$E$1256,2,FALSE)</f>
        <v>44.299999</v>
      </c>
      <c r="E126" s="20">
        <f>+VLOOKUP($A126,'1 Base de precios '!$F$2:$G$253,2,FALSE)</f>
        <v>48.709999000000003</v>
      </c>
      <c r="F126" s="20">
        <f>+VLOOKUP($A126,'1 Base de precios '!$H$2:$I$253,2,FALSE)</f>
        <v>58.07</v>
      </c>
      <c r="G126" s="20">
        <f>+VLOOKUP($A126,'1 Base de precios '!$J$2:$K$253,2,FALSE)</f>
        <v>23.27</v>
      </c>
      <c r="H126" s="20">
        <f>+VLOOKUP($A126,'1 Base de precios '!$L$2:$M$253,2,FALSE)</f>
        <v>110.870003</v>
      </c>
      <c r="I126" s="20">
        <f>+VLOOKUP($A126,'1 Base de precios '!$N$2:$O$253,2,FALSE)</f>
        <v>61.529998999999997</v>
      </c>
      <c r="J126" s="20">
        <f>+VLOOKUP($A126,'1 Base de precios '!$P$2:$Q$253,2,FALSE)</f>
        <v>194.929993</v>
      </c>
      <c r="K126" s="29">
        <v>125</v>
      </c>
    </row>
    <row r="127" spans="1:11" x14ac:dyDescent="0.2">
      <c r="A127" s="143">
        <v>43073</v>
      </c>
      <c r="B127" s="27">
        <f>'1 Base de precios '!B127:B378</f>
        <v>47289.46875</v>
      </c>
      <c r="C127" s="20">
        <f>+VLOOKUP($A127,'1 Base de precios '!$A$2:$C$1256,3,FALSE)</f>
        <v>15.92</v>
      </c>
      <c r="D127" s="20">
        <f>+VLOOKUP($A127,'1 Base de precios '!$D$2:$E$1256,2,FALSE)</f>
        <v>44.23</v>
      </c>
      <c r="E127" s="20">
        <f>+VLOOKUP($A127,'1 Base de precios '!$F$2:$G$253,2,FALSE)</f>
        <v>47.32</v>
      </c>
      <c r="F127" s="20">
        <f>+VLOOKUP($A127,'1 Base de precios '!$H$2:$I$253,2,FALSE)</f>
        <v>58.02</v>
      </c>
      <c r="G127" s="20">
        <f>+VLOOKUP($A127,'1 Base de precios '!$J$2:$K$253,2,FALSE)</f>
        <v>23.33</v>
      </c>
      <c r="H127" s="20">
        <f>+VLOOKUP($A127,'1 Base de precios '!$L$2:$M$253,2,FALSE)</f>
        <v>108.05999799999999</v>
      </c>
      <c r="I127" s="20">
        <f>+VLOOKUP($A127,'1 Base de precios '!$N$2:$O$253,2,FALSE)</f>
        <v>61.369999</v>
      </c>
      <c r="J127" s="20">
        <f>+VLOOKUP($A127,'1 Base de precios '!$P$2:$Q$253,2,FALSE)</f>
        <v>194.36999499999999</v>
      </c>
      <c r="K127" s="29">
        <v>126</v>
      </c>
    </row>
    <row r="128" spans="1:11" x14ac:dyDescent="0.2">
      <c r="A128" s="143">
        <v>43070</v>
      </c>
      <c r="B128" s="27">
        <f>'1 Base de precios '!B128:B379</f>
        <v>47098.359375</v>
      </c>
      <c r="C128" s="20">
        <f>+VLOOKUP($A128,'1 Base de precios '!$A$2:$C$1256,3,FALSE)</f>
        <v>15.9</v>
      </c>
      <c r="D128" s="20">
        <f>+VLOOKUP($A128,'1 Base de precios '!$D$2:$E$1256,2,FALSE)</f>
        <v>44.029998999999997</v>
      </c>
      <c r="E128" s="20">
        <f>+VLOOKUP($A128,'1 Base de precios '!$F$2:$G$253,2,FALSE)</f>
        <v>47.41</v>
      </c>
      <c r="F128" s="20">
        <f>+VLOOKUP($A128,'1 Base de precios '!$H$2:$I$253,2,FALSE)</f>
        <v>58.25</v>
      </c>
      <c r="G128" s="20">
        <f>+VLOOKUP($A128,'1 Base de precios '!$J$2:$K$253,2,FALSE)</f>
        <v>23.389999</v>
      </c>
      <c r="H128" s="20">
        <f>+VLOOKUP($A128,'1 Base de precios '!$L$2:$M$253,2,FALSE)</f>
        <v>110.769997</v>
      </c>
      <c r="I128" s="20">
        <f>+VLOOKUP($A128,'1 Base de precios '!$N$2:$O$253,2,FALSE)</f>
        <v>61.650002000000001</v>
      </c>
      <c r="J128" s="20">
        <f>+VLOOKUP($A128,'1 Base de precios '!$P$2:$Q$253,2,FALSE)</f>
        <v>194.529999</v>
      </c>
      <c r="K128" s="29">
        <v>127</v>
      </c>
    </row>
    <row r="129" spans="1:11" x14ac:dyDescent="0.2">
      <c r="A129" s="143">
        <v>43069</v>
      </c>
      <c r="B129" s="27">
        <f>'1 Base de precios '!B129:B380</f>
        <v>47618.328125</v>
      </c>
      <c r="C129" s="20">
        <f>+VLOOKUP($A129,'1 Base de precios '!$A$2:$C$1256,3,FALSE)</f>
        <v>15.99</v>
      </c>
      <c r="D129" s="20">
        <f>+VLOOKUP($A129,'1 Base de precios '!$D$2:$E$1256,2,FALSE)</f>
        <v>43.919998</v>
      </c>
      <c r="E129" s="20">
        <f>+VLOOKUP($A129,'1 Base de precios '!$F$2:$G$253,2,FALSE)</f>
        <v>48.470001000000003</v>
      </c>
      <c r="F129" s="20">
        <f>+VLOOKUP($A129,'1 Base de precios '!$H$2:$I$253,2,FALSE)</f>
        <v>58.330002</v>
      </c>
      <c r="G129" s="20">
        <f>+VLOOKUP($A129,'1 Base de precios '!$J$2:$K$253,2,FALSE)</f>
        <v>23.4</v>
      </c>
      <c r="H129" s="20">
        <f>+VLOOKUP($A129,'1 Base de precios '!$L$2:$M$253,2,FALSE)</f>
        <v>109.300003</v>
      </c>
      <c r="I129" s="20">
        <f>+VLOOKUP($A129,'1 Base de precios '!$N$2:$O$253,2,FALSE)</f>
        <v>61.59</v>
      </c>
      <c r="J129" s="20">
        <f>+VLOOKUP($A129,'1 Base de precios '!$P$2:$Q$253,2,FALSE)</f>
        <v>185.490005</v>
      </c>
      <c r="K129" s="29">
        <v>128</v>
      </c>
    </row>
    <row r="130" spans="1:11" x14ac:dyDescent="0.2">
      <c r="A130" s="143">
        <v>43068</v>
      </c>
      <c r="B130" s="27">
        <f>'1 Base de precios '!B130:B381</f>
        <v>47298.308594000002</v>
      </c>
      <c r="C130" s="20">
        <f>+VLOOKUP($A130,'1 Base de precios '!$A$2:$C$1256,3,FALSE)</f>
        <v>16.399999999999999</v>
      </c>
      <c r="D130" s="20">
        <f>+VLOOKUP($A130,'1 Base de precios '!$D$2:$E$1256,2,FALSE)</f>
        <v>45.810001</v>
      </c>
      <c r="E130" s="20">
        <f>+VLOOKUP($A130,'1 Base de precios '!$F$2:$G$253,2,FALSE)</f>
        <v>48.48</v>
      </c>
      <c r="F130" s="20">
        <f>+VLOOKUP($A130,'1 Base de precios '!$H$2:$I$253,2,FALSE)</f>
        <v>60.689999</v>
      </c>
      <c r="G130" s="20">
        <f>+VLOOKUP($A130,'1 Base de precios '!$J$2:$K$253,2,FALSE)</f>
        <v>23.24</v>
      </c>
      <c r="H130" s="20">
        <f>+VLOOKUP($A130,'1 Base de precios '!$L$2:$M$253,2,FALSE)</f>
        <v>109.980003</v>
      </c>
      <c r="I130" s="20">
        <f>+VLOOKUP($A130,'1 Base de precios '!$N$2:$O$253,2,FALSE)</f>
        <v>61.799999</v>
      </c>
      <c r="J130" s="20">
        <f>+VLOOKUP($A130,'1 Base de precios '!$P$2:$Q$253,2,FALSE)</f>
        <v>182</v>
      </c>
      <c r="K130" s="29">
        <v>129</v>
      </c>
    </row>
    <row r="131" spans="1:11" x14ac:dyDescent="0.2">
      <c r="A131" s="143">
        <v>43067</v>
      </c>
      <c r="B131" s="27">
        <f>'1 Base de precios '!B131:B382</f>
        <v>47312.308594000002</v>
      </c>
      <c r="C131" s="20">
        <f>+VLOOKUP($A131,'1 Base de precios '!$A$2:$C$1256,3,FALSE)</f>
        <v>16.360001</v>
      </c>
      <c r="D131" s="20">
        <f>+VLOOKUP($A131,'1 Base de precios '!$D$2:$E$1256,2,FALSE)</f>
        <v>44.43</v>
      </c>
      <c r="E131" s="20">
        <f>+VLOOKUP($A131,'1 Base de precios '!$F$2:$G$253,2,FALSE)</f>
        <v>48.139999000000003</v>
      </c>
      <c r="F131" s="20">
        <f>+VLOOKUP($A131,'1 Base de precios '!$H$2:$I$253,2,FALSE)</f>
        <v>60.799999</v>
      </c>
      <c r="G131" s="20">
        <f>+VLOOKUP($A131,'1 Base de precios '!$J$2:$K$253,2,FALSE)</f>
        <v>22.639999</v>
      </c>
      <c r="H131" s="20">
        <f>+VLOOKUP($A131,'1 Base de precios '!$L$2:$M$253,2,FALSE)</f>
        <v>107.389999</v>
      </c>
      <c r="I131" s="20">
        <f>+VLOOKUP($A131,'1 Base de precios '!$N$2:$O$253,2,FALSE)</f>
        <v>61.52</v>
      </c>
      <c r="J131" s="20">
        <f>+VLOOKUP($A131,'1 Base de precios '!$P$2:$Q$253,2,FALSE)</f>
        <v>179.66999799999999</v>
      </c>
      <c r="K131" s="29">
        <v>130</v>
      </c>
    </row>
    <row r="132" spans="1:11" x14ac:dyDescent="0.2">
      <c r="A132" s="143">
        <v>43066</v>
      </c>
      <c r="B132" s="27">
        <f>'1 Base de precios '!B132:B383</f>
        <v>47874.699219000002</v>
      </c>
      <c r="C132" s="20">
        <f>+VLOOKUP($A132,'1 Base de precios '!$A$2:$C$1256,3,FALSE)</f>
        <v>16.27</v>
      </c>
      <c r="D132" s="20">
        <f>+VLOOKUP($A132,'1 Base de precios '!$D$2:$E$1256,2,FALSE)</f>
        <v>43.959999000000003</v>
      </c>
      <c r="E132" s="20">
        <f>+VLOOKUP($A132,'1 Base de precios '!$F$2:$G$253,2,FALSE)</f>
        <v>48.82</v>
      </c>
      <c r="F132" s="20">
        <f>+VLOOKUP($A132,'1 Base de precios '!$H$2:$I$253,2,FALSE)</f>
        <v>59.970001000000003</v>
      </c>
      <c r="G132" s="20">
        <f>+VLOOKUP($A132,'1 Base de precios '!$J$2:$K$253,2,FALSE)</f>
        <v>22.299999</v>
      </c>
      <c r="H132" s="20">
        <f>+VLOOKUP($A132,'1 Base de precios '!$L$2:$M$253,2,FALSE)</f>
        <v>110.019997</v>
      </c>
      <c r="I132" s="20">
        <f>+VLOOKUP($A132,'1 Base de precios '!$N$2:$O$253,2,FALSE)</f>
        <v>61.150002000000001</v>
      </c>
      <c r="J132" s="20">
        <f>+VLOOKUP($A132,'1 Base de precios '!$P$2:$Q$253,2,FALSE)</f>
        <v>178.550003</v>
      </c>
      <c r="K132" s="29">
        <v>131</v>
      </c>
    </row>
    <row r="133" spans="1:11" x14ac:dyDescent="0.2">
      <c r="A133" s="143">
        <v>43063</v>
      </c>
      <c r="B133" s="27">
        <f>'1 Base de precios '!B133:B384</f>
        <v>48199.820312999997</v>
      </c>
      <c r="C133" s="20">
        <f>+VLOOKUP($A133,'1 Base de precios '!$A$2:$C$1256,3,FALSE)</f>
        <v>16.43</v>
      </c>
      <c r="D133" s="20">
        <f>+VLOOKUP($A133,'1 Base de precios '!$D$2:$E$1256,2,FALSE)</f>
        <v>45.66</v>
      </c>
      <c r="E133" s="20">
        <f>+VLOOKUP($A133,'1 Base de precios '!$F$2:$G$253,2,FALSE)</f>
        <v>49.099997999999999</v>
      </c>
      <c r="F133" s="20">
        <f>+VLOOKUP($A133,'1 Base de precios '!$H$2:$I$253,2,FALSE)</f>
        <v>60.560001</v>
      </c>
      <c r="G133" s="20">
        <f>+VLOOKUP($A133,'1 Base de precios '!$J$2:$K$253,2,FALSE)</f>
        <v>22.25</v>
      </c>
      <c r="H133" s="20">
        <f>+VLOOKUP($A133,'1 Base de precios '!$L$2:$M$253,2,FALSE)</f>
        <v>113.980003</v>
      </c>
      <c r="I133" s="20">
        <f>+VLOOKUP($A133,'1 Base de precios '!$N$2:$O$253,2,FALSE)</f>
        <v>61.279998999999997</v>
      </c>
      <c r="J133" s="20">
        <f>+VLOOKUP($A133,'1 Base de precios '!$P$2:$Q$253,2,FALSE)</f>
        <v>177.83999600000001</v>
      </c>
      <c r="K133" s="29">
        <v>132</v>
      </c>
    </row>
    <row r="134" spans="1:11" x14ac:dyDescent="0.2">
      <c r="A134" s="143">
        <v>43062</v>
      </c>
      <c r="B134" s="27">
        <f>'1 Base de precios '!B134:B385</f>
        <v>48208.921875</v>
      </c>
      <c r="C134" s="20">
        <f>+VLOOKUP($A134,'1 Base de precios '!$A$2:$C$1256,3,FALSE)</f>
        <v>16.52</v>
      </c>
      <c r="D134" s="20">
        <f>+VLOOKUP($A134,'1 Base de precios '!$D$2:$E$1256,2,FALSE)</f>
        <v>45.66</v>
      </c>
      <c r="E134" s="20">
        <f>+VLOOKUP($A134,'1 Base de precios '!$F$2:$G$253,2,FALSE)</f>
        <v>49.290000999999997</v>
      </c>
      <c r="F134" s="20">
        <f>+VLOOKUP($A134,'1 Base de precios '!$H$2:$I$253,2,FALSE)</f>
        <v>60.240001999999997</v>
      </c>
      <c r="G134" s="20">
        <f>+VLOOKUP($A134,'1 Base de precios '!$J$2:$K$253,2,FALSE)</f>
        <v>22.15</v>
      </c>
      <c r="H134" s="20">
        <f>+VLOOKUP($A134,'1 Base de precios '!$L$2:$M$253,2,FALSE)</f>
        <v>115.41999800000001</v>
      </c>
      <c r="I134" s="20">
        <f>+VLOOKUP($A134,'1 Base de precios '!$N$2:$O$253,2,FALSE)</f>
        <v>61.439999</v>
      </c>
      <c r="J134" s="20">
        <f>+VLOOKUP($A134,'1 Base de precios '!$P$2:$Q$253,2,FALSE)</f>
        <v>176.320007</v>
      </c>
      <c r="K134" s="29">
        <v>133</v>
      </c>
    </row>
    <row r="135" spans="1:11" x14ac:dyDescent="0.2">
      <c r="A135" s="143">
        <v>43061</v>
      </c>
      <c r="B135" s="27">
        <f>'1 Base de precios '!B135:B386</f>
        <v>48263.128905999998</v>
      </c>
      <c r="C135" s="20">
        <f>+VLOOKUP($A135,'1 Base de precios '!$A$2:$C$1256,3,FALSE)</f>
        <v>16.43</v>
      </c>
      <c r="D135" s="20">
        <f>+VLOOKUP($A135,'1 Base de precios '!$D$2:$E$1256,2,FALSE)</f>
        <v>46.380001</v>
      </c>
      <c r="E135" s="20">
        <f>+VLOOKUP($A135,'1 Base de precios '!$F$2:$G$253,2,FALSE)</f>
        <v>49.34</v>
      </c>
      <c r="F135" s="20">
        <f>+VLOOKUP($A135,'1 Base de precios '!$H$2:$I$253,2,FALSE)</f>
        <v>61.52</v>
      </c>
      <c r="G135" s="20">
        <f>+VLOOKUP($A135,'1 Base de precios '!$J$2:$K$253,2,FALSE)</f>
        <v>22.32</v>
      </c>
      <c r="H135" s="20">
        <f>+VLOOKUP($A135,'1 Base de precios '!$L$2:$M$253,2,FALSE)</f>
        <v>115.949997</v>
      </c>
      <c r="I135" s="20">
        <f>+VLOOKUP($A135,'1 Base de precios '!$N$2:$O$253,2,FALSE)</f>
        <v>61.389999000000003</v>
      </c>
      <c r="J135" s="20">
        <f>+VLOOKUP($A135,'1 Base de precios '!$P$2:$Q$253,2,FALSE)</f>
        <v>179.029999</v>
      </c>
      <c r="K135" s="29">
        <v>134</v>
      </c>
    </row>
    <row r="136" spans="1:11" x14ac:dyDescent="0.2">
      <c r="A136" s="143">
        <v>43060</v>
      </c>
      <c r="B136" s="27">
        <f>'1 Base de precios '!B136:B387</f>
        <v>47831.621094000002</v>
      </c>
      <c r="C136" s="20">
        <f>+VLOOKUP($A136,'1 Base de precios '!$A$2:$C$1256,3,FALSE)</f>
        <v>16.360001</v>
      </c>
      <c r="D136" s="20">
        <f>+VLOOKUP($A136,'1 Base de precios '!$D$2:$E$1256,2,FALSE)</f>
        <v>47.060001</v>
      </c>
      <c r="E136" s="20">
        <f>+VLOOKUP($A136,'1 Base de precios '!$F$2:$G$253,2,FALSE)</f>
        <v>49.450001</v>
      </c>
      <c r="F136" s="20">
        <f>+VLOOKUP($A136,'1 Base de precios '!$H$2:$I$253,2,FALSE)</f>
        <v>59.849997999999999</v>
      </c>
      <c r="G136" s="20">
        <f>+VLOOKUP($A136,'1 Base de precios '!$J$2:$K$253,2,FALSE)</f>
        <v>22.24</v>
      </c>
      <c r="H136" s="20">
        <f>+VLOOKUP($A136,'1 Base de precios '!$L$2:$M$253,2,FALSE)</f>
        <v>116.209999</v>
      </c>
      <c r="I136" s="20">
        <f>+VLOOKUP($A136,'1 Base de precios '!$N$2:$O$253,2,FALSE)</f>
        <v>61.389999000000003</v>
      </c>
      <c r="J136" s="20">
        <f>+VLOOKUP($A136,'1 Base de precios '!$P$2:$Q$253,2,FALSE)</f>
        <v>176.779999</v>
      </c>
      <c r="K136" s="29">
        <v>135</v>
      </c>
    </row>
    <row r="137" spans="1:11" x14ac:dyDescent="0.2">
      <c r="A137" s="143">
        <v>43056</v>
      </c>
      <c r="B137" s="27">
        <f>'1 Base de precios '!B137:B388</f>
        <v>47780.359375</v>
      </c>
      <c r="C137" s="20">
        <f>+VLOOKUP($A137,'1 Base de precios '!$A$2:$C$1256,3,FALSE)</f>
        <v>16.329999999999998</v>
      </c>
      <c r="D137" s="20">
        <f>+VLOOKUP($A137,'1 Base de precios '!$D$2:$E$1256,2,FALSE)</f>
        <v>45.639999000000003</v>
      </c>
      <c r="E137" s="20">
        <f>+VLOOKUP($A137,'1 Base de precios '!$F$2:$G$253,2,FALSE)</f>
        <v>49.139999000000003</v>
      </c>
      <c r="F137" s="20">
        <f>+VLOOKUP($A137,'1 Base de precios '!$H$2:$I$253,2,FALSE)</f>
        <v>58.889999000000003</v>
      </c>
      <c r="G137" s="20">
        <f>+VLOOKUP($A137,'1 Base de precios '!$J$2:$K$253,2,FALSE)</f>
        <v>22.379999000000002</v>
      </c>
      <c r="H137" s="20">
        <f>+VLOOKUP($A137,'1 Base de precios '!$L$2:$M$253,2,FALSE)</f>
        <v>117.160004</v>
      </c>
      <c r="I137" s="20">
        <f>+VLOOKUP($A137,'1 Base de precios '!$N$2:$O$253,2,FALSE)</f>
        <v>58.389999000000003</v>
      </c>
      <c r="J137" s="20">
        <f>+VLOOKUP($A137,'1 Base de precios '!$P$2:$Q$253,2,FALSE)</f>
        <v>173.14999399999999</v>
      </c>
      <c r="K137" s="29">
        <v>136</v>
      </c>
    </row>
    <row r="138" spans="1:11" x14ac:dyDescent="0.2">
      <c r="A138" s="143">
        <v>43055</v>
      </c>
      <c r="B138" s="27">
        <f>'1 Base de precios '!B138:B389</f>
        <v>47736.589844000002</v>
      </c>
      <c r="C138" s="20">
        <f>+VLOOKUP($A138,'1 Base de precios '!$A$2:$C$1256,3,FALSE)</f>
        <v>16.389999</v>
      </c>
      <c r="D138" s="20">
        <f>+VLOOKUP($A138,'1 Base de precios '!$D$2:$E$1256,2,FALSE)</f>
        <v>45.130001</v>
      </c>
      <c r="E138" s="20">
        <f>+VLOOKUP($A138,'1 Base de precios '!$F$2:$G$253,2,FALSE)</f>
        <v>49.240001999999997</v>
      </c>
      <c r="F138" s="20">
        <f>+VLOOKUP($A138,'1 Base de precios '!$H$2:$I$253,2,FALSE)</f>
        <v>58.400002000000001</v>
      </c>
      <c r="G138" s="20">
        <f>+VLOOKUP($A138,'1 Base de precios '!$J$2:$K$253,2,FALSE)</f>
        <v>21.27</v>
      </c>
      <c r="H138" s="20">
        <f>+VLOOKUP($A138,'1 Base de precios '!$L$2:$M$253,2,FALSE)</f>
        <v>114.19000200000001</v>
      </c>
      <c r="I138" s="20">
        <f>+VLOOKUP($A138,'1 Base de precios '!$N$2:$O$253,2,FALSE)</f>
        <v>57.139999000000003</v>
      </c>
      <c r="J138" s="20">
        <f>+VLOOKUP($A138,'1 Base de precios '!$P$2:$Q$253,2,FALSE)</f>
        <v>173.91000399999999</v>
      </c>
      <c r="K138" s="29">
        <v>137</v>
      </c>
    </row>
    <row r="139" spans="1:11" x14ac:dyDescent="0.2">
      <c r="A139" s="143">
        <v>43054</v>
      </c>
      <c r="B139" s="27">
        <f>'1 Base de precios '!B139:B390</f>
        <v>47853.828125</v>
      </c>
      <c r="C139" s="20">
        <f>+VLOOKUP($A139,'1 Base de precios '!$A$2:$C$1256,3,FALSE)</f>
        <v>16.23</v>
      </c>
      <c r="D139" s="20">
        <f>+VLOOKUP($A139,'1 Base de precios '!$D$2:$E$1256,2,FALSE)</f>
        <v>45.189999</v>
      </c>
      <c r="E139" s="20">
        <f>+VLOOKUP($A139,'1 Base de precios '!$F$2:$G$253,2,FALSE)</f>
        <v>48.689999</v>
      </c>
      <c r="F139" s="20">
        <f>+VLOOKUP($A139,'1 Base de precios '!$H$2:$I$253,2,FALSE)</f>
        <v>58.189999</v>
      </c>
      <c r="G139" s="20">
        <f>+VLOOKUP($A139,'1 Base de precios '!$J$2:$K$253,2,FALSE)</f>
        <v>20.23</v>
      </c>
      <c r="H139" s="20">
        <f>+VLOOKUP($A139,'1 Base de precios '!$L$2:$M$253,2,FALSE)</f>
        <v>114.08000199999999</v>
      </c>
      <c r="I139" s="20">
        <f>+VLOOKUP($A139,'1 Base de precios '!$N$2:$O$253,2,FALSE)</f>
        <v>57.779998999999997</v>
      </c>
      <c r="J139" s="20">
        <f>+VLOOKUP($A139,'1 Base de precios '!$P$2:$Q$253,2,FALSE)</f>
        <v>172.259995</v>
      </c>
      <c r="K139" s="29">
        <v>138</v>
      </c>
    </row>
    <row r="140" spans="1:11" x14ac:dyDescent="0.2">
      <c r="A140" s="143">
        <v>43053</v>
      </c>
      <c r="B140" s="27">
        <f>'1 Base de precios '!B140:B391</f>
        <v>47999.609375</v>
      </c>
      <c r="C140" s="20">
        <f>+VLOOKUP($A140,'1 Base de precios '!$A$2:$C$1256,3,FALSE)</f>
        <v>16.27</v>
      </c>
      <c r="D140" s="20">
        <f>+VLOOKUP($A140,'1 Base de precios '!$D$2:$E$1256,2,FALSE)</f>
        <v>44.68</v>
      </c>
      <c r="E140" s="20">
        <f>+VLOOKUP($A140,'1 Base de precios '!$F$2:$G$253,2,FALSE)</f>
        <v>49.32</v>
      </c>
      <c r="F140" s="20">
        <f>+VLOOKUP($A140,'1 Base de precios '!$H$2:$I$253,2,FALSE)</f>
        <v>59.459999000000003</v>
      </c>
      <c r="G140" s="20">
        <f>+VLOOKUP($A140,'1 Base de precios '!$J$2:$K$253,2,FALSE)</f>
        <v>20.170000000000002</v>
      </c>
      <c r="H140" s="20">
        <f>+VLOOKUP($A140,'1 Base de precios '!$L$2:$M$253,2,FALSE)</f>
        <v>114.290001</v>
      </c>
      <c r="I140" s="20">
        <f>+VLOOKUP($A140,'1 Base de precios '!$N$2:$O$253,2,FALSE)</f>
        <v>56.970001000000003</v>
      </c>
      <c r="J140" s="20">
        <f>+VLOOKUP($A140,'1 Base de precios '!$P$2:$Q$253,2,FALSE)</f>
        <v>170.63000500000001</v>
      </c>
      <c r="K140" s="29">
        <v>139</v>
      </c>
    </row>
    <row r="141" spans="1:11" x14ac:dyDescent="0.2">
      <c r="A141" s="143">
        <v>43052</v>
      </c>
      <c r="B141" s="27">
        <f>'1 Base de precios '!B141:B392</f>
        <v>48013.101562999997</v>
      </c>
      <c r="C141" s="20">
        <f>+VLOOKUP($A141,'1 Base de precios '!$A$2:$C$1256,3,FALSE)</f>
        <v>16.459999</v>
      </c>
      <c r="D141" s="20">
        <f>+VLOOKUP($A141,'1 Base de precios '!$D$2:$E$1256,2,FALSE)</f>
        <v>44.490001999999997</v>
      </c>
      <c r="E141" s="20">
        <f>+VLOOKUP($A141,'1 Base de precios '!$F$2:$G$253,2,FALSE)</f>
        <v>49.860000999999997</v>
      </c>
      <c r="F141" s="20">
        <f>+VLOOKUP($A141,'1 Base de precios '!$H$2:$I$253,2,FALSE)</f>
        <v>60.34</v>
      </c>
      <c r="G141" s="20">
        <f>+VLOOKUP($A141,'1 Base de precios '!$J$2:$K$253,2,FALSE)</f>
        <v>20.100000000000001</v>
      </c>
      <c r="H141" s="20">
        <f>+VLOOKUP($A141,'1 Base de precios '!$L$2:$M$253,2,FALSE)</f>
        <v>113</v>
      </c>
      <c r="I141" s="20">
        <f>+VLOOKUP($A141,'1 Base de precios '!$N$2:$O$253,2,FALSE)</f>
        <v>57.169998</v>
      </c>
      <c r="J141" s="20">
        <f>+VLOOKUP($A141,'1 Base de precios '!$P$2:$Q$253,2,FALSE)</f>
        <v>171.08000200000001</v>
      </c>
      <c r="K141" s="29">
        <v>140</v>
      </c>
    </row>
    <row r="142" spans="1:11" x14ac:dyDescent="0.2">
      <c r="A142" s="143">
        <v>43049</v>
      </c>
      <c r="B142" s="27">
        <f>'1 Base de precios '!B142:B393</f>
        <v>48659.328125</v>
      </c>
      <c r="C142" s="20">
        <f>+VLOOKUP($A142,'1 Base de precios '!$A$2:$C$1256,3,FALSE)</f>
        <v>16.510000000000002</v>
      </c>
      <c r="D142" s="20">
        <f>+VLOOKUP($A142,'1 Base de precios '!$D$2:$E$1256,2,FALSE)</f>
        <v>44.52</v>
      </c>
      <c r="E142" s="20">
        <f>+VLOOKUP($A142,'1 Base de precios '!$F$2:$G$253,2,FALSE)</f>
        <v>48.73</v>
      </c>
      <c r="F142" s="20">
        <f>+VLOOKUP($A142,'1 Base de precios '!$H$2:$I$253,2,FALSE)</f>
        <v>61.330002</v>
      </c>
      <c r="G142" s="20">
        <f>+VLOOKUP($A142,'1 Base de precios '!$J$2:$K$253,2,FALSE)</f>
        <v>20.200001</v>
      </c>
      <c r="H142" s="20">
        <f>+VLOOKUP($A142,'1 Base de precios '!$L$2:$M$253,2,FALSE)</f>
        <v>111.900002</v>
      </c>
      <c r="I142" s="20">
        <f>+VLOOKUP($A142,'1 Base de precios '!$N$2:$O$253,2,FALSE)</f>
        <v>56.919998</v>
      </c>
      <c r="J142" s="20">
        <f>+VLOOKUP($A142,'1 Base de precios '!$P$2:$Q$253,2,FALSE)</f>
        <v>175.970001</v>
      </c>
      <c r="K142" s="29">
        <v>141</v>
      </c>
    </row>
    <row r="143" spans="1:11" x14ac:dyDescent="0.2">
      <c r="A143" s="143">
        <v>43048</v>
      </c>
      <c r="B143" s="27">
        <f>'1 Base de precios '!B143:B394</f>
        <v>48731.878905999998</v>
      </c>
      <c r="C143" s="20">
        <f>+VLOOKUP($A143,'1 Base de precios '!$A$2:$C$1256,3,FALSE)</f>
        <v>16.639999</v>
      </c>
      <c r="D143" s="20">
        <f>+VLOOKUP($A143,'1 Base de precios '!$D$2:$E$1256,2,FALSE)</f>
        <v>45</v>
      </c>
      <c r="E143" s="20">
        <f>+VLOOKUP($A143,'1 Base de precios '!$F$2:$G$253,2,FALSE)</f>
        <v>49.73</v>
      </c>
      <c r="F143" s="20">
        <f>+VLOOKUP($A143,'1 Base de precios '!$H$2:$I$253,2,FALSE)</f>
        <v>62.450001</v>
      </c>
      <c r="G143" s="20">
        <f>+VLOOKUP($A143,'1 Base de precios '!$J$2:$K$253,2,FALSE)</f>
        <v>20.110001</v>
      </c>
      <c r="H143" s="20">
        <f>+VLOOKUP($A143,'1 Base de precios '!$L$2:$M$253,2,FALSE)</f>
        <v>114.91999800000001</v>
      </c>
      <c r="I143" s="20">
        <f>+VLOOKUP($A143,'1 Base de precios '!$N$2:$O$253,2,FALSE)</f>
        <v>58.48</v>
      </c>
      <c r="J143" s="20">
        <f>+VLOOKUP($A143,'1 Base de precios '!$P$2:$Q$253,2,FALSE)</f>
        <v>179.61999499999999</v>
      </c>
      <c r="K143" s="29">
        <v>142</v>
      </c>
    </row>
    <row r="144" spans="1:11" x14ac:dyDescent="0.2">
      <c r="A144" s="143">
        <v>43047</v>
      </c>
      <c r="B144" s="27">
        <f>'1 Base de precios '!B144:B395</f>
        <v>49001.941405999998</v>
      </c>
      <c r="C144" s="20">
        <f>+VLOOKUP($A144,'1 Base de precios '!$A$2:$C$1256,3,FALSE)</f>
        <v>16.790001</v>
      </c>
      <c r="D144" s="20">
        <f>+VLOOKUP($A144,'1 Base de precios '!$D$2:$E$1256,2,FALSE)</f>
        <v>44.259998000000003</v>
      </c>
      <c r="E144" s="20">
        <f>+VLOOKUP($A144,'1 Base de precios '!$F$2:$G$253,2,FALSE)</f>
        <v>50.27</v>
      </c>
      <c r="F144" s="20">
        <f>+VLOOKUP($A144,'1 Base de precios '!$H$2:$I$253,2,FALSE)</f>
        <v>63.799999</v>
      </c>
      <c r="G144" s="20">
        <f>+VLOOKUP($A144,'1 Base de precios '!$J$2:$K$253,2,FALSE)</f>
        <v>20.389999</v>
      </c>
      <c r="H144" s="20">
        <f>+VLOOKUP($A144,'1 Base de precios '!$L$2:$M$253,2,FALSE)</f>
        <v>114.790001</v>
      </c>
      <c r="I144" s="20">
        <f>+VLOOKUP($A144,'1 Base de precios '!$N$2:$O$253,2,FALSE)</f>
        <v>57.82</v>
      </c>
      <c r="J144" s="20">
        <f>+VLOOKUP($A144,'1 Base de precios '!$P$2:$Q$253,2,FALSE)</f>
        <v>183.08000200000001</v>
      </c>
      <c r="K144" s="29">
        <v>143</v>
      </c>
    </row>
    <row r="145" spans="1:11" x14ac:dyDescent="0.2">
      <c r="A145" s="143">
        <v>43046</v>
      </c>
      <c r="B145" s="27">
        <f>'1 Base de precios '!B145:B396</f>
        <v>48946.128905999998</v>
      </c>
      <c r="C145" s="20">
        <f>+VLOOKUP($A145,'1 Base de precios '!$A$2:$C$1256,3,FALSE)</f>
        <v>16.93</v>
      </c>
      <c r="D145" s="20">
        <f>+VLOOKUP($A145,'1 Base de precios '!$D$2:$E$1256,2,FALSE)</f>
        <v>43.77</v>
      </c>
      <c r="E145" s="20">
        <f>+VLOOKUP($A145,'1 Base de precios '!$F$2:$G$253,2,FALSE)</f>
        <v>49.84</v>
      </c>
      <c r="F145" s="20">
        <f>+VLOOKUP($A145,'1 Base de precios '!$H$2:$I$253,2,FALSE)</f>
        <v>63.810001</v>
      </c>
      <c r="G145" s="20">
        <f>+VLOOKUP($A145,'1 Base de precios '!$J$2:$K$253,2,FALSE)</f>
        <v>20.370000999999998</v>
      </c>
      <c r="H145" s="20">
        <f>+VLOOKUP($A145,'1 Base de precios '!$L$2:$M$253,2,FALSE)</f>
        <v>116.370003</v>
      </c>
      <c r="I145" s="20">
        <f>+VLOOKUP($A145,'1 Base de precios '!$N$2:$O$253,2,FALSE)</f>
        <v>59.060001</v>
      </c>
      <c r="J145" s="20">
        <f>+VLOOKUP($A145,'1 Base de precios '!$P$2:$Q$253,2,FALSE)</f>
        <v>181.38999899999999</v>
      </c>
      <c r="K145" s="29">
        <v>144</v>
      </c>
    </row>
    <row r="146" spans="1:11" x14ac:dyDescent="0.2">
      <c r="A146" s="143">
        <v>43045</v>
      </c>
      <c r="B146" s="27">
        <f>'1 Base de precios '!B146:B397</f>
        <v>48623.410155999998</v>
      </c>
      <c r="C146" s="20">
        <f>+VLOOKUP($A146,'1 Base de precios '!$A$2:$C$1256,3,FALSE)</f>
        <v>16.889999</v>
      </c>
      <c r="D146" s="20">
        <f>+VLOOKUP($A146,'1 Base de precios '!$D$2:$E$1256,2,FALSE)</f>
        <v>44.18</v>
      </c>
      <c r="E146" s="20">
        <f>+VLOOKUP($A146,'1 Base de precios '!$F$2:$G$253,2,FALSE)</f>
        <v>50.099997999999999</v>
      </c>
      <c r="F146" s="20">
        <f>+VLOOKUP($A146,'1 Base de precios '!$H$2:$I$253,2,FALSE)</f>
        <v>63.32</v>
      </c>
      <c r="G146" s="20">
        <f>+VLOOKUP($A146,'1 Base de precios '!$J$2:$K$253,2,FALSE)</f>
        <v>20.25</v>
      </c>
      <c r="H146" s="20">
        <f>+VLOOKUP($A146,'1 Base de precios '!$L$2:$M$253,2,FALSE)</f>
        <v>114.720001</v>
      </c>
      <c r="I146" s="20">
        <f>+VLOOKUP($A146,'1 Base de precios '!$N$2:$O$253,2,FALSE)</f>
        <v>59.119999</v>
      </c>
      <c r="J146" s="20">
        <f>+VLOOKUP($A146,'1 Base de precios '!$P$2:$Q$253,2,FALSE)</f>
        <v>182.029999</v>
      </c>
      <c r="K146" s="29">
        <v>145</v>
      </c>
    </row>
    <row r="147" spans="1:11" x14ac:dyDescent="0.2">
      <c r="A147" s="143">
        <v>43042</v>
      </c>
      <c r="B147" s="27">
        <f>'1 Base de precios '!B147:B398</f>
        <v>48334.871094000002</v>
      </c>
      <c r="C147" s="20">
        <f>+VLOOKUP($A147,'1 Base de precios '!$A$2:$C$1256,3,FALSE)</f>
        <v>16.690000999999999</v>
      </c>
      <c r="D147" s="20">
        <f>+VLOOKUP($A147,'1 Base de precios '!$D$2:$E$1256,2,FALSE)</f>
        <v>44.150002000000001</v>
      </c>
      <c r="E147" s="20">
        <f>+VLOOKUP($A147,'1 Base de precios '!$F$2:$G$253,2,FALSE)</f>
        <v>50.450001</v>
      </c>
      <c r="F147" s="20">
        <f>+VLOOKUP($A147,'1 Base de precios '!$H$2:$I$253,2,FALSE)</f>
        <v>62.990001999999997</v>
      </c>
      <c r="G147" s="20">
        <f>+VLOOKUP($A147,'1 Base de precios '!$J$2:$K$253,2,FALSE)</f>
        <v>20.219999000000001</v>
      </c>
      <c r="H147" s="20">
        <f>+VLOOKUP($A147,'1 Base de precios '!$L$2:$M$253,2,FALSE)</f>
        <v>112.260002</v>
      </c>
      <c r="I147" s="20">
        <f>+VLOOKUP($A147,'1 Base de precios '!$N$2:$O$253,2,FALSE)</f>
        <v>57.240001999999997</v>
      </c>
      <c r="J147" s="20">
        <f>+VLOOKUP($A147,'1 Base de precios '!$P$2:$Q$253,2,FALSE)</f>
        <v>182.479996</v>
      </c>
      <c r="K147" s="29">
        <v>146</v>
      </c>
    </row>
    <row r="148" spans="1:11" x14ac:dyDescent="0.2">
      <c r="A148" s="143">
        <v>43040</v>
      </c>
      <c r="B148" s="27">
        <f>'1 Base de precios '!B148:B399</f>
        <v>48700.160155999998</v>
      </c>
      <c r="C148" s="20">
        <f>+VLOOKUP($A148,'1 Base de precios '!$A$2:$C$1256,3,FALSE)</f>
        <v>16.459999</v>
      </c>
      <c r="D148" s="20">
        <f>+VLOOKUP($A148,'1 Base de precios '!$D$2:$E$1256,2,FALSE)</f>
        <v>43.029998999999997</v>
      </c>
      <c r="E148" s="20">
        <f>+VLOOKUP($A148,'1 Base de precios '!$F$2:$G$253,2,FALSE)</f>
        <v>50.220001000000003</v>
      </c>
      <c r="F148" s="20">
        <f>+VLOOKUP($A148,'1 Base de precios '!$H$2:$I$253,2,FALSE)</f>
        <v>62.349997999999999</v>
      </c>
      <c r="G148" s="20">
        <f>+VLOOKUP($A148,'1 Base de precios '!$J$2:$K$253,2,FALSE)</f>
        <v>20.149999999999999</v>
      </c>
      <c r="H148" s="20">
        <f>+VLOOKUP($A148,'1 Base de precios '!$L$2:$M$253,2,FALSE)</f>
        <v>113.540001</v>
      </c>
      <c r="I148" s="20">
        <f>+VLOOKUP($A148,'1 Base de precios '!$N$2:$O$253,2,FALSE)</f>
        <v>57.41</v>
      </c>
      <c r="J148" s="20">
        <f>+VLOOKUP($A148,'1 Base de precios '!$P$2:$Q$253,2,FALSE)</f>
        <v>181.520004</v>
      </c>
      <c r="K148" s="29">
        <v>147</v>
      </c>
    </row>
    <row r="149" spans="1:11" x14ac:dyDescent="0.2">
      <c r="A149" s="143">
        <v>43039</v>
      </c>
      <c r="B149" s="27">
        <f>'1 Base de precios '!B149:B400</f>
        <v>48929.261719000002</v>
      </c>
      <c r="C149" s="20">
        <f>+VLOOKUP($A149,'1 Base de precios '!$A$2:$C$1256,3,FALSE)</f>
        <v>16.540001</v>
      </c>
      <c r="D149" s="20">
        <f>+VLOOKUP($A149,'1 Base de precios '!$D$2:$E$1256,2,FALSE)</f>
        <v>42.84</v>
      </c>
      <c r="E149" s="20">
        <f>+VLOOKUP($A149,'1 Base de precios '!$F$2:$G$253,2,FALSE)</f>
        <v>49.360000999999997</v>
      </c>
      <c r="F149" s="20">
        <f>+VLOOKUP($A149,'1 Base de precios '!$H$2:$I$253,2,FALSE)</f>
        <v>62.34</v>
      </c>
      <c r="G149" s="20">
        <f>+VLOOKUP($A149,'1 Base de precios '!$J$2:$K$253,2,FALSE)</f>
        <v>20.049999</v>
      </c>
      <c r="H149" s="20">
        <f>+VLOOKUP($A149,'1 Base de precios '!$L$2:$M$253,2,FALSE)</f>
        <v>113.779999</v>
      </c>
      <c r="I149" s="20">
        <f>+VLOOKUP($A149,'1 Base de precios '!$N$2:$O$253,2,FALSE)</f>
        <v>58.119999</v>
      </c>
      <c r="J149" s="20">
        <f>+VLOOKUP($A149,'1 Base de precios '!$P$2:$Q$253,2,FALSE)</f>
        <v>181.83000200000001</v>
      </c>
      <c r="K149" s="29">
        <v>148</v>
      </c>
    </row>
    <row r="150" spans="1:11" x14ac:dyDescent="0.2">
      <c r="A150" s="143">
        <v>43038</v>
      </c>
      <c r="B150" s="27">
        <f>'1 Base de precios '!B150:B401</f>
        <v>49250.789062999997</v>
      </c>
      <c r="C150" s="20">
        <f>+VLOOKUP($A150,'1 Base de precios '!$A$2:$C$1256,3,FALSE)</f>
        <v>16.510000000000002</v>
      </c>
      <c r="D150" s="20">
        <f>+VLOOKUP($A150,'1 Base de precios '!$D$2:$E$1256,2,FALSE)</f>
        <v>42.529998999999997</v>
      </c>
      <c r="E150" s="20">
        <f>+VLOOKUP($A150,'1 Base de precios '!$F$2:$G$253,2,FALSE)</f>
        <v>49.689999</v>
      </c>
      <c r="F150" s="20">
        <f>+VLOOKUP($A150,'1 Base de precios '!$H$2:$I$253,2,FALSE)</f>
        <v>62.360000999999997</v>
      </c>
      <c r="G150" s="20">
        <f>+VLOOKUP($A150,'1 Base de precios '!$J$2:$K$253,2,FALSE)</f>
        <v>20.110001</v>
      </c>
      <c r="H150" s="20">
        <f>+VLOOKUP($A150,'1 Base de precios '!$L$2:$M$253,2,FALSE)</f>
        <v>114.93</v>
      </c>
      <c r="I150" s="20">
        <f>+VLOOKUP($A150,'1 Base de precios '!$N$2:$O$253,2,FALSE)</f>
        <v>57.689999</v>
      </c>
      <c r="J150" s="20">
        <f>+VLOOKUP($A150,'1 Base de precios '!$P$2:$Q$253,2,FALSE)</f>
        <v>183.25</v>
      </c>
      <c r="K150" s="29">
        <v>149</v>
      </c>
    </row>
    <row r="151" spans="1:11" x14ac:dyDescent="0.2">
      <c r="A151" s="143">
        <v>43035</v>
      </c>
      <c r="B151" s="27">
        <f>'1 Base de precios '!B151:B402</f>
        <v>49011.640625</v>
      </c>
      <c r="C151" s="20">
        <f>+VLOOKUP($A151,'1 Base de precios '!$A$2:$C$1256,3,FALSE)</f>
        <v>16.48</v>
      </c>
      <c r="D151" s="20">
        <f>+VLOOKUP($A151,'1 Base de precios '!$D$2:$E$1256,2,FALSE)</f>
        <v>43.310001</v>
      </c>
      <c r="E151" s="20">
        <f>+VLOOKUP($A151,'1 Base de precios '!$F$2:$G$253,2,FALSE)</f>
        <v>49.869999</v>
      </c>
      <c r="F151" s="20">
        <f>+VLOOKUP($A151,'1 Base de precios '!$H$2:$I$253,2,FALSE)</f>
        <v>63.27</v>
      </c>
      <c r="G151" s="20">
        <f>+VLOOKUP($A151,'1 Base de precios '!$J$2:$K$253,2,FALSE)</f>
        <v>20.079999999999998</v>
      </c>
      <c r="H151" s="20">
        <f>+VLOOKUP($A151,'1 Base de precios '!$L$2:$M$253,2,FALSE)</f>
        <v>114.650002</v>
      </c>
      <c r="I151" s="20">
        <f>+VLOOKUP($A151,'1 Base de precios '!$N$2:$O$253,2,FALSE)</f>
        <v>56.080002</v>
      </c>
      <c r="J151" s="20">
        <f>+VLOOKUP($A151,'1 Base de precios '!$P$2:$Q$253,2,FALSE)</f>
        <v>182.28999300000001</v>
      </c>
      <c r="K151" s="29">
        <v>150</v>
      </c>
    </row>
    <row r="152" spans="1:11" x14ac:dyDescent="0.2">
      <c r="A152" s="143">
        <v>43034</v>
      </c>
      <c r="B152" s="27">
        <f>'1 Base de precios '!B152:B403</f>
        <v>49004.300780999998</v>
      </c>
      <c r="C152" s="20">
        <f>+VLOOKUP($A152,'1 Base de precios '!$A$2:$C$1256,3,FALSE)</f>
        <v>16.77</v>
      </c>
      <c r="D152" s="20">
        <f>+VLOOKUP($A152,'1 Base de precios '!$D$2:$E$1256,2,FALSE)</f>
        <v>42.860000999999997</v>
      </c>
      <c r="E152" s="20">
        <f>+VLOOKUP($A152,'1 Base de precios '!$F$2:$G$253,2,FALSE)</f>
        <v>49.889999000000003</v>
      </c>
      <c r="F152" s="20">
        <f>+VLOOKUP($A152,'1 Base de precios '!$H$2:$I$253,2,FALSE)</f>
        <v>63.490001999999997</v>
      </c>
      <c r="G152" s="20">
        <f>+VLOOKUP($A152,'1 Base de precios '!$J$2:$K$253,2,FALSE)</f>
        <v>20.02</v>
      </c>
      <c r="H152" s="20">
        <f>+VLOOKUP($A152,'1 Base de precios '!$L$2:$M$253,2,FALSE)</f>
        <v>107.540001</v>
      </c>
      <c r="I152" s="20">
        <f>+VLOOKUP($A152,'1 Base de precios '!$N$2:$O$253,2,FALSE)</f>
        <v>55.48</v>
      </c>
      <c r="J152" s="20">
        <f>+VLOOKUP($A152,'1 Base de precios '!$P$2:$Q$253,2,FALSE)</f>
        <v>179.16000399999999</v>
      </c>
      <c r="K152" s="29">
        <v>151</v>
      </c>
    </row>
    <row r="153" spans="1:11" x14ac:dyDescent="0.2">
      <c r="A153" s="143">
        <v>43033</v>
      </c>
      <c r="B153" s="27">
        <f>'1 Base de precios '!B153:B404</f>
        <v>50166.46875</v>
      </c>
      <c r="C153" s="20">
        <f>+VLOOKUP($A153,'1 Base de precios '!$A$2:$C$1256,3,FALSE)</f>
        <v>16.93</v>
      </c>
      <c r="D153" s="20">
        <f>+VLOOKUP($A153,'1 Base de precios '!$D$2:$E$1256,2,FALSE)</f>
        <v>42</v>
      </c>
      <c r="E153" s="20">
        <f>+VLOOKUP($A153,'1 Base de precios '!$F$2:$G$253,2,FALSE)</f>
        <v>48.950001</v>
      </c>
      <c r="F153" s="20">
        <f>+VLOOKUP($A153,'1 Base de precios '!$H$2:$I$253,2,FALSE)</f>
        <v>63.049999</v>
      </c>
      <c r="G153" s="20">
        <f>+VLOOKUP($A153,'1 Base de precios '!$J$2:$K$253,2,FALSE)</f>
        <v>20.059999000000001</v>
      </c>
      <c r="H153" s="20">
        <f>+VLOOKUP($A153,'1 Base de precios '!$L$2:$M$253,2,FALSE)</f>
        <v>106.18</v>
      </c>
      <c r="I153" s="20">
        <f>+VLOOKUP($A153,'1 Base de precios '!$N$2:$O$253,2,FALSE)</f>
        <v>56.16</v>
      </c>
      <c r="J153" s="20">
        <f>+VLOOKUP($A153,'1 Base de precios '!$P$2:$Q$253,2,FALSE)</f>
        <v>180.770004</v>
      </c>
      <c r="K153" s="29">
        <v>152</v>
      </c>
    </row>
    <row r="154" spans="1:11" x14ac:dyDescent="0.2">
      <c r="A154" s="143">
        <v>43032</v>
      </c>
      <c r="B154" s="27">
        <f>'1 Base de precios '!B154:B405</f>
        <v>49612.851562999997</v>
      </c>
      <c r="C154" s="20">
        <f>+VLOOKUP($A154,'1 Base de precios '!$A$2:$C$1256,3,FALSE)</f>
        <v>18.190000999999999</v>
      </c>
      <c r="D154" s="20">
        <f>+VLOOKUP($A154,'1 Base de precios '!$D$2:$E$1256,2,FALSE)</f>
        <v>42.82</v>
      </c>
      <c r="E154" s="20">
        <f>+VLOOKUP($A154,'1 Base de precios '!$F$2:$G$253,2,FALSE)</f>
        <v>49.209999000000003</v>
      </c>
      <c r="F154" s="20">
        <f>+VLOOKUP($A154,'1 Base de precios '!$H$2:$I$253,2,FALSE)</f>
        <v>61.84</v>
      </c>
      <c r="G154" s="20">
        <f>+VLOOKUP($A154,'1 Base de precios '!$J$2:$K$253,2,FALSE)</f>
        <v>20.260000000000002</v>
      </c>
      <c r="H154" s="20">
        <f>+VLOOKUP($A154,'1 Base de precios '!$L$2:$M$253,2,FALSE)</f>
        <v>117.05999799999999</v>
      </c>
      <c r="I154" s="20">
        <f>+VLOOKUP($A154,'1 Base de precios '!$N$2:$O$253,2,FALSE)</f>
        <v>57.119999</v>
      </c>
      <c r="J154" s="20">
        <f>+VLOOKUP($A154,'1 Base de precios '!$P$2:$Q$253,2,FALSE)</f>
        <v>181.050003</v>
      </c>
      <c r="K154" s="29">
        <v>153</v>
      </c>
    </row>
    <row r="155" spans="1:11" x14ac:dyDescent="0.2">
      <c r="A155" s="143">
        <v>43031</v>
      </c>
      <c r="B155" s="27">
        <f>'1 Base de precios '!B155:B406</f>
        <v>50033.550780999998</v>
      </c>
      <c r="C155" s="20">
        <f>+VLOOKUP($A155,'1 Base de precios '!$A$2:$C$1256,3,FALSE)</f>
        <v>17.920000000000002</v>
      </c>
      <c r="D155" s="20">
        <f>+VLOOKUP($A155,'1 Base de precios '!$D$2:$E$1256,2,FALSE)</f>
        <v>41.939999</v>
      </c>
      <c r="E155" s="20">
        <f>+VLOOKUP($A155,'1 Base de precios '!$F$2:$G$253,2,FALSE)</f>
        <v>48.57</v>
      </c>
      <c r="F155" s="20">
        <f>+VLOOKUP($A155,'1 Base de precios '!$H$2:$I$253,2,FALSE)</f>
        <v>60.150002000000001</v>
      </c>
      <c r="G155" s="20">
        <f>+VLOOKUP($A155,'1 Base de precios '!$J$2:$K$253,2,FALSE)</f>
        <v>19.91</v>
      </c>
      <c r="H155" s="20">
        <f>+VLOOKUP($A155,'1 Base de precios '!$L$2:$M$253,2,FALSE)</f>
        <v>116.18</v>
      </c>
      <c r="I155" s="20">
        <f>+VLOOKUP($A155,'1 Base de precios '!$N$2:$O$253,2,FALSE)</f>
        <v>57.169998</v>
      </c>
      <c r="J155" s="20">
        <f>+VLOOKUP($A155,'1 Base de precios '!$P$2:$Q$253,2,FALSE)</f>
        <v>178.800003</v>
      </c>
      <c r="K155" s="29">
        <v>154</v>
      </c>
    </row>
    <row r="156" spans="1:11" x14ac:dyDescent="0.2">
      <c r="A156" s="143">
        <v>43028</v>
      </c>
      <c r="B156" s="27">
        <f>'1 Base de precios '!B156:B407</f>
        <v>50207.871094000002</v>
      </c>
      <c r="C156" s="20">
        <f>+VLOOKUP($A156,'1 Base de precios '!$A$2:$C$1256,3,FALSE)</f>
        <v>18.200001</v>
      </c>
      <c r="D156" s="20">
        <f>+VLOOKUP($A156,'1 Base de precios '!$D$2:$E$1256,2,FALSE)</f>
        <v>41.919998</v>
      </c>
      <c r="E156" s="20">
        <f>+VLOOKUP($A156,'1 Base de precios '!$F$2:$G$253,2,FALSE)</f>
        <v>49.02</v>
      </c>
      <c r="F156" s="20">
        <f>+VLOOKUP($A156,'1 Base de precios '!$H$2:$I$253,2,FALSE)</f>
        <v>60.029998999999997</v>
      </c>
      <c r="G156" s="20">
        <f>+VLOOKUP($A156,'1 Base de precios '!$J$2:$K$253,2,FALSE)</f>
        <v>20.379999000000002</v>
      </c>
      <c r="H156" s="20">
        <f>+VLOOKUP($A156,'1 Base de precios '!$L$2:$M$253,2,FALSE)</f>
        <v>119.910004</v>
      </c>
      <c r="I156" s="20">
        <f>+VLOOKUP($A156,'1 Base de precios '!$N$2:$O$253,2,FALSE)</f>
        <v>58.66</v>
      </c>
      <c r="J156" s="20">
        <f>+VLOOKUP($A156,'1 Base de precios '!$P$2:$Q$253,2,FALSE)</f>
        <v>182.55999800000001</v>
      </c>
      <c r="K156" s="29">
        <v>155</v>
      </c>
    </row>
    <row r="157" spans="1:11" x14ac:dyDescent="0.2">
      <c r="A157" s="143">
        <v>43027</v>
      </c>
      <c r="B157" s="27">
        <f>'1 Base de precios '!B157:B408</f>
        <v>49914.148437999997</v>
      </c>
      <c r="C157" s="20">
        <f>+VLOOKUP($A157,'1 Base de precios '!$A$2:$C$1256,3,FALSE)</f>
        <v>17.510000000000002</v>
      </c>
      <c r="D157" s="20">
        <f>+VLOOKUP($A157,'1 Base de precios '!$D$2:$E$1256,2,FALSE)</f>
        <v>43.099997999999999</v>
      </c>
      <c r="E157" s="20">
        <f>+VLOOKUP($A157,'1 Base de precios '!$F$2:$G$253,2,FALSE)</f>
        <v>48.93</v>
      </c>
      <c r="F157" s="20">
        <f>+VLOOKUP($A157,'1 Base de precios '!$H$2:$I$253,2,FALSE)</f>
        <v>61.290000999999997</v>
      </c>
      <c r="G157" s="20">
        <f>+VLOOKUP($A157,'1 Base de precios '!$J$2:$K$253,2,FALSE)</f>
        <v>20.129999000000002</v>
      </c>
      <c r="H157" s="20">
        <f>+VLOOKUP($A157,'1 Base de precios '!$L$2:$M$253,2,FALSE)</f>
        <v>118.94000200000001</v>
      </c>
      <c r="I157" s="20">
        <f>+VLOOKUP($A157,'1 Base de precios '!$N$2:$O$253,2,FALSE)</f>
        <v>59.669998</v>
      </c>
      <c r="J157" s="20">
        <f>+VLOOKUP($A157,'1 Base de precios '!$P$2:$Q$253,2,FALSE)</f>
        <v>185.050003</v>
      </c>
      <c r="K157" s="29">
        <v>156</v>
      </c>
    </row>
    <row r="158" spans="1:11" x14ac:dyDescent="0.2">
      <c r="A158" s="143">
        <v>43026</v>
      </c>
      <c r="B158" s="27">
        <f>'1 Base de precios '!B158:B409</f>
        <v>50112.5</v>
      </c>
      <c r="C158" s="20">
        <f>+VLOOKUP($A158,'1 Base de precios '!$A$2:$C$1256,3,FALSE)</f>
        <v>17.139999</v>
      </c>
      <c r="D158" s="20">
        <f>+VLOOKUP($A158,'1 Base de precios '!$D$2:$E$1256,2,FALSE)</f>
        <v>43.650002000000001</v>
      </c>
      <c r="E158" s="20">
        <f>+VLOOKUP($A158,'1 Base de precios '!$F$2:$G$253,2,FALSE)</f>
        <v>49.240001999999997</v>
      </c>
      <c r="F158" s="20">
        <f>+VLOOKUP($A158,'1 Base de precios '!$H$2:$I$253,2,FALSE)</f>
        <v>61.720001000000003</v>
      </c>
      <c r="G158" s="20">
        <f>+VLOOKUP($A158,'1 Base de precios '!$J$2:$K$253,2,FALSE)</f>
        <v>19.700001</v>
      </c>
      <c r="H158" s="20">
        <f>+VLOOKUP($A158,'1 Base de precios '!$L$2:$M$253,2,FALSE)</f>
        <v>120.300003</v>
      </c>
      <c r="I158" s="20">
        <f>+VLOOKUP($A158,'1 Base de precios '!$N$2:$O$253,2,FALSE)</f>
        <v>59.91</v>
      </c>
      <c r="J158" s="20">
        <f>+VLOOKUP($A158,'1 Base de precios '!$P$2:$Q$253,2,FALSE)</f>
        <v>184.979996</v>
      </c>
      <c r="K158" s="29">
        <v>157</v>
      </c>
    </row>
    <row r="159" spans="1:11" x14ac:dyDescent="0.2">
      <c r="A159" s="143">
        <v>43025</v>
      </c>
      <c r="B159" s="27">
        <f>'1 Base de precios '!B159:B410</f>
        <v>49760.789062999997</v>
      </c>
      <c r="C159" s="20">
        <f>+VLOOKUP($A159,'1 Base de precios '!$A$2:$C$1256,3,FALSE)</f>
        <v>17.23</v>
      </c>
      <c r="D159" s="20">
        <f>+VLOOKUP($A159,'1 Base de precios '!$D$2:$E$1256,2,FALSE)</f>
        <v>43.77</v>
      </c>
      <c r="E159" s="20">
        <f>+VLOOKUP($A159,'1 Base de precios '!$F$2:$G$253,2,FALSE)</f>
        <v>49.25</v>
      </c>
      <c r="F159" s="20">
        <f>+VLOOKUP($A159,'1 Base de precios '!$H$2:$I$253,2,FALSE)</f>
        <v>61.779998999999997</v>
      </c>
      <c r="G159" s="20">
        <f>+VLOOKUP($A159,'1 Base de precios '!$J$2:$K$253,2,FALSE)</f>
        <v>19.5</v>
      </c>
      <c r="H159" s="20">
        <f>+VLOOKUP($A159,'1 Base de precios '!$L$2:$M$253,2,FALSE)</f>
        <v>119.370003</v>
      </c>
      <c r="I159" s="20">
        <f>+VLOOKUP($A159,'1 Base de precios '!$N$2:$O$253,2,FALSE)</f>
        <v>59.790000999999997</v>
      </c>
      <c r="J159" s="20">
        <f>+VLOOKUP($A159,'1 Base de precios '!$P$2:$Q$253,2,FALSE)</f>
        <v>184.94000199999999</v>
      </c>
      <c r="K159" s="29">
        <v>158</v>
      </c>
    </row>
    <row r="160" spans="1:11" x14ac:dyDescent="0.2">
      <c r="A160" s="143">
        <v>43024</v>
      </c>
      <c r="B160" s="27">
        <f>'1 Base de precios '!B160:B411</f>
        <v>50029.820312999997</v>
      </c>
      <c r="C160" s="20">
        <f>+VLOOKUP($A160,'1 Base de precios '!$A$2:$C$1256,3,FALSE)</f>
        <v>17.07</v>
      </c>
      <c r="D160" s="20">
        <f>+VLOOKUP($A160,'1 Base de precios '!$D$2:$E$1256,2,FALSE)</f>
        <v>43.400002000000001</v>
      </c>
      <c r="E160" s="20">
        <f>+VLOOKUP($A160,'1 Base de precios '!$F$2:$G$253,2,FALSE)</f>
        <v>47.029998999999997</v>
      </c>
      <c r="F160" s="20">
        <f>+VLOOKUP($A160,'1 Base de precios '!$H$2:$I$253,2,FALSE)</f>
        <v>61.490001999999997</v>
      </c>
      <c r="G160" s="20">
        <f>+VLOOKUP($A160,'1 Base de precios '!$J$2:$K$253,2,FALSE)</f>
        <v>18.329999999999998</v>
      </c>
      <c r="H160" s="20">
        <f>+VLOOKUP($A160,'1 Base de precios '!$L$2:$M$253,2,FALSE)</f>
        <v>118.889999</v>
      </c>
      <c r="I160" s="20">
        <f>+VLOOKUP($A160,'1 Base de precios '!$N$2:$O$253,2,FALSE)</f>
        <v>60.52</v>
      </c>
      <c r="J160" s="20">
        <f>+VLOOKUP($A160,'1 Base de precios '!$P$2:$Q$253,2,FALSE)</f>
        <v>183.020004</v>
      </c>
      <c r="K160" s="29">
        <v>159</v>
      </c>
    </row>
    <row r="161" spans="1:11" x14ac:dyDescent="0.2">
      <c r="A161" s="143">
        <v>43021</v>
      </c>
      <c r="B161" s="27">
        <f>'1 Base de precios '!B161:B412</f>
        <v>50040.398437999997</v>
      </c>
      <c r="C161" s="20">
        <f>+VLOOKUP($A161,'1 Base de precios '!$A$2:$C$1256,3,FALSE)</f>
        <v>17</v>
      </c>
      <c r="D161" s="20">
        <f>+VLOOKUP($A161,'1 Base de precios '!$D$2:$E$1256,2,FALSE)</f>
        <v>43.970001000000003</v>
      </c>
      <c r="E161" s="20">
        <f>+VLOOKUP($A161,'1 Base de precios '!$F$2:$G$253,2,FALSE)</f>
        <v>47.049999</v>
      </c>
      <c r="F161" s="20">
        <f>+VLOOKUP($A161,'1 Base de precios '!$H$2:$I$253,2,FALSE)</f>
        <v>59.369999</v>
      </c>
      <c r="G161" s="20">
        <f>+VLOOKUP($A161,'1 Base de precios '!$J$2:$K$253,2,FALSE)</f>
        <v>18.350000000000001</v>
      </c>
      <c r="H161" s="20">
        <f>+VLOOKUP($A161,'1 Base de precios '!$L$2:$M$253,2,FALSE)</f>
        <v>119.769997</v>
      </c>
      <c r="I161" s="20">
        <f>+VLOOKUP($A161,'1 Base de precios '!$N$2:$O$253,2,FALSE)</f>
        <v>59.950001</v>
      </c>
      <c r="J161" s="20">
        <f>+VLOOKUP($A161,'1 Base de precios '!$P$2:$Q$253,2,FALSE)</f>
        <v>183.720001</v>
      </c>
      <c r="K161" s="29">
        <v>160</v>
      </c>
    </row>
    <row r="162" spans="1:11" x14ac:dyDescent="0.2">
      <c r="A162" s="143">
        <v>43020</v>
      </c>
      <c r="B162" s="27">
        <f>'1 Base de precios '!B162:B413</f>
        <v>50148.621094000002</v>
      </c>
      <c r="C162" s="20">
        <f>+VLOOKUP($A162,'1 Base de precios '!$A$2:$C$1256,3,FALSE)</f>
        <v>16.75</v>
      </c>
      <c r="D162" s="20">
        <f>+VLOOKUP($A162,'1 Base de precios '!$D$2:$E$1256,2,FALSE)</f>
        <v>43.950001</v>
      </c>
      <c r="E162" s="20">
        <f>+VLOOKUP($A162,'1 Base de precios '!$F$2:$G$253,2,FALSE)</f>
        <v>47.830002</v>
      </c>
      <c r="F162" s="20">
        <f>+VLOOKUP($A162,'1 Base de precios '!$H$2:$I$253,2,FALSE)</f>
        <v>58.580002</v>
      </c>
      <c r="G162" s="20">
        <f>+VLOOKUP($A162,'1 Base de precios '!$J$2:$K$253,2,FALSE)</f>
        <v>18.219999000000001</v>
      </c>
      <c r="H162" s="20">
        <f>+VLOOKUP($A162,'1 Base de precios '!$L$2:$M$253,2,FALSE)</f>
        <v>122.55999799999999</v>
      </c>
      <c r="I162" s="20">
        <f>+VLOOKUP($A162,'1 Base de precios '!$N$2:$O$253,2,FALSE)</f>
        <v>60.540000999999997</v>
      </c>
      <c r="J162" s="20">
        <f>+VLOOKUP($A162,'1 Base de precios '!$P$2:$Q$253,2,FALSE)</f>
        <v>182.979996</v>
      </c>
      <c r="K162" s="29">
        <v>161</v>
      </c>
    </row>
    <row r="163" spans="1:11" x14ac:dyDescent="0.2">
      <c r="A163" s="143">
        <v>43019</v>
      </c>
      <c r="B163" s="27">
        <f>'1 Base de precios '!B163:B414</f>
        <v>50011.5</v>
      </c>
      <c r="C163" s="20">
        <f>+VLOOKUP($A163,'1 Base de precios '!$A$2:$C$1256,3,FALSE)</f>
        <v>16.43</v>
      </c>
      <c r="D163" s="20">
        <f>+VLOOKUP($A163,'1 Base de precios '!$D$2:$E$1256,2,FALSE)</f>
        <v>43.970001000000003</v>
      </c>
      <c r="E163" s="20">
        <f>+VLOOKUP($A163,'1 Base de precios '!$F$2:$G$253,2,FALSE)</f>
        <v>48.84</v>
      </c>
      <c r="F163" s="20">
        <f>+VLOOKUP($A163,'1 Base de precios '!$H$2:$I$253,2,FALSE)</f>
        <v>58.900002000000001</v>
      </c>
      <c r="G163" s="20">
        <f>+VLOOKUP($A163,'1 Base de precios '!$J$2:$K$253,2,FALSE)</f>
        <v>18.829999999999998</v>
      </c>
      <c r="H163" s="20">
        <f>+VLOOKUP($A163,'1 Base de precios '!$L$2:$M$253,2,FALSE)</f>
        <v>123.769997</v>
      </c>
      <c r="I163" s="20">
        <f>+VLOOKUP($A163,'1 Base de precios '!$N$2:$O$253,2,FALSE)</f>
        <v>61.900002000000001</v>
      </c>
      <c r="J163" s="20">
        <f>+VLOOKUP($A163,'1 Base de precios '!$P$2:$Q$253,2,FALSE)</f>
        <v>184.720001</v>
      </c>
      <c r="K163" s="29">
        <v>162</v>
      </c>
    </row>
    <row r="164" spans="1:11" x14ac:dyDescent="0.2">
      <c r="A164" s="143">
        <v>43018</v>
      </c>
      <c r="B164" s="27">
        <f>'1 Base de precios '!B164:B415</f>
        <v>50141.121094000002</v>
      </c>
      <c r="C164" s="20">
        <f>+VLOOKUP($A164,'1 Base de precios '!$A$2:$C$1256,3,FALSE)</f>
        <v>16.379999000000002</v>
      </c>
      <c r="D164" s="20">
        <f>+VLOOKUP($A164,'1 Base de precios '!$D$2:$E$1256,2,FALSE)</f>
        <v>42.41</v>
      </c>
      <c r="E164" s="20">
        <f>+VLOOKUP($A164,'1 Base de precios '!$F$2:$G$253,2,FALSE)</f>
        <v>47.919998</v>
      </c>
      <c r="F164" s="20">
        <f>+VLOOKUP($A164,'1 Base de precios '!$H$2:$I$253,2,FALSE)</f>
        <v>58.549999</v>
      </c>
      <c r="G164" s="20">
        <f>+VLOOKUP($A164,'1 Base de precios '!$J$2:$K$253,2,FALSE)</f>
        <v>19.149999999999999</v>
      </c>
      <c r="H164" s="20">
        <f>+VLOOKUP($A164,'1 Base de precios '!$L$2:$M$253,2,FALSE)</f>
        <v>123.269997</v>
      </c>
      <c r="I164" s="20">
        <f>+VLOOKUP($A164,'1 Base de precios '!$N$2:$O$253,2,FALSE)</f>
        <v>61.560001</v>
      </c>
      <c r="J164" s="20">
        <f>+VLOOKUP($A164,'1 Base de precios '!$P$2:$Q$253,2,FALSE)</f>
        <v>181.71000699999999</v>
      </c>
      <c r="K164" s="29">
        <v>163</v>
      </c>
    </row>
    <row r="165" spans="1:11" x14ac:dyDescent="0.2">
      <c r="A165" s="143">
        <v>43017</v>
      </c>
      <c r="B165" s="27">
        <f>'1 Base de precios '!B165:B416</f>
        <v>50584.269530999998</v>
      </c>
      <c r="C165" s="20">
        <f>+VLOOKUP($A165,'1 Base de precios '!$A$2:$C$1256,3,FALSE)</f>
        <v>16.190000999999999</v>
      </c>
      <c r="D165" s="20">
        <f>+VLOOKUP($A165,'1 Base de precios '!$D$2:$E$1256,2,FALSE)</f>
        <v>43.029998999999997</v>
      </c>
      <c r="E165" s="20">
        <f>+VLOOKUP($A165,'1 Base de precios '!$F$2:$G$253,2,FALSE)</f>
        <v>47.459999000000003</v>
      </c>
      <c r="F165" s="20">
        <f>+VLOOKUP($A165,'1 Base de precios '!$H$2:$I$253,2,FALSE)</f>
        <v>58.119999</v>
      </c>
      <c r="G165" s="20">
        <f>+VLOOKUP($A165,'1 Base de precios '!$J$2:$K$253,2,FALSE)</f>
        <v>19.360001</v>
      </c>
      <c r="H165" s="20">
        <f>+VLOOKUP($A165,'1 Base de precios '!$L$2:$M$253,2,FALSE)</f>
        <v>123.400002</v>
      </c>
      <c r="I165" s="20">
        <f>+VLOOKUP($A165,'1 Base de precios '!$N$2:$O$253,2,FALSE)</f>
        <v>62.619999</v>
      </c>
      <c r="J165" s="20">
        <f>+VLOOKUP($A165,'1 Base de precios '!$P$2:$Q$253,2,FALSE)</f>
        <v>184.64999399999999</v>
      </c>
      <c r="K165" s="29">
        <v>164</v>
      </c>
    </row>
    <row r="166" spans="1:11" x14ac:dyDescent="0.2">
      <c r="A166" s="143">
        <v>43014</v>
      </c>
      <c r="B166" s="27">
        <f>'1 Base de precios '!B166:B417</f>
        <v>50513.171875</v>
      </c>
      <c r="C166" s="20">
        <f>+VLOOKUP($A166,'1 Base de precios '!$A$2:$C$1256,3,FALSE)</f>
        <v>16.239999999999998</v>
      </c>
      <c r="D166" s="20">
        <f>+VLOOKUP($A166,'1 Base de precios '!$D$2:$E$1256,2,FALSE)</f>
        <v>42.849997999999999</v>
      </c>
      <c r="E166" s="20">
        <f>+VLOOKUP($A166,'1 Base de precios '!$F$2:$G$253,2,FALSE)</f>
        <v>47.889999000000003</v>
      </c>
      <c r="F166" s="20">
        <f>+VLOOKUP($A166,'1 Base de precios '!$H$2:$I$253,2,FALSE)</f>
        <v>57.950001</v>
      </c>
      <c r="G166" s="20">
        <f>+VLOOKUP($A166,'1 Base de precios '!$J$2:$K$253,2,FALSE)</f>
        <v>19.23</v>
      </c>
      <c r="H166" s="20">
        <f>+VLOOKUP($A166,'1 Base de precios '!$L$2:$M$253,2,FALSE)</f>
        <v>122.69000200000001</v>
      </c>
      <c r="I166" s="20">
        <f>+VLOOKUP($A166,'1 Base de precios '!$N$2:$O$253,2,FALSE)</f>
        <v>64.129997000000003</v>
      </c>
      <c r="J166" s="20">
        <f>+VLOOKUP($A166,'1 Base de precios '!$P$2:$Q$253,2,FALSE)</f>
        <v>185.08999600000001</v>
      </c>
      <c r="K166" s="29">
        <v>165</v>
      </c>
    </row>
    <row r="167" spans="1:11" x14ac:dyDescent="0.2">
      <c r="A167" s="143">
        <v>43013</v>
      </c>
      <c r="B167" s="27">
        <f>'1 Base de precios '!B167:B418</f>
        <v>50631.359375</v>
      </c>
      <c r="C167" s="20">
        <f>+VLOOKUP($A167,'1 Base de precios '!$A$2:$C$1256,3,FALSE)</f>
        <v>16.16</v>
      </c>
      <c r="D167" s="20">
        <f>+VLOOKUP($A167,'1 Base de precios '!$D$2:$E$1256,2,FALSE)</f>
        <v>42.349997999999999</v>
      </c>
      <c r="E167" s="20">
        <f>+VLOOKUP($A167,'1 Base de precios '!$F$2:$G$253,2,FALSE)</f>
        <v>47.799999</v>
      </c>
      <c r="F167" s="20">
        <f>+VLOOKUP($A167,'1 Base de precios '!$H$2:$I$253,2,FALSE)</f>
        <v>57.91</v>
      </c>
      <c r="G167" s="20">
        <f>+VLOOKUP($A167,'1 Base de precios '!$J$2:$K$253,2,FALSE)</f>
        <v>19.23</v>
      </c>
      <c r="H167" s="20">
        <f>+VLOOKUP($A167,'1 Base de precios '!$L$2:$M$253,2,FALSE)</f>
        <v>123.589996</v>
      </c>
      <c r="I167" s="20">
        <f>+VLOOKUP($A167,'1 Base de precios '!$N$2:$O$253,2,FALSE)</f>
        <v>66.680000000000007</v>
      </c>
      <c r="J167" s="20">
        <f>+VLOOKUP($A167,'1 Base de precios '!$P$2:$Q$253,2,FALSE)</f>
        <v>185.550003</v>
      </c>
      <c r="K167" s="29">
        <v>166</v>
      </c>
    </row>
    <row r="168" spans="1:11" x14ac:dyDescent="0.2">
      <c r="A168" s="143">
        <v>43012</v>
      </c>
      <c r="B168" s="27">
        <f>'1 Base de precios '!B168:B419</f>
        <v>50653.53125</v>
      </c>
      <c r="C168" s="20">
        <f>+VLOOKUP($A168,'1 Base de precios '!$A$2:$C$1256,3,FALSE)</f>
        <v>16.16</v>
      </c>
      <c r="D168" s="20">
        <f>+VLOOKUP($A168,'1 Base de precios '!$D$2:$E$1256,2,FALSE)</f>
        <v>42.32</v>
      </c>
      <c r="E168" s="20">
        <f>+VLOOKUP($A168,'1 Base de precios '!$F$2:$G$253,2,FALSE)</f>
        <v>47.950001</v>
      </c>
      <c r="F168" s="20">
        <f>+VLOOKUP($A168,'1 Base de precios '!$H$2:$I$253,2,FALSE)</f>
        <v>56.27</v>
      </c>
      <c r="G168" s="20">
        <f>+VLOOKUP($A168,'1 Base de precios '!$J$2:$K$253,2,FALSE)</f>
        <v>19.190000999999999</v>
      </c>
      <c r="H168" s="20">
        <f>+VLOOKUP($A168,'1 Base de precios '!$L$2:$M$253,2,FALSE)</f>
        <v>125.339996</v>
      </c>
      <c r="I168" s="20">
        <f>+VLOOKUP($A168,'1 Base de precios '!$N$2:$O$253,2,FALSE)</f>
        <v>66.800003000000004</v>
      </c>
      <c r="J168" s="20">
        <f>+VLOOKUP($A168,'1 Base de precios '!$P$2:$Q$253,2,FALSE)</f>
        <v>188.14999399999999</v>
      </c>
      <c r="K168" s="29">
        <v>167</v>
      </c>
    </row>
    <row r="169" spans="1:11" x14ac:dyDescent="0.2">
      <c r="A169" s="143">
        <v>43011</v>
      </c>
      <c r="B169" s="27">
        <f>'1 Base de precios '!B169:B420</f>
        <v>50593.539062999997</v>
      </c>
      <c r="C169" s="20">
        <f>+VLOOKUP($A169,'1 Base de precios '!$A$2:$C$1256,3,FALSE)</f>
        <v>16.149999999999999</v>
      </c>
      <c r="D169" s="20">
        <f>+VLOOKUP($A169,'1 Base de precios '!$D$2:$E$1256,2,FALSE)</f>
        <v>41.970001000000003</v>
      </c>
      <c r="E169" s="20">
        <f>+VLOOKUP($A169,'1 Base de precios '!$F$2:$G$253,2,FALSE)</f>
        <v>47.959999000000003</v>
      </c>
      <c r="F169" s="20">
        <f>+VLOOKUP($A169,'1 Base de precios '!$H$2:$I$253,2,FALSE)</f>
        <v>55.959999000000003</v>
      </c>
      <c r="G169" s="20">
        <f>+VLOOKUP($A169,'1 Base de precios '!$J$2:$K$253,2,FALSE)</f>
        <v>18.91</v>
      </c>
      <c r="H169" s="20">
        <f>+VLOOKUP($A169,'1 Base de precios '!$L$2:$M$253,2,FALSE)</f>
        <v>126.16999800000001</v>
      </c>
      <c r="I169" s="20">
        <f>+VLOOKUP($A169,'1 Base de precios '!$N$2:$O$253,2,FALSE)</f>
        <v>66.800003000000004</v>
      </c>
      <c r="J169" s="20">
        <f>+VLOOKUP($A169,'1 Base de precios '!$P$2:$Q$253,2,FALSE)</f>
        <v>188.13999899999999</v>
      </c>
      <c r="K169" s="29">
        <v>168</v>
      </c>
    </row>
    <row r="170" spans="1:11" x14ac:dyDescent="0.2">
      <c r="A170" s="143">
        <v>43010</v>
      </c>
      <c r="B170" s="27">
        <f>'1 Base de precios '!B170:B421</f>
        <v>50499.171875</v>
      </c>
      <c r="C170" s="20">
        <f>+VLOOKUP($A170,'1 Base de precios '!$A$2:$C$1256,3,FALSE)</f>
        <v>15.92</v>
      </c>
      <c r="D170" s="20">
        <f>+VLOOKUP($A170,'1 Base de precios '!$D$2:$E$1256,2,FALSE)</f>
        <v>42.349997999999999</v>
      </c>
      <c r="E170" s="20">
        <f>+VLOOKUP($A170,'1 Base de precios '!$F$2:$G$253,2,FALSE)</f>
        <v>48.130001</v>
      </c>
      <c r="F170" s="20">
        <f>+VLOOKUP($A170,'1 Base de precios '!$H$2:$I$253,2,FALSE)</f>
        <v>55.18</v>
      </c>
      <c r="G170" s="20">
        <f>+VLOOKUP($A170,'1 Base de precios '!$J$2:$K$253,2,FALSE)</f>
        <v>18.739999999999998</v>
      </c>
      <c r="H170" s="20">
        <f>+VLOOKUP($A170,'1 Base de precios '!$L$2:$M$253,2,FALSE)</f>
        <v>127.709999</v>
      </c>
      <c r="I170" s="20">
        <f>+VLOOKUP($A170,'1 Base de precios '!$N$2:$O$253,2,FALSE)</f>
        <v>66.830001999999993</v>
      </c>
      <c r="J170" s="20">
        <f>+VLOOKUP($A170,'1 Base de precios '!$P$2:$Q$253,2,FALSE)</f>
        <v>185.58000200000001</v>
      </c>
      <c r="K170" s="29">
        <v>169</v>
      </c>
    </row>
    <row r="171" spans="1:11" x14ac:dyDescent="0.2">
      <c r="A171" s="143">
        <v>43007</v>
      </c>
      <c r="B171" s="27">
        <f>'1 Base de precios '!B171:B422</f>
        <v>50064.820312999997</v>
      </c>
      <c r="C171" s="20">
        <f>+VLOOKUP($A171,'1 Base de precios '!$A$2:$C$1256,3,FALSE)</f>
        <v>16.16</v>
      </c>
      <c r="D171" s="20">
        <f>+VLOOKUP($A171,'1 Base de precios '!$D$2:$E$1256,2,FALSE)</f>
        <v>41.700001</v>
      </c>
      <c r="E171" s="20">
        <f>+VLOOKUP($A171,'1 Base de precios '!$F$2:$G$253,2,FALSE)</f>
        <v>48.080002</v>
      </c>
      <c r="F171" s="20">
        <f>+VLOOKUP($A171,'1 Base de precios '!$H$2:$I$253,2,FALSE)</f>
        <v>55.689999</v>
      </c>
      <c r="G171" s="20">
        <f>+VLOOKUP($A171,'1 Base de precios '!$J$2:$K$253,2,FALSE)</f>
        <v>19.049999</v>
      </c>
      <c r="H171" s="20">
        <f>+VLOOKUP($A171,'1 Base de precios '!$L$2:$M$253,2,FALSE)</f>
        <v>125.58000199999999</v>
      </c>
      <c r="I171" s="20">
        <f>+VLOOKUP($A171,'1 Base de precios '!$N$2:$O$253,2,FALSE)</f>
        <v>66.970000999999996</v>
      </c>
      <c r="J171" s="20">
        <f>+VLOOKUP($A171,'1 Base de precios '!$P$2:$Q$253,2,FALSE)</f>
        <v>186.39999399999999</v>
      </c>
      <c r="K171" s="29">
        <v>170</v>
      </c>
    </row>
    <row r="172" spans="1:11" x14ac:dyDescent="0.2">
      <c r="A172" s="143">
        <v>43006</v>
      </c>
      <c r="B172" s="27">
        <f>'1 Base de precios '!B172:B423</f>
        <v>50063.828125</v>
      </c>
      <c r="C172" s="20">
        <f>+VLOOKUP($A172,'1 Base de precios '!$A$2:$C$1256,3,FALSE)</f>
        <v>16.149999999999999</v>
      </c>
      <c r="D172" s="20">
        <f>+VLOOKUP($A172,'1 Base de precios '!$D$2:$E$1256,2,FALSE)</f>
        <v>41.560001</v>
      </c>
      <c r="E172" s="20">
        <f>+VLOOKUP($A172,'1 Base de precios '!$F$2:$G$253,2,FALSE)</f>
        <v>47.779998999999997</v>
      </c>
      <c r="F172" s="20">
        <f>+VLOOKUP($A172,'1 Base de precios '!$H$2:$I$253,2,FALSE)</f>
        <v>56</v>
      </c>
      <c r="G172" s="20">
        <f>+VLOOKUP($A172,'1 Base de precios '!$J$2:$K$253,2,FALSE)</f>
        <v>18.260000000000002</v>
      </c>
      <c r="H172" s="20">
        <f>+VLOOKUP($A172,'1 Base de precios '!$L$2:$M$253,2,FALSE)</f>
        <v>124.489998</v>
      </c>
      <c r="I172" s="20">
        <f>+VLOOKUP($A172,'1 Base de precios '!$N$2:$O$253,2,FALSE)</f>
        <v>66.919998000000007</v>
      </c>
      <c r="J172" s="20">
        <f>+VLOOKUP($A172,'1 Base de precios '!$P$2:$Q$253,2,FALSE)</f>
        <v>186.60000600000001</v>
      </c>
      <c r="K172" s="29">
        <v>171</v>
      </c>
    </row>
    <row r="173" spans="1:11" x14ac:dyDescent="0.2">
      <c r="A173" s="143">
        <v>43005</v>
      </c>
      <c r="B173" s="27">
        <f>'1 Base de precios '!B173:B424</f>
        <v>50336.320312999997</v>
      </c>
      <c r="C173" s="20">
        <f>+VLOOKUP($A173,'1 Base de precios '!$A$2:$C$1256,3,FALSE)</f>
        <v>16.23</v>
      </c>
      <c r="D173" s="20">
        <f>+VLOOKUP($A173,'1 Base de precios '!$D$2:$E$1256,2,FALSE)</f>
        <v>41.369999</v>
      </c>
      <c r="E173" s="20">
        <f>+VLOOKUP($A173,'1 Base de precios '!$F$2:$G$253,2,FALSE)</f>
        <v>48.41</v>
      </c>
      <c r="F173" s="20">
        <f>+VLOOKUP($A173,'1 Base de precios '!$H$2:$I$253,2,FALSE)</f>
        <v>54.959999000000003</v>
      </c>
      <c r="G173" s="20">
        <f>+VLOOKUP($A173,'1 Base de precios '!$J$2:$K$253,2,FALSE)</f>
        <v>17.790001</v>
      </c>
      <c r="H173" s="20">
        <f>+VLOOKUP($A173,'1 Base de precios '!$L$2:$M$253,2,FALSE)</f>
        <v>123.029999</v>
      </c>
      <c r="I173" s="20">
        <f>+VLOOKUP($A173,'1 Base de precios '!$N$2:$O$253,2,FALSE)</f>
        <v>66.389999000000003</v>
      </c>
      <c r="J173" s="20">
        <f>+VLOOKUP($A173,'1 Base de precios '!$P$2:$Q$253,2,FALSE)</f>
        <v>186.779999</v>
      </c>
      <c r="K173" s="29">
        <v>172</v>
      </c>
    </row>
    <row r="174" spans="1:11" x14ac:dyDescent="0.2">
      <c r="A174" s="143">
        <v>43004</v>
      </c>
      <c r="B174" s="27">
        <f>'1 Base de precios '!B174:B425</f>
        <v>50462.578125</v>
      </c>
      <c r="C174" s="20">
        <f>+VLOOKUP($A174,'1 Base de precios '!$A$2:$C$1256,3,FALSE)</f>
        <v>16.420000000000002</v>
      </c>
      <c r="D174" s="20">
        <f>+VLOOKUP($A174,'1 Base de precios '!$D$2:$E$1256,2,FALSE)</f>
        <v>41.709999000000003</v>
      </c>
      <c r="E174" s="20">
        <f>+VLOOKUP($A174,'1 Base de precios '!$F$2:$G$253,2,FALSE)</f>
        <v>48.200001</v>
      </c>
      <c r="F174" s="20">
        <f>+VLOOKUP($A174,'1 Base de precios '!$H$2:$I$253,2,FALSE)</f>
        <v>54.470001000000003</v>
      </c>
      <c r="G174" s="20">
        <f>+VLOOKUP($A174,'1 Base de precios '!$J$2:$K$253,2,FALSE)</f>
        <v>17.829999999999998</v>
      </c>
      <c r="H174" s="20">
        <f>+VLOOKUP($A174,'1 Base de precios '!$L$2:$M$253,2,FALSE)</f>
        <v>126.290001</v>
      </c>
      <c r="I174" s="20">
        <f>+VLOOKUP($A174,'1 Base de precios '!$N$2:$O$253,2,FALSE)</f>
        <v>67.010002</v>
      </c>
      <c r="J174" s="20">
        <f>+VLOOKUP($A174,'1 Base de precios '!$P$2:$Q$253,2,FALSE)</f>
        <v>188.35000600000001</v>
      </c>
      <c r="K174" s="29">
        <v>173</v>
      </c>
    </row>
    <row r="175" spans="1:11" x14ac:dyDescent="0.2">
      <c r="A175" s="143">
        <v>43003</v>
      </c>
      <c r="B175" s="27">
        <f>'1 Base de precios '!B175:B426</f>
        <v>50302.128905999998</v>
      </c>
      <c r="C175" s="20">
        <f>+VLOOKUP($A175,'1 Base de precios '!$A$2:$C$1256,3,FALSE)</f>
        <v>16.420000000000002</v>
      </c>
      <c r="D175" s="20">
        <f>+VLOOKUP($A175,'1 Base de precios '!$D$2:$E$1256,2,FALSE)</f>
        <v>41.77</v>
      </c>
      <c r="E175" s="20">
        <f>+VLOOKUP($A175,'1 Base de precios '!$F$2:$G$253,2,FALSE)</f>
        <v>47.27</v>
      </c>
      <c r="F175" s="20">
        <f>+VLOOKUP($A175,'1 Base de precios '!$H$2:$I$253,2,FALSE)</f>
        <v>54.029998999999997</v>
      </c>
      <c r="G175" s="20">
        <f>+VLOOKUP($A175,'1 Base de precios '!$J$2:$K$253,2,FALSE)</f>
        <v>17.649999999999999</v>
      </c>
      <c r="H175" s="20">
        <f>+VLOOKUP($A175,'1 Base de precios '!$L$2:$M$253,2,FALSE)</f>
        <v>126.639999</v>
      </c>
      <c r="I175" s="20">
        <f>+VLOOKUP($A175,'1 Base de precios '!$N$2:$O$253,2,FALSE)</f>
        <v>65.989998</v>
      </c>
      <c r="J175" s="20">
        <f>+VLOOKUP($A175,'1 Base de precios '!$P$2:$Q$253,2,FALSE)</f>
        <v>192.029999</v>
      </c>
      <c r="K175" s="29">
        <v>174</v>
      </c>
    </row>
    <row r="176" spans="1:11" x14ac:dyDescent="0.2">
      <c r="A176" s="143">
        <v>43000</v>
      </c>
      <c r="B176" s="27">
        <f>'1 Base de precios '!B176:B427</f>
        <v>50487.929687999997</v>
      </c>
      <c r="C176" s="20">
        <f>+VLOOKUP($A176,'1 Base de precios '!$A$2:$C$1256,3,FALSE)</f>
        <v>16.34</v>
      </c>
      <c r="D176" s="20">
        <f>+VLOOKUP($A176,'1 Base de precios '!$D$2:$E$1256,2,FALSE)</f>
        <v>41.650002000000001</v>
      </c>
      <c r="E176" s="20">
        <f>+VLOOKUP($A176,'1 Base de precios '!$F$2:$G$253,2,FALSE)</f>
        <v>47.349997999999999</v>
      </c>
      <c r="F176" s="20">
        <f>+VLOOKUP($A176,'1 Base de precios '!$H$2:$I$253,2,FALSE)</f>
        <v>54.689999</v>
      </c>
      <c r="G176" s="20">
        <f>+VLOOKUP($A176,'1 Base de precios '!$J$2:$K$253,2,FALSE)</f>
        <v>17.5</v>
      </c>
      <c r="H176" s="20">
        <f>+VLOOKUP($A176,'1 Base de precios '!$L$2:$M$253,2,FALSE)</f>
        <v>126.129997</v>
      </c>
      <c r="I176" s="20">
        <f>+VLOOKUP($A176,'1 Base de precios '!$N$2:$O$253,2,FALSE)</f>
        <v>64.930000000000007</v>
      </c>
      <c r="J176" s="20">
        <f>+VLOOKUP($A176,'1 Base de precios '!$P$2:$Q$253,2,FALSE)</f>
        <v>192.71000699999999</v>
      </c>
      <c r="K176" s="29">
        <v>175</v>
      </c>
    </row>
    <row r="177" spans="1:11" x14ac:dyDescent="0.2">
      <c r="A177" s="143">
        <v>42999</v>
      </c>
      <c r="B177" s="27">
        <f>'1 Base de precios '!B177:B428</f>
        <v>50385.339844000002</v>
      </c>
      <c r="C177" s="20">
        <f>+VLOOKUP($A177,'1 Base de precios '!$A$2:$C$1256,3,FALSE)</f>
        <v>16.420000000000002</v>
      </c>
      <c r="D177" s="20">
        <f>+VLOOKUP($A177,'1 Base de precios '!$D$2:$E$1256,2,FALSE)</f>
        <v>41.599997999999999</v>
      </c>
      <c r="E177" s="20">
        <f>+VLOOKUP($A177,'1 Base de precios '!$F$2:$G$253,2,FALSE)</f>
        <v>47.59</v>
      </c>
      <c r="F177" s="20">
        <f>+VLOOKUP($A177,'1 Base de precios '!$H$2:$I$253,2,FALSE)</f>
        <v>54.900002000000001</v>
      </c>
      <c r="G177" s="20">
        <f>+VLOOKUP($A177,'1 Base de precios '!$J$2:$K$253,2,FALSE)</f>
        <v>17.549999</v>
      </c>
      <c r="H177" s="20">
        <f>+VLOOKUP($A177,'1 Base de precios '!$L$2:$M$253,2,FALSE)</f>
        <v>126.889999</v>
      </c>
      <c r="I177" s="20">
        <f>+VLOOKUP($A177,'1 Base de precios '!$N$2:$O$253,2,FALSE)</f>
        <v>65.050003000000004</v>
      </c>
      <c r="J177" s="20">
        <f>+VLOOKUP($A177,'1 Base de precios '!$P$2:$Q$253,2,FALSE)</f>
        <v>190.490005</v>
      </c>
      <c r="K177" s="29">
        <v>176</v>
      </c>
    </row>
    <row r="178" spans="1:11" x14ac:dyDescent="0.2">
      <c r="A178" s="143">
        <v>42998</v>
      </c>
      <c r="B178" s="27">
        <f>'1 Base de precios '!B178:B429</f>
        <v>50312.789062999997</v>
      </c>
      <c r="C178" s="20">
        <f>+VLOOKUP($A178,'1 Base de precios '!$A$2:$C$1256,3,FALSE)</f>
        <v>16.420000000000002</v>
      </c>
      <c r="D178" s="20">
        <f>+VLOOKUP($A178,'1 Base de precios '!$D$2:$E$1256,2,FALSE)</f>
        <v>42.080002</v>
      </c>
      <c r="E178" s="20">
        <f>+VLOOKUP($A178,'1 Base de precios '!$F$2:$G$253,2,FALSE)</f>
        <v>47.990001999999997</v>
      </c>
      <c r="F178" s="20">
        <f>+VLOOKUP($A178,'1 Base de precios '!$H$2:$I$253,2,FALSE)</f>
        <v>55.389999000000003</v>
      </c>
      <c r="G178" s="20">
        <f>+VLOOKUP($A178,'1 Base de precios '!$J$2:$K$253,2,FALSE)</f>
        <v>17.950001</v>
      </c>
      <c r="H178" s="20">
        <f>+VLOOKUP($A178,'1 Base de precios '!$L$2:$M$253,2,FALSE)</f>
        <v>125.300003</v>
      </c>
      <c r="I178" s="20">
        <f>+VLOOKUP($A178,'1 Base de precios '!$N$2:$O$253,2,FALSE)</f>
        <v>64.519997000000004</v>
      </c>
      <c r="J178" s="20">
        <f>+VLOOKUP($A178,'1 Base de precios '!$P$2:$Q$253,2,FALSE)</f>
        <v>190.13999899999999</v>
      </c>
      <c r="K178" s="29">
        <v>177</v>
      </c>
    </row>
    <row r="179" spans="1:11" x14ac:dyDescent="0.2">
      <c r="A179" s="143">
        <v>42997</v>
      </c>
      <c r="B179" s="27">
        <f>'1 Base de precios '!B179:B430</f>
        <v>50327.320312999997</v>
      </c>
      <c r="C179" s="20">
        <f>+VLOOKUP($A179,'1 Base de precios '!$A$2:$C$1256,3,FALSE)</f>
        <v>16.370000999999998</v>
      </c>
      <c r="D179" s="20">
        <f>+VLOOKUP($A179,'1 Base de precios '!$D$2:$E$1256,2,FALSE)</f>
        <v>42.240001999999997</v>
      </c>
      <c r="E179" s="20">
        <f>+VLOOKUP($A179,'1 Base de precios '!$F$2:$G$253,2,FALSE)</f>
        <v>48.189999</v>
      </c>
      <c r="F179" s="20">
        <f>+VLOOKUP($A179,'1 Base de precios '!$H$2:$I$253,2,FALSE)</f>
        <v>55.380001</v>
      </c>
      <c r="G179" s="20">
        <f>+VLOOKUP($A179,'1 Base de precios '!$J$2:$K$253,2,FALSE)</f>
        <v>17.66</v>
      </c>
      <c r="H179" s="20">
        <f>+VLOOKUP($A179,'1 Base de precios '!$L$2:$M$253,2,FALSE)</f>
        <v>124.75</v>
      </c>
      <c r="I179" s="20">
        <f>+VLOOKUP($A179,'1 Base de precios '!$N$2:$O$253,2,FALSE)</f>
        <v>64.790001000000004</v>
      </c>
      <c r="J179" s="20">
        <f>+VLOOKUP($A179,'1 Base de precios '!$P$2:$Q$253,2,FALSE)</f>
        <v>189.46000699999999</v>
      </c>
      <c r="K179" s="29">
        <v>178</v>
      </c>
    </row>
    <row r="180" spans="1:11" x14ac:dyDescent="0.2">
      <c r="A180" s="143">
        <v>42996</v>
      </c>
      <c r="B180" s="27">
        <f>'1 Base de precios '!B180:B431</f>
        <v>49953.140625</v>
      </c>
      <c r="C180" s="20">
        <f>+VLOOKUP($A180,'1 Base de precios '!$A$2:$C$1256,3,FALSE)</f>
        <v>16.399999999999999</v>
      </c>
      <c r="D180" s="20">
        <f>+VLOOKUP($A180,'1 Base de precios '!$D$2:$E$1256,2,FALSE)</f>
        <v>41.939999</v>
      </c>
      <c r="E180" s="20">
        <f>+VLOOKUP($A180,'1 Base de precios '!$F$2:$G$253,2,FALSE)</f>
        <v>47.509998000000003</v>
      </c>
      <c r="F180" s="20">
        <f>+VLOOKUP($A180,'1 Base de precios '!$H$2:$I$253,2,FALSE)</f>
        <v>55.189999</v>
      </c>
      <c r="G180" s="20">
        <f>+VLOOKUP($A180,'1 Base de precios '!$J$2:$K$253,2,FALSE)</f>
        <v>17.5</v>
      </c>
      <c r="H180" s="20">
        <f>+VLOOKUP($A180,'1 Base de precios '!$L$2:$M$253,2,FALSE)</f>
        <v>123.620003</v>
      </c>
      <c r="I180" s="20">
        <f>+VLOOKUP($A180,'1 Base de precios '!$N$2:$O$253,2,FALSE)</f>
        <v>63.98</v>
      </c>
      <c r="J180" s="20">
        <f>+VLOOKUP($A180,'1 Base de precios '!$P$2:$Q$253,2,FALSE)</f>
        <v>190.529999</v>
      </c>
      <c r="K180" s="29">
        <v>179</v>
      </c>
    </row>
    <row r="181" spans="1:11" x14ac:dyDescent="0.2">
      <c r="A181" s="143">
        <v>42993</v>
      </c>
      <c r="B181" s="27">
        <f>'1 Base de precios '!B181:B432</f>
        <v>50058.621094000002</v>
      </c>
      <c r="C181" s="20">
        <f>+VLOOKUP($A181,'1 Base de precios '!$A$2:$C$1256,3,FALSE)</f>
        <v>16.27</v>
      </c>
      <c r="D181" s="20">
        <f>+VLOOKUP($A181,'1 Base de precios '!$D$2:$E$1256,2,FALSE)</f>
        <v>41.23</v>
      </c>
      <c r="E181" s="20">
        <f>+VLOOKUP($A181,'1 Base de precios '!$F$2:$G$253,2,FALSE)</f>
        <v>47.279998999999997</v>
      </c>
      <c r="F181" s="20">
        <f>+VLOOKUP($A181,'1 Base de precios '!$H$2:$I$253,2,FALSE)</f>
        <v>55.259998000000003</v>
      </c>
      <c r="G181" s="20">
        <f>+VLOOKUP($A181,'1 Base de precios '!$J$2:$K$253,2,FALSE)</f>
        <v>17.700001</v>
      </c>
      <c r="H181" s="20">
        <f>+VLOOKUP($A181,'1 Base de precios '!$L$2:$M$253,2,FALSE)</f>
        <v>121.620003</v>
      </c>
      <c r="I181" s="20">
        <f>+VLOOKUP($A181,'1 Base de precios '!$N$2:$O$253,2,FALSE)</f>
        <v>63.5</v>
      </c>
      <c r="J181" s="20">
        <f>+VLOOKUP($A181,'1 Base de precios '!$P$2:$Q$253,2,FALSE)</f>
        <v>190.36999499999999</v>
      </c>
      <c r="K181" s="29">
        <v>180</v>
      </c>
    </row>
    <row r="182" spans="1:11" x14ac:dyDescent="0.2">
      <c r="A182" s="143">
        <v>42992</v>
      </c>
      <c r="B182" s="27">
        <f>'1 Base de precios '!B182:B433</f>
        <v>50094.898437999997</v>
      </c>
      <c r="C182" s="20">
        <f>+VLOOKUP($A182,'1 Base de precios '!$A$2:$C$1256,3,FALSE)</f>
        <v>16.329999999999998</v>
      </c>
      <c r="D182" s="20">
        <f>+VLOOKUP($A182,'1 Base de precios '!$D$2:$E$1256,2,FALSE)</f>
        <v>41.98</v>
      </c>
      <c r="E182" s="20">
        <f>+VLOOKUP($A182,'1 Base de precios '!$F$2:$G$253,2,FALSE)</f>
        <v>48.540000999999997</v>
      </c>
      <c r="F182" s="20">
        <f>+VLOOKUP($A182,'1 Base de precios '!$H$2:$I$253,2,FALSE)</f>
        <v>55.869999</v>
      </c>
      <c r="G182" s="20">
        <f>+VLOOKUP($A182,'1 Base de precios '!$J$2:$K$253,2,FALSE)</f>
        <v>17.75</v>
      </c>
      <c r="H182" s="20">
        <f>+VLOOKUP($A182,'1 Base de precios '!$L$2:$M$253,2,FALSE)</f>
        <v>120.510002</v>
      </c>
      <c r="I182" s="20">
        <f>+VLOOKUP($A182,'1 Base de precios '!$N$2:$O$253,2,FALSE)</f>
        <v>64.349997999999999</v>
      </c>
      <c r="J182" s="20">
        <f>+VLOOKUP($A182,'1 Base de precios '!$P$2:$Q$253,2,FALSE)</f>
        <v>188.91000399999999</v>
      </c>
      <c r="K182" s="29">
        <v>181</v>
      </c>
    </row>
    <row r="183" spans="1:11" x14ac:dyDescent="0.2">
      <c r="A183" s="143">
        <v>42991</v>
      </c>
      <c r="B183" s="27">
        <f>'1 Base de precios '!B183:B434</f>
        <v>50519.929687999997</v>
      </c>
      <c r="C183" s="20">
        <f>+VLOOKUP($A183,'1 Base de precios '!$A$2:$C$1256,3,FALSE)</f>
        <v>16.389999</v>
      </c>
      <c r="D183" s="20">
        <f>+VLOOKUP($A183,'1 Base de precios '!$D$2:$E$1256,2,FALSE)</f>
        <v>42.18</v>
      </c>
      <c r="E183" s="20">
        <f>+VLOOKUP($A183,'1 Base de precios '!$F$2:$G$253,2,FALSE)</f>
        <v>48.610000999999997</v>
      </c>
      <c r="F183" s="20">
        <f>+VLOOKUP($A183,'1 Base de precios '!$H$2:$I$253,2,FALSE)</f>
        <v>56.43</v>
      </c>
      <c r="G183" s="20">
        <f>+VLOOKUP($A183,'1 Base de precios '!$J$2:$K$253,2,FALSE)</f>
        <v>17.920000000000002</v>
      </c>
      <c r="H183" s="20">
        <f>+VLOOKUP($A183,'1 Base de precios '!$L$2:$M$253,2,FALSE)</f>
        <v>119.980003</v>
      </c>
      <c r="I183" s="20">
        <f>+VLOOKUP($A183,'1 Base de precios '!$N$2:$O$253,2,FALSE)</f>
        <v>65.080001999999993</v>
      </c>
      <c r="J183" s="20">
        <f>+VLOOKUP($A183,'1 Base de precios '!$P$2:$Q$253,2,FALSE)</f>
        <v>189.41999799999999</v>
      </c>
      <c r="K183" s="29">
        <v>182</v>
      </c>
    </row>
    <row r="184" spans="1:11" x14ac:dyDescent="0.2">
      <c r="A184" s="143">
        <v>42990</v>
      </c>
      <c r="B184" s="27">
        <f>'1 Base de precios '!B184:B435</f>
        <v>50385.800780999998</v>
      </c>
      <c r="C184" s="20">
        <f>+VLOOKUP($A184,'1 Base de precios '!$A$2:$C$1256,3,FALSE)</f>
        <v>16.399999999999999</v>
      </c>
      <c r="D184" s="20">
        <f>+VLOOKUP($A184,'1 Base de precios '!$D$2:$E$1256,2,FALSE)</f>
        <v>42.34</v>
      </c>
      <c r="E184" s="20">
        <f>+VLOOKUP($A184,'1 Base de precios '!$F$2:$G$253,2,FALSE)</f>
        <v>48.630001</v>
      </c>
      <c r="F184" s="20">
        <f>+VLOOKUP($A184,'1 Base de precios '!$H$2:$I$253,2,FALSE)</f>
        <v>58.139999000000003</v>
      </c>
      <c r="G184" s="20">
        <f>+VLOOKUP($A184,'1 Base de precios '!$J$2:$K$253,2,FALSE)</f>
        <v>20.010000000000002</v>
      </c>
      <c r="H184" s="20">
        <f>+VLOOKUP($A184,'1 Base de precios '!$L$2:$M$253,2,FALSE)</f>
        <v>122</v>
      </c>
      <c r="I184" s="20">
        <f>+VLOOKUP($A184,'1 Base de precios '!$N$2:$O$253,2,FALSE)</f>
        <v>65.269997000000004</v>
      </c>
      <c r="J184" s="20">
        <f>+VLOOKUP($A184,'1 Base de precios '!$P$2:$Q$253,2,FALSE)</f>
        <v>190.03999300000001</v>
      </c>
      <c r="K184" s="29">
        <v>183</v>
      </c>
    </row>
    <row r="185" spans="1:11" x14ac:dyDescent="0.2">
      <c r="A185" s="143">
        <v>42989</v>
      </c>
      <c r="B185" s="27">
        <f>'1 Base de precios '!B185:B436</f>
        <v>50135.921875</v>
      </c>
      <c r="C185" s="20">
        <f>+VLOOKUP($A185,'1 Base de precios '!$A$2:$C$1256,3,FALSE)</f>
        <v>16.379999000000002</v>
      </c>
      <c r="D185" s="20">
        <f>+VLOOKUP($A185,'1 Base de precios '!$D$2:$E$1256,2,FALSE)</f>
        <v>42.720001000000003</v>
      </c>
      <c r="E185" s="20">
        <f>+VLOOKUP($A185,'1 Base de precios '!$F$2:$G$253,2,FALSE)</f>
        <v>48.549999</v>
      </c>
      <c r="F185" s="20">
        <f>+VLOOKUP($A185,'1 Base de precios '!$H$2:$I$253,2,FALSE)</f>
        <v>58.220001000000003</v>
      </c>
      <c r="G185" s="20">
        <f>+VLOOKUP($A185,'1 Base de precios '!$J$2:$K$253,2,FALSE)</f>
        <v>19.989999999999998</v>
      </c>
      <c r="H185" s="20">
        <f>+VLOOKUP($A185,'1 Base de precios '!$L$2:$M$253,2,FALSE)</f>
        <v>121.43</v>
      </c>
      <c r="I185" s="20">
        <f>+VLOOKUP($A185,'1 Base de precios '!$N$2:$O$253,2,FALSE)</f>
        <v>64.809997999999993</v>
      </c>
      <c r="J185" s="20">
        <f>+VLOOKUP($A185,'1 Base de precios '!$P$2:$Q$253,2,FALSE)</f>
        <v>189.35000600000001</v>
      </c>
      <c r="K185" s="29">
        <v>184</v>
      </c>
    </row>
    <row r="186" spans="1:11" x14ac:dyDescent="0.2">
      <c r="A186" s="143">
        <v>42986</v>
      </c>
      <c r="B186" s="27">
        <f>'1 Base de precios '!B186:B437</f>
        <v>50192.730469000002</v>
      </c>
      <c r="C186" s="20">
        <f>+VLOOKUP($A186,'1 Base de precios '!$A$2:$C$1256,3,FALSE)</f>
        <v>16.18</v>
      </c>
      <c r="D186" s="20">
        <f>+VLOOKUP($A186,'1 Base de precios '!$D$2:$E$1256,2,FALSE)</f>
        <v>42.439999</v>
      </c>
      <c r="E186" s="20">
        <f>+VLOOKUP($A186,'1 Base de precios '!$F$2:$G$253,2,FALSE)</f>
        <v>48.009998000000003</v>
      </c>
      <c r="F186" s="20">
        <f>+VLOOKUP($A186,'1 Base de precios '!$H$2:$I$253,2,FALSE)</f>
        <v>58.07</v>
      </c>
      <c r="G186" s="20">
        <f>+VLOOKUP($A186,'1 Base de precios '!$J$2:$K$253,2,FALSE)</f>
        <v>19.82</v>
      </c>
      <c r="H186" s="20">
        <f>+VLOOKUP($A186,'1 Base de precios '!$L$2:$M$253,2,FALSE)</f>
        <v>119.83000199999999</v>
      </c>
      <c r="I186" s="20">
        <f>+VLOOKUP($A186,'1 Base de precios '!$N$2:$O$253,2,FALSE)</f>
        <v>63.68</v>
      </c>
      <c r="J186" s="20">
        <f>+VLOOKUP($A186,'1 Base de precios '!$P$2:$Q$253,2,FALSE)</f>
        <v>191.58999600000001</v>
      </c>
      <c r="K186" s="29">
        <v>185</v>
      </c>
    </row>
    <row r="187" spans="1:11" x14ac:dyDescent="0.2">
      <c r="A187" s="143">
        <v>42985</v>
      </c>
      <c r="B187" s="27">
        <f>'1 Base de precios '!B187:B438</f>
        <v>50533.539062999997</v>
      </c>
      <c r="C187" s="20">
        <f>+VLOOKUP($A187,'1 Base de precios '!$A$2:$C$1256,3,FALSE)</f>
        <v>16.309999000000001</v>
      </c>
      <c r="D187" s="20">
        <f>+VLOOKUP($A187,'1 Base de precios '!$D$2:$E$1256,2,FALSE)</f>
        <v>42.18</v>
      </c>
      <c r="E187" s="20">
        <f>+VLOOKUP($A187,'1 Base de precios '!$F$2:$G$253,2,FALSE)</f>
        <v>48.139999000000003</v>
      </c>
      <c r="F187" s="20">
        <f>+VLOOKUP($A187,'1 Base de precios '!$H$2:$I$253,2,FALSE)</f>
        <v>59.27</v>
      </c>
      <c r="G187" s="20">
        <f>+VLOOKUP($A187,'1 Base de precios '!$J$2:$K$253,2,FALSE)</f>
        <v>19.809999000000001</v>
      </c>
      <c r="H187" s="20">
        <f>+VLOOKUP($A187,'1 Base de precios '!$L$2:$M$253,2,FALSE)</f>
        <v>120.68</v>
      </c>
      <c r="I187" s="20">
        <f>+VLOOKUP($A187,'1 Base de precios '!$N$2:$O$253,2,FALSE)</f>
        <v>64.819999999999993</v>
      </c>
      <c r="J187" s="20">
        <f>+VLOOKUP($A187,'1 Base de precios '!$P$2:$Q$253,2,FALSE)</f>
        <v>194.53999300000001</v>
      </c>
      <c r="K187" s="29">
        <v>186</v>
      </c>
    </row>
    <row r="188" spans="1:11" x14ac:dyDescent="0.2">
      <c r="A188" s="143">
        <v>42984</v>
      </c>
      <c r="B188" s="27">
        <f>'1 Base de precios '!B188:B439</f>
        <v>50341.859375</v>
      </c>
      <c r="C188" s="20">
        <f>+VLOOKUP($A188,'1 Base de precios '!$A$2:$C$1256,3,FALSE)</f>
        <v>16.290001</v>
      </c>
      <c r="D188" s="20">
        <f>+VLOOKUP($A188,'1 Base de precios '!$D$2:$E$1256,2,FALSE)</f>
        <v>43</v>
      </c>
      <c r="E188" s="20">
        <f>+VLOOKUP($A188,'1 Base de precios '!$F$2:$G$253,2,FALSE)</f>
        <v>47.830002</v>
      </c>
      <c r="F188" s="20">
        <f>+VLOOKUP($A188,'1 Base de precios '!$H$2:$I$253,2,FALSE)</f>
        <v>58.939999</v>
      </c>
      <c r="G188" s="20">
        <f>+VLOOKUP($A188,'1 Base de precios '!$J$2:$K$253,2,FALSE)</f>
        <v>19.670000000000002</v>
      </c>
      <c r="H188" s="20">
        <f>+VLOOKUP($A188,'1 Base de precios '!$L$2:$M$253,2,FALSE)</f>
        <v>121.860001</v>
      </c>
      <c r="I188" s="20">
        <f>+VLOOKUP($A188,'1 Base de precios '!$N$2:$O$253,2,FALSE)</f>
        <v>64.269997000000004</v>
      </c>
      <c r="J188" s="20">
        <f>+VLOOKUP($A188,'1 Base de precios '!$P$2:$Q$253,2,FALSE)</f>
        <v>192.61000100000001</v>
      </c>
      <c r="K188" s="29">
        <v>187</v>
      </c>
    </row>
    <row r="189" spans="1:11" x14ac:dyDescent="0.2">
      <c r="A189" s="143">
        <v>42983</v>
      </c>
      <c r="B189" s="27">
        <f>'1 Base de precios '!B189:B440</f>
        <v>50947.671875</v>
      </c>
      <c r="C189" s="20">
        <f>+VLOOKUP($A189,'1 Base de precios '!$A$2:$C$1256,3,FALSE)</f>
        <v>16.309999000000001</v>
      </c>
      <c r="D189" s="20">
        <f>+VLOOKUP($A189,'1 Base de precios '!$D$2:$E$1256,2,FALSE)</f>
        <v>41.93</v>
      </c>
      <c r="E189" s="20">
        <f>+VLOOKUP($A189,'1 Base de precios '!$F$2:$G$253,2,FALSE)</f>
        <v>48.130001</v>
      </c>
      <c r="F189" s="20">
        <f>+VLOOKUP($A189,'1 Base de precios '!$H$2:$I$253,2,FALSE)</f>
        <v>59.23</v>
      </c>
      <c r="G189" s="20">
        <f>+VLOOKUP($A189,'1 Base de precios '!$J$2:$K$253,2,FALSE)</f>
        <v>19.879999000000002</v>
      </c>
      <c r="H189" s="20">
        <f>+VLOOKUP($A189,'1 Base de precios '!$L$2:$M$253,2,FALSE)</f>
        <v>120.199997</v>
      </c>
      <c r="I189" s="20">
        <f>+VLOOKUP($A189,'1 Base de precios '!$N$2:$O$253,2,FALSE)</f>
        <v>63.700001</v>
      </c>
      <c r="J189" s="20">
        <f>+VLOOKUP($A189,'1 Base de precios '!$P$2:$Q$253,2,FALSE)</f>
        <v>192.63999899999999</v>
      </c>
      <c r="K189" s="29">
        <v>188</v>
      </c>
    </row>
    <row r="190" spans="1:11" x14ac:dyDescent="0.2">
      <c r="A190" s="143">
        <v>42982</v>
      </c>
      <c r="B190" s="27">
        <f>'1 Base de precios '!B190:B441</f>
        <v>51015.910155999998</v>
      </c>
      <c r="C190" s="20">
        <f>+VLOOKUP($A190,'1 Base de precios '!$A$2:$C$1256,3,FALSE)</f>
        <v>16.370000999999998</v>
      </c>
      <c r="D190" s="20">
        <f>+VLOOKUP($A190,'1 Base de precios '!$D$2:$E$1256,2,FALSE)</f>
        <v>42.860000999999997</v>
      </c>
      <c r="E190" s="20">
        <f>+VLOOKUP($A190,'1 Base de precios '!$F$2:$G$253,2,FALSE)</f>
        <v>48.330002</v>
      </c>
      <c r="F190" s="20">
        <f>+VLOOKUP($A190,'1 Base de precios '!$H$2:$I$253,2,FALSE)</f>
        <v>59.41</v>
      </c>
      <c r="G190" s="20">
        <f>+VLOOKUP($A190,'1 Base de precios '!$J$2:$K$253,2,FALSE)</f>
        <v>20.09</v>
      </c>
      <c r="H190" s="20">
        <f>+VLOOKUP($A190,'1 Base de precios '!$L$2:$M$253,2,FALSE)</f>
        <v>122.029999</v>
      </c>
      <c r="I190" s="20">
        <f>+VLOOKUP($A190,'1 Base de precios '!$N$2:$O$253,2,FALSE)</f>
        <v>63.650002000000001</v>
      </c>
      <c r="J190" s="20">
        <f>+VLOOKUP($A190,'1 Base de precios '!$P$2:$Q$253,2,FALSE)</f>
        <v>195.13000500000001</v>
      </c>
      <c r="K190" s="29">
        <v>189</v>
      </c>
    </row>
    <row r="191" spans="1:11" x14ac:dyDescent="0.2">
      <c r="A191" s="143">
        <v>42979</v>
      </c>
      <c r="B191" s="27">
        <f>'1 Base de precios '!B191:B442</f>
        <v>51271.320312999997</v>
      </c>
      <c r="C191" s="20">
        <f>+VLOOKUP($A191,'1 Base de precios '!$A$2:$C$1256,3,FALSE)</f>
        <v>16.489999999999998</v>
      </c>
      <c r="D191" s="20">
        <f>+VLOOKUP($A191,'1 Base de precios '!$D$2:$E$1256,2,FALSE)</f>
        <v>42.98</v>
      </c>
      <c r="E191" s="20">
        <f>+VLOOKUP($A191,'1 Base de precios '!$F$2:$G$253,2,FALSE)</f>
        <v>49.060001</v>
      </c>
      <c r="F191" s="20">
        <f>+VLOOKUP($A191,'1 Base de precios '!$H$2:$I$253,2,FALSE)</f>
        <v>59.18</v>
      </c>
      <c r="G191" s="20">
        <f>+VLOOKUP($A191,'1 Base de precios '!$J$2:$K$253,2,FALSE)</f>
        <v>19.790001</v>
      </c>
      <c r="H191" s="20">
        <f>+VLOOKUP($A191,'1 Base de precios '!$L$2:$M$253,2,FALSE)</f>
        <v>122.510002</v>
      </c>
      <c r="I191" s="20">
        <f>+VLOOKUP($A191,'1 Base de precios '!$N$2:$O$253,2,FALSE)</f>
        <v>64.010002</v>
      </c>
      <c r="J191" s="20">
        <f>+VLOOKUP($A191,'1 Base de precios '!$P$2:$Q$253,2,FALSE)</f>
        <v>196.88000500000001</v>
      </c>
      <c r="K191" s="29">
        <v>190</v>
      </c>
    </row>
    <row r="192" spans="1:11" x14ac:dyDescent="0.2">
      <c r="A192" s="143">
        <v>42978</v>
      </c>
      <c r="B192" s="27">
        <f>'1 Base de precios '!B192:B443</f>
        <v>51155.589844000002</v>
      </c>
      <c r="C192" s="20">
        <f>+VLOOKUP($A192,'1 Base de precios '!$A$2:$C$1256,3,FALSE)</f>
        <v>16.620000999999998</v>
      </c>
      <c r="D192" s="20">
        <f>+VLOOKUP($A192,'1 Base de precios '!$D$2:$E$1256,2,FALSE)</f>
        <v>43.490001999999997</v>
      </c>
      <c r="E192" s="20">
        <f>+VLOOKUP($A192,'1 Base de precios '!$F$2:$G$253,2,FALSE)</f>
        <v>47.619999</v>
      </c>
      <c r="F192" s="20">
        <f>+VLOOKUP($A192,'1 Base de precios '!$H$2:$I$253,2,FALSE)</f>
        <v>58.939999</v>
      </c>
      <c r="G192" s="20">
        <f>+VLOOKUP($A192,'1 Base de precios '!$J$2:$K$253,2,FALSE)</f>
        <v>19.760000000000002</v>
      </c>
      <c r="H192" s="20">
        <f>+VLOOKUP($A192,'1 Base de precios '!$L$2:$M$253,2,FALSE)</f>
        <v>121.91999800000001</v>
      </c>
      <c r="I192" s="20">
        <f>+VLOOKUP($A192,'1 Base de precios '!$N$2:$O$253,2,FALSE)</f>
        <v>65.050003000000004</v>
      </c>
      <c r="J192" s="20">
        <f>+VLOOKUP($A192,'1 Base de precios '!$P$2:$Q$253,2,FALSE)</f>
        <v>197.21000699999999</v>
      </c>
      <c r="K192" s="29">
        <v>191</v>
      </c>
    </row>
    <row r="193" spans="1:11" x14ac:dyDescent="0.2">
      <c r="A193" s="143">
        <v>42977</v>
      </c>
      <c r="B193" s="27">
        <f>'1 Base de precios '!B193:B444</f>
        <v>51312.898437999997</v>
      </c>
      <c r="C193" s="20">
        <f>+VLOOKUP($A193,'1 Base de precios '!$A$2:$C$1256,3,FALSE)</f>
        <v>16.66</v>
      </c>
      <c r="D193" s="20">
        <f>+VLOOKUP($A193,'1 Base de precios '!$D$2:$E$1256,2,FALSE)</f>
        <v>42.98</v>
      </c>
      <c r="E193" s="20">
        <f>+VLOOKUP($A193,'1 Base de precios '!$F$2:$G$253,2,FALSE)</f>
        <v>47.459999000000003</v>
      </c>
      <c r="F193" s="20">
        <f>+VLOOKUP($A193,'1 Base de precios '!$H$2:$I$253,2,FALSE)</f>
        <v>59.439999</v>
      </c>
      <c r="G193" s="20">
        <f>+VLOOKUP($A193,'1 Base de precios '!$J$2:$K$253,2,FALSE)</f>
        <v>19.510000000000002</v>
      </c>
      <c r="H193" s="20">
        <f>+VLOOKUP($A193,'1 Base de precios '!$L$2:$M$253,2,FALSE)</f>
        <v>122.959999</v>
      </c>
      <c r="I193" s="20">
        <f>+VLOOKUP($A193,'1 Base de precios '!$N$2:$O$253,2,FALSE)</f>
        <v>65.459998999999996</v>
      </c>
      <c r="J193" s="20">
        <f>+VLOOKUP($A193,'1 Base de precios '!$P$2:$Q$253,2,FALSE)</f>
        <v>196.279999</v>
      </c>
      <c r="K193" s="29">
        <v>192</v>
      </c>
    </row>
    <row r="194" spans="1:11" x14ac:dyDescent="0.2">
      <c r="A194" s="143">
        <v>42976</v>
      </c>
      <c r="B194" s="27">
        <f>'1 Base de precios '!B194:B445</f>
        <v>51200.621094000002</v>
      </c>
      <c r="C194" s="20">
        <f>+VLOOKUP($A194,'1 Base de precios '!$A$2:$C$1256,3,FALSE)</f>
        <v>16.709999</v>
      </c>
      <c r="D194" s="20">
        <f>+VLOOKUP($A194,'1 Base de precios '!$D$2:$E$1256,2,FALSE)</f>
        <v>43.139999000000003</v>
      </c>
      <c r="E194" s="20">
        <f>+VLOOKUP($A194,'1 Base de precios '!$F$2:$G$253,2,FALSE)</f>
        <v>47.639999000000003</v>
      </c>
      <c r="F194" s="20">
        <f>+VLOOKUP($A194,'1 Base de precios '!$H$2:$I$253,2,FALSE)</f>
        <v>59.5</v>
      </c>
      <c r="G194" s="20">
        <f>+VLOOKUP($A194,'1 Base de precios '!$J$2:$K$253,2,FALSE)</f>
        <v>19.549999</v>
      </c>
      <c r="H194" s="20">
        <f>+VLOOKUP($A194,'1 Base de precios '!$L$2:$M$253,2,FALSE)</f>
        <v>122.110001</v>
      </c>
      <c r="I194" s="20">
        <f>+VLOOKUP($A194,'1 Base de precios '!$N$2:$O$253,2,FALSE)</f>
        <v>64.569999999999993</v>
      </c>
      <c r="J194" s="20">
        <f>+VLOOKUP($A194,'1 Base de precios '!$P$2:$Q$253,2,FALSE)</f>
        <v>198.66000399999999</v>
      </c>
      <c r="K194" s="29">
        <v>193</v>
      </c>
    </row>
    <row r="195" spans="1:11" x14ac:dyDescent="0.2">
      <c r="A195" s="143">
        <v>42975</v>
      </c>
      <c r="B195" s="27">
        <f>'1 Base de precios '!B195:B446</f>
        <v>51429.621094000002</v>
      </c>
      <c r="C195" s="20">
        <f>+VLOOKUP($A195,'1 Base de precios '!$A$2:$C$1256,3,FALSE)</f>
        <v>16.709999</v>
      </c>
      <c r="D195" s="20">
        <f>+VLOOKUP($A195,'1 Base de precios '!$D$2:$E$1256,2,FALSE)</f>
        <v>42.990001999999997</v>
      </c>
      <c r="E195" s="20">
        <f>+VLOOKUP($A195,'1 Base de precios '!$F$2:$G$253,2,FALSE)</f>
        <v>48.189999</v>
      </c>
      <c r="F195" s="20">
        <f>+VLOOKUP($A195,'1 Base de precios '!$H$2:$I$253,2,FALSE)</f>
        <v>59.970001000000003</v>
      </c>
      <c r="G195" s="20">
        <f>+VLOOKUP($A195,'1 Base de precios '!$J$2:$K$253,2,FALSE)</f>
        <v>19.879999000000002</v>
      </c>
      <c r="H195" s="20">
        <f>+VLOOKUP($A195,'1 Base de precios '!$L$2:$M$253,2,FALSE)</f>
        <v>122.400002</v>
      </c>
      <c r="I195" s="20">
        <f>+VLOOKUP($A195,'1 Base de precios '!$N$2:$O$253,2,FALSE)</f>
        <v>64.5</v>
      </c>
      <c r="J195" s="20">
        <f>+VLOOKUP($A195,'1 Base de precios '!$P$2:$Q$253,2,FALSE)</f>
        <v>198.08000200000001</v>
      </c>
      <c r="K195" s="29">
        <v>194</v>
      </c>
    </row>
    <row r="196" spans="1:11" x14ac:dyDescent="0.2">
      <c r="A196" s="143">
        <v>42972</v>
      </c>
      <c r="B196" s="27">
        <f>'1 Base de precios '!B196:B447</f>
        <v>51521.179687999997</v>
      </c>
      <c r="C196" s="20">
        <f>+VLOOKUP($A196,'1 Base de precios '!$A$2:$C$1256,3,FALSE)</f>
        <v>16.639999</v>
      </c>
      <c r="D196" s="20">
        <f>+VLOOKUP($A196,'1 Base de precios '!$D$2:$E$1256,2,FALSE)</f>
        <v>43.669998</v>
      </c>
      <c r="E196" s="20">
        <f>+VLOOKUP($A196,'1 Base de precios '!$F$2:$G$253,2,FALSE)</f>
        <v>48.619999</v>
      </c>
      <c r="F196" s="20">
        <f>+VLOOKUP($A196,'1 Base de precios '!$H$2:$I$253,2,FALSE)</f>
        <v>59.650002000000001</v>
      </c>
      <c r="G196" s="20">
        <f>+VLOOKUP($A196,'1 Base de precios '!$J$2:$K$253,2,FALSE)</f>
        <v>20.360001</v>
      </c>
      <c r="H196" s="20">
        <f>+VLOOKUP($A196,'1 Base de precios '!$L$2:$M$253,2,FALSE)</f>
        <v>125.019997</v>
      </c>
      <c r="I196" s="20">
        <f>+VLOOKUP($A196,'1 Base de precios '!$N$2:$O$253,2,FALSE)</f>
        <v>65.730002999999996</v>
      </c>
      <c r="J196" s="20">
        <f>+VLOOKUP($A196,'1 Base de precios '!$P$2:$Q$253,2,FALSE)</f>
        <v>195.509995</v>
      </c>
      <c r="K196" s="29">
        <v>195</v>
      </c>
    </row>
    <row r="197" spans="1:11" x14ac:dyDescent="0.2">
      <c r="A197" s="143">
        <v>42971</v>
      </c>
      <c r="B197" s="27">
        <f>'1 Base de precios '!B197:B448</f>
        <v>51205.238280999998</v>
      </c>
      <c r="C197" s="20">
        <f>+VLOOKUP($A197,'1 Base de precios '!$A$2:$C$1256,3,FALSE)</f>
        <v>16.649999999999999</v>
      </c>
      <c r="D197" s="20">
        <f>+VLOOKUP($A197,'1 Base de precios '!$D$2:$E$1256,2,FALSE)</f>
        <v>44.330002</v>
      </c>
      <c r="E197" s="20">
        <f>+VLOOKUP($A197,'1 Base de precios '!$F$2:$G$253,2,FALSE)</f>
        <v>48.02</v>
      </c>
      <c r="F197" s="20">
        <f>+VLOOKUP($A197,'1 Base de precios '!$H$2:$I$253,2,FALSE)</f>
        <v>59.630001</v>
      </c>
      <c r="G197" s="20">
        <f>+VLOOKUP($A197,'1 Base de precios '!$J$2:$K$253,2,FALSE)</f>
        <v>19.620000999999998</v>
      </c>
      <c r="H197" s="20">
        <f>+VLOOKUP($A197,'1 Base de precios '!$L$2:$M$253,2,FALSE)</f>
        <v>126.629997</v>
      </c>
      <c r="I197" s="20">
        <f>+VLOOKUP($A197,'1 Base de precios '!$N$2:$O$253,2,FALSE)</f>
        <v>66.660004000000001</v>
      </c>
      <c r="J197" s="20">
        <f>+VLOOKUP($A197,'1 Base de precios '!$P$2:$Q$253,2,FALSE)</f>
        <v>195.46000699999999</v>
      </c>
      <c r="K197" s="29">
        <v>196</v>
      </c>
    </row>
    <row r="198" spans="1:11" x14ac:dyDescent="0.2">
      <c r="A198" s="143">
        <v>42970</v>
      </c>
      <c r="B198" s="27">
        <f>'1 Base de precios '!B198:B449</f>
        <v>51276.140625</v>
      </c>
      <c r="C198" s="20">
        <f>+VLOOKUP($A198,'1 Base de precios '!$A$2:$C$1256,3,FALSE)</f>
        <v>16.549999</v>
      </c>
      <c r="D198" s="20">
        <f>+VLOOKUP($A198,'1 Base de precios '!$D$2:$E$1256,2,FALSE)</f>
        <v>43.990001999999997</v>
      </c>
      <c r="E198" s="20">
        <f>+VLOOKUP($A198,'1 Base de precios '!$F$2:$G$253,2,FALSE)</f>
        <v>48.25</v>
      </c>
      <c r="F198" s="20">
        <f>+VLOOKUP($A198,'1 Base de precios '!$H$2:$I$253,2,FALSE)</f>
        <v>58.880001</v>
      </c>
      <c r="G198" s="20">
        <f>+VLOOKUP($A198,'1 Base de precios '!$J$2:$K$253,2,FALSE)</f>
        <v>19.549999</v>
      </c>
      <c r="H198" s="20">
        <f>+VLOOKUP($A198,'1 Base de precios '!$L$2:$M$253,2,FALSE)</f>
        <v>125.660004</v>
      </c>
      <c r="I198" s="20">
        <f>+VLOOKUP($A198,'1 Base de precios '!$N$2:$O$253,2,FALSE)</f>
        <v>67.75</v>
      </c>
      <c r="J198" s="20">
        <f>+VLOOKUP($A198,'1 Base de precios '!$P$2:$Q$253,2,FALSE)</f>
        <v>196.61000100000001</v>
      </c>
      <c r="K198" s="29">
        <v>197</v>
      </c>
    </row>
    <row r="199" spans="1:11" x14ac:dyDescent="0.2">
      <c r="A199" s="143">
        <v>42969</v>
      </c>
      <c r="B199" s="27">
        <f>'1 Base de precios '!B199:B450</f>
        <v>51194.238280999998</v>
      </c>
      <c r="C199" s="20">
        <f>+VLOOKUP($A199,'1 Base de precios '!$A$2:$C$1256,3,FALSE)</f>
        <v>16.66</v>
      </c>
      <c r="D199" s="20">
        <f>+VLOOKUP($A199,'1 Base de precios '!$D$2:$E$1256,2,FALSE)</f>
        <v>43.560001</v>
      </c>
      <c r="E199" s="20">
        <f>+VLOOKUP($A199,'1 Base de precios '!$F$2:$G$253,2,FALSE)</f>
        <v>48.169998</v>
      </c>
      <c r="F199" s="20">
        <f>+VLOOKUP($A199,'1 Base de precios '!$H$2:$I$253,2,FALSE)</f>
        <v>59.189999</v>
      </c>
      <c r="G199" s="20">
        <f>+VLOOKUP($A199,'1 Base de precios '!$J$2:$K$253,2,FALSE)</f>
        <v>19.57</v>
      </c>
      <c r="H199" s="20">
        <f>+VLOOKUP($A199,'1 Base de precios '!$L$2:$M$253,2,FALSE)</f>
        <v>126.150002</v>
      </c>
      <c r="I199" s="20">
        <f>+VLOOKUP($A199,'1 Base de precios '!$N$2:$O$253,2,FALSE)</f>
        <v>68</v>
      </c>
      <c r="J199" s="20">
        <f>+VLOOKUP($A199,'1 Base de precios '!$P$2:$Q$253,2,FALSE)</f>
        <v>195.279999</v>
      </c>
      <c r="K199" s="29">
        <v>198</v>
      </c>
    </row>
    <row r="200" spans="1:11" x14ac:dyDescent="0.2">
      <c r="A200" s="143">
        <v>42968</v>
      </c>
      <c r="B200" s="27">
        <f>'1 Base de precios '!B200:B451</f>
        <v>51131.550780999998</v>
      </c>
      <c r="C200" s="20">
        <f>+VLOOKUP($A200,'1 Base de precios '!$A$2:$C$1256,3,FALSE)</f>
        <v>16.639999</v>
      </c>
      <c r="D200" s="20">
        <f>+VLOOKUP($A200,'1 Base de precios '!$D$2:$E$1256,2,FALSE)</f>
        <v>44.09</v>
      </c>
      <c r="E200" s="20">
        <f>+VLOOKUP($A200,'1 Base de precios '!$F$2:$G$253,2,FALSE)</f>
        <v>47.990001999999997</v>
      </c>
      <c r="F200" s="20">
        <f>+VLOOKUP($A200,'1 Base de precios '!$H$2:$I$253,2,FALSE)</f>
        <v>58.130001</v>
      </c>
      <c r="G200" s="20">
        <f>+VLOOKUP($A200,'1 Base de precios '!$J$2:$K$253,2,FALSE)</f>
        <v>19.73</v>
      </c>
      <c r="H200" s="20">
        <f>+VLOOKUP($A200,'1 Base de precios '!$L$2:$M$253,2,FALSE)</f>
        <v>124.69000200000001</v>
      </c>
      <c r="I200" s="20">
        <f>+VLOOKUP($A200,'1 Base de precios '!$N$2:$O$253,2,FALSE)</f>
        <v>68.330001999999993</v>
      </c>
      <c r="J200" s="20">
        <f>+VLOOKUP($A200,'1 Base de precios '!$P$2:$Q$253,2,FALSE)</f>
        <v>194.83999600000001</v>
      </c>
      <c r="K200" s="29">
        <v>199</v>
      </c>
    </row>
    <row r="201" spans="1:11" x14ac:dyDescent="0.2">
      <c r="A201" s="143">
        <v>42965</v>
      </c>
      <c r="B201" s="27">
        <f>'1 Base de precios '!B201:B452</f>
        <v>50930.5</v>
      </c>
      <c r="C201" s="20">
        <f>+VLOOKUP($A201,'1 Base de precios '!$A$2:$C$1256,3,FALSE)</f>
        <v>16.670000000000002</v>
      </c>
      <c r="D201" s="20">
        <f>+VLOOKUP($A201,'1 Base de precios '!$D$2:$E$1256,2,FALSE)</f>
        <v>44.16</v>
      </c>
      <c r="E201" s="20">
        <f>+VLOOKUP($A201,'1 Base de precios '!$F$2:$G$253,2,FALSE)</f>
        <v>48.310001</v>
      </c>
      <c r="F201" s="20">
        <f>+VLOOKUP($A201,'1 Base de precios '!$H$2:$I$253,2,FALSE)</f>
        <v>57.650002000000001</v>
      </c>
      <c r="G201" s="20">
        <f>+VLOOKUP($A201,'1 Base de precios '!$J$2:$K$253,2,FALSE)</f>
        <v>20.049999</v>
      </c>
      <c r="H201" s="20">
        <f>+VLOOKUP($A201,'1 Base de precios '!$L$2:$M$253,2,FALSE)</f>
        <v>121.540001</v>
      </c>
      <c r="I201" s="20">
        <f>+VLOOKUP($A201,'1 Base de precios '!$N$2:$O$253,2,FALSE)</f>
        <v>67.860000999999997</v>
      </c>
      <c r="J201" s="20">
        <f>+VLOOKUP($A201,'1 Base de precios '!$P$2:$Q$253,2,FALSE)</f>
        <v>195.5</v>
      </c>
      <c r="K201" s="29">
        <v>200</v>
      </c>
    </row>
    <row r="202" spans="1:11" x14ac:dyDescent="0.2">
      <c r="A202" s="143">
        <v>42964</v>
      </c>
      <c r="B202" s="27">
        <f>'1 Base de precios '!B202:B453</f>
        <v>51176.660155999998</v>
      </c>
      <c r="C202" s="20">
        <f>+VLOOKUP($A202,'1 Base de precios '!$A$2:$C$1256,3,FALSE)</f>
        <v>16.620000999999998</v>
      </c>
      <c r="D202" s="20">
        <f>+VLOOKUP($A202,'1 Base de precios '!$D$2:$E$1256,2,FALSE)</f>
        <v>43.98</v>
      </c>
      <c r="E202" s="20">
        <f>+VLOOKUP($A202,'1 Base de precios '!$F$2:$G$253,2,FALSE)</f>
        <v>47.18</v>
      </c>
      <c r="F202" s="20">
        <f>+VLOOKUP($A202,'1 Base de precios '!$H$2:$I$253,2,FALSE)</f>
        <v>57.279998999999997</v>
      </c>
      <c r="G202" s="20">
        <f>+VLOOKUP($A202,'1 Base de precios '!$J$2:$K$253,2,FALSE)</f>
        <v>19.91</v>
      </c>
      <c r="H202" s="20">
        <f>+VLOOKUP($A202,'1 Base de precios '!$L$2:$M$253,2,FALSE)</f>
        <v>121.05999799999999</v>
      </c>
      <c r="I202" s="20">
        <f>+VLOOKUP($A202,'1 Base de precios '!$N$2:$O$253,2,FALSE)</f>
        <v>67.879997000000003</v>
      </c>
      <c r="J202" s="20">
        <f>+VLOOKUP($A202,'1 Base de precios '!$P$2:$Q$253,2,FALSE)</f>
        <v>195.33000200000001</v>
      </c>
      <c r="K202" s="29">
        <v>201</v>
      </c>
    </row>
    <row r="203" spans="1:11" x14ac:dyDescent="0.2">
      <c r="A203" s="143">
        <v>42963</v>
      </c>
      <c r="B203" s="27">
        <f>'1 Base de precios '!B203:B454</f>
        <v>51331.898437999997</v>
      </c>
      <c r="C203" s="20">
        <f>+VLOOKUP($A203,'1 Base de precios '!$A$2:$C$1256,3,FALSE)</f>
        <v>16.620000999999998</v>
      </c>
      <c r="D203" s="20">
        <f>+VLOOKUP($A203,'1 Base de precios '!$D$2:$E$1256,2,FALSE)</f>
        <v>44.080002</v>
      </c>
      <c r="E203" s="20">
        <f>+VLOOKUP($A203,'1 Base de precios '!$F$2:$G$253,2,FALSE)</f>
        <v>47.360000999999997</v>
      </c>
      <c r="F203" s="20">
        <f>+VLOOKUP($A203,'1 Base de precios '!$H$2:$I$253,2,FALSE)</f>
        <v>57.720001000000003</v>
      </c>
      <c r="G203" s="20">
        <f>+VLOOKUP($A203,'1 Base de precios '!$J$2:$K$253,2,FALSE)</f>
        <v>20.040001</v>
      </c>
      <c r="H203" s="20">
        <f>+VLOOKUP($A203,'1 Base de precios '!$L$2:$M$253,2,FALSE)</f>
        <v>121.120003</v>
      </c>
      <c r="I203" s="20">
        <f>+VLOOKUP($A203,'1 Base de precios '!$N$2:$O$253,2,FALSE)</f>
        <v>67.379997000000003</v>
      </c>
      <c r="J203" s="20">
        <f>+VLOOKUP($A203,'1 Base de precios '!$P$2:$Q$253,2,FALSE)</f>
        <v>197.63000500000001</v>
      </c>
      <c r="K203" s="29">
        <v>202</v>
      </c>
    </row>
    <row r="204" spans="1:11" x14ac:dyDescent="0.2">
      <c r="A204" s="143">
        <v>42962</v>
      </c>
      <c r="B204" s="27">
        <f>'1 Base de precios '!B204:B455</f>
        <v>51225.539062999997</v>
      </c>
      <c r="C204" s="20">
        <f>+VLOOKUP($A204,'1 Base de precios '!$A$2:$C$1256,3,FALSE)</f>
        <v>16.579999999999998</v>
      </c>
      <c r="D204" s="20">
        <f>+VLOOKUP($A204,'1 Base de precios '!$D$2:$E$1256,2,FALSE)</f>
        <v>44.299999</v>
      </c>
      <c r="E204" s="20">
        <f>+VLOOKUP($A204,'1 Base de precios '!$F$2:$G$253,2,FALSE)</f>
        <v>47.48</v>
      </c>
      <c r="F204" s="20">
        <f>+VLOOKUP($A204,'1 Base de precios '!$H$2:$I$253,2,FALSE)</f>
        <v>56.689999</v>
      </c>
      <c r="G204" s="20">
        <f>+VLOOKUP($A204,'1 Base de precios '!$J$2:$K$253,2,FALSE)</f>
        <v>20.41</v>
      </c>
      <c r="H204" s="20">
        <f>+VLOOKUP($A204,'1 Base de precios '!$L$2:$M$253,2,FALSE)</f>
        <v>124.540001</v>
      </c>
      <c r="I204" s="20">
        <f>+VLOOKUP($A204,'1 Base de precios '!$N$2:$O$253,2,FALSE)</f>
        <v>67.930000000000007</v>
      </c>
      <c r="J204" s="20">
        <f>+VLOOKUP($A204,'1 Base de precios '!$P$2:$Q$253,2,FALSE)</f>
        <v>198.13999899999999</v>
      </c>
      <c r="K204" s="29">
        <v>203</v>
      </c>
    </row>
    <row r="205" spans="1:11" x14ac:dyDescent="0.2">
      <c r="A205" s="143">
        <v>42961</v>
      </c>
      <c r="B205" s="27">
        <f>'1 Base de precios '!B205:B456</f>
        <v>50680.429687999997</v>
      </c>
      <c r="C205" s="20">
        <f>+VLOOKUP($A205,'1 Base de precios '!$A$2:$C$1256,3,FALSE)</f>
        <v>16.399999999999999</v>
      </c>
      <c r="D205" s="20">
        <f>+VLOOKUP($A205,'1 Base de precios '!$D$2:$E$1256,2,FALSE)</f>
        <v>43.23</v>
      </c>
      <c r="E205" s="20">
        <f>+VLOOKUP($A205,'1 Base de precios '!$F$2:$G$253,2,FALSE)</f>
        <v>48.169998</v>
      </c>
      <c r="F205" s="20">
        <f>+VLOOKUP($A205,'1 Base de precios '!$H$2:$I$253,2,FALSE)</f>
        <v>57.07</v>
      </c>
      <c r="G205" s="20">
        <f>+VLOOKUP($A205,'1 Base de precios '!$J$2:$K$253,2,FALSE)</f>
        <v>20.309999000000001</v>
      </c>
      <c r="H205" s="20">
        <f>+VLOOKUP($A205,'1 Base de precios '!$L$2:$M$253,2,FALSE)</f>
        <v>124.110001</v>
      </c>
      <c r="I205" s="20">
        <f>+VLOOKUP($A205,'1 Base de precios '!$N$2:$O$253,2,FALSE)</f>
        <v>68.559997999999993</v>
      </c>
      <c r="J205" s="20">
        <f>+VLOOKUP($A205,'1 Base de precios '!$P$2:$Q$253,2,FALSE)</f>
        <v>197.729996</v>
      </c>
      <c r="K205" s="29">
        <v>204</v>
      </c>
    </row>
    <row r="206" spans="1:11" x14ac:dyDescent="0.2">
      <c r="A206" s="143">
        <v>42958</v>
      </c>
      <c r="B206" s="27">
        <f>'1 Base de precios '!B206:B457</f>
        <v>50895.921875</v>
      </c>
      <c r="C206" s="20">
        <f>+VLOOKUP($A206,'1 Base de precios '!$A$2:$C$1256,3,FALSE)</f>
        <v>16.079999999999998</v>
      </c>
      <c r="D206" s="20">
        <f>+VLOOKUP($A206,'1 Base de precios '!$D$2:$E$1256,2,FALSE)</f>
        <v>43.860000999999997</v>
      </c>
      <c r="E206" s="20">
        <f>+VLOOKUP($A206,'1 Base de precios '!$F$2:$G$253,2,FALSE)</f>
        <v>48.830002</v>
      </c>
      <c r="F206" s="20">
        <f>+VLOOKUP($A206,'1 Base de precios '!$H$2:$I$253,2,FALSE)</f>
        <v>55.549999</v>
      </c>
      <c r="G206" s="20">
        <f>+VLOOKUP($A206,'1 Base de precios '!$J$2:$K$253,2,FALSE)</f>
        <v>20.260000000000002</v>
      </c>
      <c r="H206" s="20">
        <f>+VLOOKUP($A206,'1 Base de precios '!$L$2:$M$253,2,FALSE)</f>
        <v>122.550003</v>
      </c>
      <c r="I206" s="20">
        <f>+VLOOKUP($A206,'1 Base de precios '!$N$2:$O$253,2,FALSE)</f>
        <v>68</v>
      </c>
      <c r="J206" s="20">
        <f>+VLOOKUP($A206,'1 Base de precios '!$P$2:$Q$253,2,FALSE)</f>
        <v>196.11000100000001</v>
      </c>
      <c r="K206" s="29">
        <v>205</v>
      </c>
    </row>
    <row r="207" spans="1:11" x14ac:dyDescent="0.2">
      <c r="A207" s="143">
        <v>42957</v>
      </c>
      <c r="B207" s="27">
        <f>'1 Base de precios '!B207:B458</f>
        <v>51235.269530999998</v>
      </c>
      <c r="C207" s="20">
        <f>+VLOOKUP($A207,'1 Base de precios '!$A$2:$C$1256,3,FALSE)</f>
        <v>16.120000999999998</v>
      </c>
      <c r="D207" s="20">
        <f>+VLOOKUP($A207,'1 Base de precios '!$D$2:$E$1256,2,FALSE)</f>
        <v>43.860000999999997</v>
      </c>
      <c r="E207" s="20">
        <f>+VLOOKUP($A207,'1 Base de precios '!$F$2:$G$253,2,FALSE)</f>
        <v>48.73</v>
      </c>
      <c r="F207" s="20">
        <f>+VLOOKUP($A207,'1 Base de precios '!$H$2:$I$253,2,FALSE)</f>
        <v>56.59</v>
      </c>
      <c r="G207" s="20">
        <f>+VLOOKUP($A207,'1 Base de precios '!$J$2:$K$253,2,FALSE)</f>
        <v>20.790001</v>
      </c>
      <c r="H207" s="20">
        <f>+VLOOKUP($A207,'1 Base de precios '!$L$2:$M$253,2,FALSE)</f>
        <v>123.639999</v>
      </c>
      <c r="I207" s="20">
        <f>+VLOOKUP($A207,'1 Base de precios '!$N$2:$O$253,2,FALSE)</f>
        <v>67.389999000000003</v>
      </c>
      <c r="J207" s="20">
        <f>+VLOOKUP($A207,'1 Base de precios '!$P$2:$Q$253,2,FALSE)</f>
        <v>198.41999799999999</v>
      </c>
      <c r="K207" s="29">
        <v>206</v>
      </c>
    </row>
    <row r="208" spans="1:11" x14ac:dyDescent="0.2">
      <c r="A208" s="143">
        <v>42956</v>
      </c>
      <c r="B208" s="27">
        <f>'1 Base de precios '!B208:B459</f>
        <v>51263.011719000002</v>
      </c>
      <c r="C208" s="20">
        <f>+VLOOKUP($A208,'1 Base de precios '!$A$2:$C$1256,3,FALSE)</f>
        <v>15.77</v>
      </c>
      <c r="D208" s="20">
        <f>+VLOOKUP($A208,'1 Base de precios '!$D$2:$E$1256,2,FALSE)</f>
        <v>44.049999</v>
      </c>
      <c r="E208" s="20">
        <f>+VLOOKUP($A208,'1 Base de precios '!$F$2:$G$253,2,FALSE)</f>
        <v>48.529998999999997</v>
      </c>
      <c r="F208" s="20">
        <f>+VLOOKUP($A208,'1 Base de precios '!$H$2:$I$253,2,FALSE)</f>
        <v>58.259998000000003</v>
      </c>
      <c r="G208" s="20">
        <f>+VLOOKUP($A208,'1 Base de precios '!$J$2:$K$253,2,FALSE)</f>
        <v>20.809999000000001</v>
      </c>
      <c r="H208" s="20">
        <f>+VLOOKUP($A208,'1 Base de precios '!$L$2:$M$253,2,FALSE)</f>
        <v>124.69000200000001</v>
      </c>
      <c r="I208" s="20">
        <f>+VLOOKUP($A208,'1 Base de precios '!$N$2:$O$253,2,FALSE)</f>
        <v>68.870002999999997</v>
      </c>
      <c r="J208" s="20">
        <f>+VLOOKUP($A208,'1 Base de precios '!$P$2:$Q$253,2,FALSE)</f>
        <v>200.259995</v>
      </c>
      <c r="K208" s="29">
        <v>207</v>
      </c>
    </row>
    <row r="209" spans="1:11" x14ac:dyDescent="0.2">
      <c r="A209" s="143">
        <v>42955</v>
      </c>
      <c r="B209" s="27">
        <f>'1 Base de precios '!B209:B460</f>
        <v>51331.789062999997</v>
      </c>
      <c r="C209" s="20">
        <f>+VLOOKUP($A209,'1 Base de precios '!$A$2:$C$1256,3,FALSE)</f>
        <v>15.79</v>
      </c>
      <c r="D209" s="20">
        <f>+VLOOKUP($A209,'1 Base de precios '!$D$2:$E$1256,2,FALSE)</f>
        <v>43.5</v>
      </c>
      <c r="E209" s="20">
        <f>+VLOOKUP($A209,'1 Base de precios '!$F$2:$G$253,2,FALSE)</f>
        <v>48.68</v>
      </c>
      <c r="F209" s="20">
        <f>+VLOOKUP($A209,'1 Base de precios '!$H$2:$I$253,2,FALSE)</f>
        <v>58.279998999999997</v>
      </c>
      <c r="G209" s="20">
        <f>+VLOOKUP($A209,'1 Base de precios '!$J$2:$K$253,2,FALSE)</f>
        <v>21.110001</v>
      </c>
      <c r="H209" s="20">
        <f>+VLOOKUP($A209,'1 Base de precios '!$L$2:$M$253,2,FALSE)</f>
        <v>125.120003</v>
      </c>
      <c r="I209" s="20">
        <f>+VLOOKUP($A209,'1 Base de precios '!$N$2:$O$253,2,FALSE)</f>
        <v>69.360000999999997</v>
      </c>
      <c r="J209" s="20">
        <f>+VLOOKUP($A209,'1 Base de precios '!$P$2:$Q$253,2,FALSE)</f>
        <v>204.270004</v>
      </c>
      <c r="K209" s="29">
        <v>208</v>
      </c>
    </row>
    <row r="210" spans="1:11" x14ac:dyDescent="0.2">
      <c r="A210" s="143">
        <v>42954</v>
      </c>
      <c r="B210" s="27">
        <f>'1 Base de precios '!B210:B461</f>
        <v>51300.21875</v>
      </c>
      <c r="C210" s="20">
        <f>+VLOOKUP($A210,'1 Base de precios '!$A$2:$C$1256,3,FALSE)</f>
        <v>15.98</v>
      </c>
      <c r="D210" s="20">
        <f>+VLOOKUP($A210,'1 Base de precios '!$D$2:$E$1256,2,FALSE)</f>
        <v>42.91</v>
      </c>
      <c r="E210" s="20">
        <f>+VLOOKUP($A210,'1 Base de precios '!$F$2:$G$253,2,FALSE)</f>
        <v>48.540000999999997</v>
      </c>
      <c r="F210" s="20">
        <f>+VLOOKUP($A210,'1 Base de precios '!$H$2:$I$253,2,FALSE)</f>
        <v>58.369999</v>
      </c>
      <c r="G210" s="20">
        <f>+VLOOKUP($A210,'1 Base de precios '!$J$2:$K$253,2,FALSE)</f>
        <v>21.24</v>
      </c>
      <c r="H210" s="20">
        <f>+VLOOKUP($A210,'1 Base de precios '!$L$2:$M$253,2,FALSE)</f>
        <v>121.349998</v>
      </c>
      <c r="I210" s="20">
        <f>+VLOOKUP($A210,'1 Base de precios '!$N$2:$O$253,2,FALSE)</f>
        <v>69.870002999999997</v>
      </c>
      <c r="J210" s="20">
        <f>+VLOOKUP($A210,'1 Base de precios '!$P$2:$Q$253,2,FALSE)</f>
        <v>205</v>
      </c>
      <c r="K210" s="29">
        <v>209</v>
      </c>
    </row>
    <row r="211" spans="1:11" x14ac:dyDescent="0.2">
      <c r="A211" s="143">
        <v>42951</v>
      </c>
      <c r="B211" s="27">
        <f>'1 Base de precios '!B211:B462</f>
        <v>51240.671875</v>
      </c>
      <c r="C211" s="20">
        <f>+VLOOKUP($A211,'1 Base de precios '!$A$2:$C$1256,3,FALSE)</f>
        <v>15.92</v>
      </c>
      <c r="D211" s="20">
        <f>+VLOOKUP($A211,'1 Base de precios '!$D$2:$E$1256,2,FALSE)</f>
        <v>42.93</v>
      </c>
      <c r="E211" s="20">
        <f>+VLOOKUP($A211,'1 Base de precios '!$F$2:$G$253,2,FALSE)</f>
        <v>51.16</v>
      </c>
      <c r="F211" s="20">
        <f>+VLOOKUP($A211,'1 Base de precios '!$H$2:$I$253,2,FALSE)</f>
        <v>58.5</v>
      </c>
      <c r="G211" s="20">
        <f>+VLOOKUP($A211,'1 Base de precios '!$J$2:$K$253,2,FALSE)</f>
        <v>20.9</v>
      </c>
      <c r="H211" s="20">
        <f>+VLOOKUP($A211,'1 Base de precios '!$L$2:$M$253,2,FALSE)</f>
        <v>120.959999</v>
      </c>
      <c r="I211" s="20">
        <f>+VLOOKUP($A211,'1 Base de precios '!$N$2:$O$253,2,FALSE)</f>
        <v>70.410004000000001</v>
      </c>
      <c r="J211" s="20">
        <f>+VLOOKUP($A211,'1 Base de precios '!$P$2:$Q$253,2,FALSE)</f>
        <v>205.03999300000001</v>
      </c>
      <c r="K211" s="29">
        <v>210</v>
      </c>
    </row>
    <row r="212" spans="1:11" x14ac:dyDescent="0.2">
      <c r="A212" s="143">
        <v>42950</v>
      </c>
      <c r="B212" s="27">
        <f>'1 Base de precios '!B212:B463</f>
        <v>51198.140625</v>
      </c>
      <c r="C212" s="20">
        <f>+VLOOKUP($A212,'1 Base de precios '!$A$2:$C$1256,3,FALSE)</f>
        <v>15.9</v>
      </c>
      <c r="D212" s="20">
        <f>+VLOOKUP($A212,'1 Base de precios '!$D$2:$E$1256,2,FALSE)</f>
        <v>43.23</v>
      </c>
      <c r="E212" s="20">
        <f>+VLOOKUP($A212,'1 Base de precios '!$F$2:$G$253,2,FALSE)</f>
        <v>50.919998</v>
      </c>
      <c r="F212" s="20">
        <f>+VLOOKUP($A212,'1 Base de precios '!$H$2:$I$253,2,FALSE)</f>
        <v>58.439999</v>
      </c>
      <c r="G212" s="20">
        <f>+VLOOKUP($A212,'1 Base de precios '!$J$2:$K$253,2,FALSE)</f>
        <v>20.280000999999999</v>
      </c>
      <c r="H212" s="20">
        <f>+VLOOKUP($A212,'1 Base de precios '!$L$2:$M$253,2,FALSE)</f>
        <v>122.239998</v>
      </c>
      <c r="I212" s="20">
        <f>+VLOOKUP($A212,'1 Base de precios '!$N$2:$O$253,2,FALSE)</f>
        <v>70.339995999999999</v>
      </c>
      <c r="J212" s="20">
        <f>+VLOOKUP($A212,'1 Base de precios '!$P$2:$Q$253,2,FALSE)</f>
        <v>205</v>
      </c>
      <c r="K212" s="29">
        <v>211</v>
      </c>
    </row>
    <row r="213" spans="1:11" x14ac:dyDescent="0.2">
      <c r="A213" s="143">
        <v>42949</v>
      </c>
      <c r="B213" s="27">
        <f>'1 Base de precios '!B213:B464</f>
        <v>51153.859375</v>
      </c>
      <c r="C213" s="20">
        <f>+VLOOKUP($A213,'1 Base de precios '!$A$2:$C$1256,3,FALSE)</f>
        <v>15.87</v>
      </c>
      <c r="D213" s="20">
        <f>+VLOOKUP($A213,'1 Base de precios '!$D$2:$E$1256,2,FALSE)</f>
        <v>42.75</v>
      </c>
      <c r="E213" s="20">
        <f>+VLOOKUP($A213,'1 Base de precios '!$F$2:$G$253,2,FALSE)</f>
        <v>50.709999000000003</v>
      </c>
      <c r="F213" s="20">
        <f>+VLOOKUP($A213,'1 Base de precios '!$H$2:$I$253,2,FALSE)</f>
        <v>58.279998999999997</v>
      </c>
      <c r="G213" s="20">
        <f>+VLOOKUP($A213,'1 Base de precios '!$J$2:$K$253,2,FALSE)</f>
        <v>20.139999</v>
      </c>
      <c r="H213" s="20">
        <f>+VLOOKUP($A213,'1 Base de precios '!$L$2:$M$253,2,FALSE)</f>
        <v>120.040001</v>
      </c>
      <c r="I213" s="20">
        <f>+VLOOKUP($A213,'1 Base de precios '!$N$2:$O$253,2,FALSE)</f>
        <v>69.959998999999996</v>
      </c>
      <c r="J213" s="20">
        <f>+VLOOKUP($A213,'1 Base de precios '!$P$2:$Q$253,2,FALSE)</f>
        <v>203.58000200000001</v>
      </c>
      <c r="K213" s="29">
        <v>212</v>
      </c>
    </row>
    <row r="214" spans="1:11" x14ac:dyDescent="0.2">
      <c r="A214" s="143">
        <v>42948</v>
      </c>
      <c r="B214" s="27">
        <f>'1 Base de precios '!B214:B465</f>
        <v>51282.191405999998</v>
      </c>
      <c r="C214" s="20">
        <f>+VLOOKUP($A214,'1 Base de precios '!$A$2:$C$1256,3,FALSE)</f>
        <v>15.76</v>
      </c>
      <c r="D214" s="20">
        <f>+VLOOKUP($A214,'1 Base de precios '!$D$2:$E$1256,2,FALSE)</f>
        <v>42.369999</v>
      </c>
      <c r="E214" s="20">
        <f>+VLOOKUP($A214,'1 Base de precios '!$F$2:$G$253,2,FALSE)</f>
        <v>50.209999000000003</v>
      </c>
      <c r="F214" s="20">
        <f>+VLOOKUP($A214,'1 Base de precios '!$H$2:$I$253,2,FALSE)</f>
        <v>58.16</v>
      </c>
      <c r="G214" s="20">
        <f>+VLOOKUP($A214,'1 Base de precios '!$J$2:$K$253,2,FALSE)</f>
        <v>20.51</v>
      </c>
      <c r="H214" s="20">
        <f>+VLOOKUP($A214,'1 Base de precios '!$L$2:$M$253,2,FALSE)</f>
        <v>117.91999800000001</v>
      </c>
      <c r="I214" s="20">
        <f>+VLOOKUP($A214,'1 Base de precios '!$N$2:$O$253,2,FALSE)</f>
        <v>69.319999999999993</v>
      </c>
      <c r="J214" s="20">
        <f>+VLOOKUP($A214,'1 Base de precios '!$P$2:$Q$253,2,FALSE)</f>
        <v>201.679993</v>
      </c>
      <c r="K214" s="29">
        <v>213</v>
      </c>
    </row>
    <row r="215" spans="1:11" x14ac:dyDescent="0.2">
      <c r="A215" s="143">
        <v>42947</v>
      </c>
      <c r="B215" s="27">
        <f>'1 Base de precios '!B215:B466</f>
        <v>51219.578125</v>
      </c>
      <c r="C215" s="20">
        <f>+VLOOKUP($A215,'1 Base de precios '!$A$2:$C$1256,3,FALSE)</f>
        <v>15.76</v>
      </c>
      <c r="D215" s="20">
        <f>+VLOOKUP($A215,'1 Base de precios '!$D$2:$E$1256,2,FALSE)</f>
        <v>41.080002</v>
      </c>
      <c r="E215" s="20">
        <f>+VLOOKUP($A215,'1 Base de precios '!$F$2:$G$253,2,FALSE)</f>
        <v>50.73</v>
      </c>
      <c r="F215" s="20">
        <f>+VLOOKUP($A215,'1 Base de precios '!$H$2:$I$253,2,FALSE)</f>
        <v>57.990001999999997</v>
      </c>
      <c r="G215" s="20">
        <f>+VLOOKUP($A215,'1 Base de precios '!$J$2:$K$253,2,FALSE)</f>
        <v>20.41</v>
      </c>
      <c r="H215" s="20">
        <f>+VLOOKUP($A215,'1 Base de precios '!$L$2:$M$253,2,FALSE)</f>
        <v>118.019997</v>
      </c>
      <c r="I215" s="20">
        <f>+VLOOKUP($A215,'1 Base de precios '!$N$2:$O$253,2,FALSE)</f>
        <v>69.300003000000004</v>
      </c>
      <c r="J215" s="20">
        <f>+VLOOKUP($A215,'1 Base de precios '!$P$2:$Q$253,2,FALSE)</f>
        <v>203.86000100000001</v>
      </c>
      <c r="K215" s="29">
        <v>214</v>
      </c>
    </row>
    <row r="216" spans="1:11" x14ac:dyDescent="0.2">
      <c r="A216" s="143">
        <v>42944</v>
      </c>
      <c r="B216" s="27">
        <f>'1 Base de precios '!B216:B467</f>
        <v>51228.421875</v>
      </c>
      <c r="C216" s="20">
        <f>+VLOOKUP($A216,'1 Base de precios '!$A$2:$C$1256,3,FALSE)</f>
        <v>15.89</v>
      </c>
      <c r="D216" s="20">
        <f>+VLOOKUP($A216,'1 Base de precios '!$D$2:$E$1256,2,FALSE)</f>
        <v>41.59</v>
      </c>
      <c r="E216" s="20">
        <f>+VLOOKUP($A216,'1 Base de precios '!$F$2:$G$253,2,FALSE)</f>
        <v>50.830002</v>
      </c>
      <c r="F216" s="20">
        <f>+VLOOKUP($A216,'1 Base de precios '!$H$2:$I$253,2,FALSE)</f>
        <v>58.150002000000001</v>
      </c>
      <c r="G216" s="20">
        <f>+VLOOKUP($A216,'1 Base de precios '!$J$2:$K$253,2,FALSE)</f>
        <v>20.459999</v>
      </c>
      <c r="H216" s="20">
        <f>+VLOOKUP($A216,'1 Base de precios '!$L$2:$M$253,2,FALSE)</f>
        <v>117.279999</v>
      </c>
      <c r="I216" s="20">
        <f>+VLOOKUP($A216,'1 Base de precios '!$N$2:$O$253,2,FALSE)</f>
        <v>67.160004000000001</v>
      </c>
      <c r="J216" s="20">
        <f>+VLOOKUP($A216,'1 Base de precios '!$P$2:$Q$253,2,FALSE)</f>
        <v>203.270004</v>
      </c>
      <c r="K216" s="29">
        <v>215</v>
      </c>
    </row>
    <row r="217" spans="1:11" x14ac:dyDescent="0.2">
      <c r="A217" s="143">
        <v>42943</v>
      </c>
      <c r="B217" s="27">
        <f>'1 Base de precios '!B217:B468</f>
        <v>51545.921875</v>
      </c>
      <c r="C217" s="20">
        <f>+VLOOKUP($A217,'1 Base de precios '!$A$2:$C$1256,3,FALSE)</f>
        <v>15.6</v>
      </c>
      <c r="D217" s="20">
        <f>+VLOOKUP($A217,'1 Base de precios '!$D$2:$E$1256,2,FALSE)</f>
        <v>42.310001</v>
      </c>
      <c r="E217" s="20">
        <f>+VLOOKUP($A217,'1 Base de precios '!$F$2:$G$253,2,FALSE)</f>
        <v>51.130001</v>
      </c>
      <c r="F217" s="20">
        <f>+VLOOKUP($A217,'1 Base de precios '!$H$2:$I$253,2,FALSE)</f>
        <v>58.139999000000003</v>
      </c>
      <c r="G217" s="20">
        <f>+VLOOKUP($A217,'1 Base de precios '!$J$2:$K$253,2,FALSE)</f>
        <v>20.82</v>
      </c>
      <c r="H217" s="20">
        <f>+VLOOKUP($A217,'1 Base de precios '!$L$2:$M$253,2,FALSE)</f>
        <v>118.839996</v>
      </c>
      <c r="I217" s="20">
        <f>+VLOOKUP($A217,'1 Base de precios '!$N$2:$O$253,2,FALSE)</f>
        <v>68.379997000000003</v>
      </c>
      <c r="J217" s="20">
        <f>+VLOOKUP($A217,'1 Base de precios '!$P$2:$Q$253,2,FALSE)</f>
        <v>204.05999800000001</v>
      </c>
      <c r="K217" s="29">
        <v>216</v>
      </c>
    </row>
    <row r="218" spans="1:11" x14ac:dyDescent="0.2">
      <c r="A218" s="143">
        <v>42942</v>
      </c>
      <c r="B218" s="27">
        <f>'1 Base de precios '!B218:B469</f>
        <v>51537.300780999998</v>
      </c>
      <c r="C218" s="20">
        <f>+VLOOKUP($A218,'1 Base de precios '!$A$2:$C$1256,3,FALSE)</f>
        <v>15.78</v>
      </c>
      <c r="D218" s="20">
        <f>+VLOOKUP($A218,'1 Base de precios '!$D$2:$E$1256,2,FALSE)</f>
        <v>42.689999</v>
      </c>
      <c r="E218" s="20">
        <f>+VLOOKUP($A218,'1 Base de precios '!$F$2:$G$253,2,FALSE)</f>
        <v>50.34</v>
      </c>
      <c r="F218" s="20">
        <f>+VLOOKUP($A218,'1 Base de precios '!$H$2:$I$253,2,FALSE)</f>
        <v>58.450001</v>
      </c>
      <c r="G218" s="20">
        <f>+VLOOKUP($A218,'1 Base de precios '!$J$2:$K$253,2,FALSE)</f>
        <v>21.1</v>
      </c>
      <c r="H218" s="20">
        <f>+VLOOKUP($A218,'1 Base de precios '!$L$2:$M$253,2,FALSE)</f>
        <v>118.879997</v>
      </c>
      <c r="I218" s="20">
        <f>+VLOOKUP($A218,'1 Base de precios '!$N$2:$O$253,2,FALSE)</f>
        <v>70.269997000000004</v>
      </c>
      <c r="J218" s="20">
        <f>+VLOOKUP($A218,'1 Base de precios '!$P$2:$Q$253,2,FALSE)</f>
        <v>205.570007</v>
      </c>
      <c r="K218" s="29">
        <v>217</v>
      </c>
    </row>
    <row r="219" spans="1:11" x14ac:dyDescent="0.2">
      <c r="A219" s="143">
        <v>42941</v>
      </c>
      <c r="B219" s="27">
        <f>'1 Base de precios '!B219:B470</f>
        <v>51590.480469000002</v>
      </c>
      <c r="C219" s="20">
        <f>+VLOOKUP($A219,'1 Base de precios '!$A$2:$C$1256,3,FALSE)</f>
        <v>15.83</v>
      </c>
      <c r="D219" s="20">
        <f>+VLOOKUP($A219,'1 Base de precios '!$D$2:$E$1256,2,FALSE)</f>
        <v>42.580002</v>
      </c>
      <c r="E219" s="20">
        <f>+VLOOKUP($A219,'1 Base de precios '!$F$2:$G$253,2,FALSE)</f>
        <v>49.849997999999999</v>
      </c>
      <c r="F219" s="20">
        <f>+VLOOKUP($A219,'1 Base de precios '!$H$2:$I$253,2,FALSE)</f>
        <v>57.330002</v>
      </c>
      <c r="G219" s="20">
        <f>+VLOOKUP($A219,'1 Base de precios '!$J$2:$K$253,2,FALSE)</f>
        <v>21.370000999999998</v>
      </c>
      <c r="H219" s="20">
        <f>+VLOOKUP($A219,'1 Base de precios '!$L$2:$M$253,2,FALSE)</f>
        <v>119.19000200000001</v>
      </c>
      <c r="I219" s="20">
        <f>+VLOOKUP($A219,'1 Base de precios '!$N$2:$O$253,2,FALSE)</f>
        <v>70.010002</v>
      </c>
      <c r="J219" s="20">
        <f>+VLOOKUP($A219,'1 Base de precios '!$P$2:$Q$253,2,FALSE)</f>
        <v>207.11000100000001</v>
      </c>
      <c r="K219" s="29">
        <v>218</v>
      </c>
    </row>
    <row r="220" spans="1:11" x14ac:dyDescent="0.2">
      <c r="A220" s="143">
        <v>42940</v>
      </c>
      <c r="B220" s="27">
        <f>'1 Base de precios '!B220:B471</f>
        <v>51526.390625</v>
      </c>
      <c r="C220" s="20">
        <f>+VLOOKUP($A220,'1 Base de precios '!$A$2:$C$1256,3,FALSE)</f>
        <v>15.77</v>
      </c>
      <c r="D220" s="20">
        <f>+VLOOKUP($A220,'1 Base de precios '!$D$2:$E$1256,2,FALSE)</f>
        <v>41.740001999999997</v>
      </c>
      <c r="E220" s="20">
        <f>+VLOOKUP($A220,'1 Base de precios '!$F$2:$G$253,2,FALSE)</f>
        <v>49.209999000000003</v>
      </c>
      <c r="F220" s="20">
        <f>+VLOOKUP($A220,'1 Base de precios '!$H$2:$I$253,2,FALSE)</f>
        <v>55.630001</v>
      </c>
      <c r="G220" s="20">
        <f>+VLOOKUP($A220,'1 Base de precios '!$J$2:$K$253,2,FALSE)</f>
        <v>21.299999</v>
      </c>
      <c r="H220" s="20">
        <f>+VLOOKUP($A220,'1 Base de precios '!$L$2:$M$253,2,FALSE)</f>
        <v>121.610001</v>
      </c>
      <c r="I220" s="20">
        <f>+VLOOKUP($A220,'1 Base de precios '!$N$2:$O$253,2,FALSE)</f>
        <v>69.589995999999999</v>
      </c>
      <c r="J220" s="20">
        <f>+VLOOKUP($A220,'1 Base de precios '!$P$2:$Q$253,2,FALSE)</f>
        <v>210.16999799999999</v>
      </c>
      <c r="K220" s="29">
        <v>219</v>
      </c>
    </row>
    <row r="221" spans="1:11" x14ac:dyDescent="0.2">
      <c r="A221" s="143">
        <v>42937</v>
      </c>
      <c r="B221" s="27">
        <f>'1 Base de precios '!B221:B472</f>
        <v>51180.039062999997</v>
      </c>
      <c r="C221" s="20">
        <f>+VLOOKUP($A221,'1 Base de precios '!$A$2:$C$1256,3,FALSE)</f>
        <v>15.45</v>
      </c>
      <c r="D221" s="20">
        <f>+VLOOKUP($A221,'1 Base de precios '!$D$2:$E$1256,2,FALSE)</f>
        <v>41.599997999999999</v>
      </c>
      <c r="E221" s="20">
        <f>+VLOOKUP($A221,'1 Base de precios '!$F$2:$G$253,2,FALSE)</f>
        <v>49.459999000000003</v>
      </c>
      <c r="F221" s="20">
        <f>+VLOOKUP($A221,'1 Base de precios '!$H$2:$I$253,2,FALSE)</f>
        <v>55.330002</v>
      </c>
      <c r="G221" s="20">
        <f>+VLOOKUP($A221,'1 Base de precios '!$J$2:$K$253,2,FALSE)</f>
        <v>21.57</v>
      </c>
      <c r="H221" s="20">
        <f>+VLOOKUP($A221,'1 Base de precios '!$L$2:$M$253,2,FALSE)</f>
        <v>121.07</v>
      </c>
      <c r="I221" s="20">
        <f>+VLOOKUP($A221,'1 Base de precios '!$N$2:$O$253,2,FALSE)</f>
        <v>69.389999000000003</v>
      </c>
      <c r="J221" s="20">
        <f>+VLOOKUP($A221,'1 Base de precios '!$P$2:$Q$253,2,FALSE)</f>
        <v>206.36000100000001</v>
      </c>
      <c r="K221" s="29">
        <v>220</v>
      </c>
    </row>
    <row r="222" spans="1:11" x14ac:dyDescent="0.2">
      <c r="A222" s="143">
        <v>42936</v>
      </c>
      <c r="B222" s="27">
        <f>'1 Base de precios '!B222:B473</f>
        <v>51163.210937999997</v>
      </c>
      <c r="C222" s="20">
        <f>+VLOOKUP($A222,'1 Base de precios '!$A$2:$C$1256,3,FALSE)</f>
        <v>15.15</v>
      </c>
      <c r="D222" s="20">
        <f>+VLOOKUP($A222,'1 Base de precios '!$D$2:$E$1256,2,FALSE)</f>
        <v>41.23</v>
      </c>
      <c r="E222" s="20">
        <f>+VLOOKUP($A222,'1 Base de precios '!$F$2:$G$253,2,FALSE)</f>
        <v>49.970001000000003</v>
      </c>
      <c r="F222" s="20">
        <f>+VLOOKUP($A222,'1 Base de precios '!$H$2:$I$253,2,FALSE)</f>
        <v>55.400002000000001</v>
      </c>
      <c r="G222" s="20">
        <f>+VLOOKUP($A222,'1 Base de precios '!$J$2:$K$253,2,FALSE)</f>
        <v>21.629999000000002</v>
      </c>
      <c r="H222" s="20">
        <f>+VLOOKUP($A222,'1 Base de precios '!$L$2:$M$253,2,FALSE)</f>
        <v>120.860001</v>
      </c>
      <c r="I222" s="20">
        <f>+VLOOKUP($A222,'1 Base de precios '!$N$2:$O$253,2,FALSE)</f>
        <v>68.760002</v>
      </c>
      <c r="J222" s="20">
        <f>+VLOOKUP($A222,'1 Base de precios '!$P$2:$Q$253,2,FALSE)</f>
        <v>204.78999300000001</v>
      </c>
      <c r="K222" s="29">
        <v>221</v>
      </c>
    </row>
    <row r="223" spans="1:11" x14ac:dyDescent="0.2">
      <c r="A223" s="143">
        <v>42935</v>
      </c>
      <c r="B223" s="27">
        <f>'1 Base de precios '!B223:B474</f>
        <v>51172.910155999998</v>
      </c>
      <c r="C223" s="20">
        <f>+VLOOKUP($A223,'1 Base de precios '!$A$2:$C$1256,3,FALSE)</f>
        <v>15.15</v>
      </c>
      <c r="D223" s="20">
        <f>+VLOOKUP($A223,'1 Base de precios '!$D$2:$E$1256,2,FALSE)</f>
        <v>41.299999</v>
      </c>
      <c r="E223" s="20">
        <f>+VLOOKUP($A223,'1 Base de precios '!$F$2:$G$253,2,FALSE)</f>
        <v>50.009998000000003</v>
      </c>
      <c r="F223" s="20">
        <f>+VLOOKUP($A223,'1 Base de precios '!$H$2:$I$253,2,FALSE)</f>
        <v>55.740001999999997</v>
      </c>
      <c r="G223" s="20">
        <f>+VLOOKUP($A223,'1 Base de precios '!$J$2:$K$253,2,FALSE)</f>
        <v>21.469999000000001</v>
      </c>
      <c r="H223" s="20">
        <f>+VLOOKUP($A223,'1 Base de precios '!$L$2:$M$253,2,FALSE)</f>
        <v>120.900002</v>
      </c>
      <c r="I223" s="20">
        <f>+VLOOKUP($A223,'1 Base de precios '!$N$2:$O$253,2,FALSE)</f>
        <v>69.379997000000003</v>
      </c>
      <c r="J223" s="20">
        <f>+VLOOKUP($A223,'1 Base de precios '!$P$2:$Q$253,2,FALSE)</f>
        <v>204.33000200000001</v>
      </c>
      <c r="K223" s="29">
        <v>222</v>
      </c>
    </row>
    <row r="224" spans="1:11" x14ac:dyDescent="0.2">
      <c r="A224" s="143">
        <v>42934</v>
      </c>
      <c r="B224" s="27">
        <f>'1 Base de precios '!B224:B475</f>
        <v>51228.359375</v>
      </c>
      <c r="C224" s="20">
        <f>+VLOOKUP($A224,'1 Base de precios '!$A$2:$C$1256,3,FALSE)</f>
        <v>15.04</v>
      </c>
      <c r="D224" s="20">
        <f>+VLOOKUP($A224,'1 Base de precios '!$D$2:$E$1256,2,FALSE)</f>
        <v>41.52</v>
      </c>
      <c r="E224" s="20">
        <f>+VLOOKUP($A224,'1 Base de precios '!$F$2:$G$253,2,FALSE)</f>
        <v>49.450001</v>
      </c>
      <c r="F224" s="20">
        <f>+VLOOKUP($A224,'1 Base de precios '!$H$2:$I$253,2,FALSE)</f>
        <v>55.939999</v>
      </c>
      <c r="G224" s="20">
        <f>+VLOOKUP($A224,'1 Base de precios '!$J$2:$K$253,2,FALSE)</f>
        <v>22</v>
      </c>
      <c r="H224" s="20">
        <f>+VLOOKUP($A224,'1 Base de precios '!$L$2:$M$253,2,FALSE)</f>
        <v>120.349998</v>
      </c>
      <c r="I224" s="20">
        <f>+VLOOKUP($A224,'1 Base de precios '!$N$2:$O$253,2,FALSE)</f>
        <v>70.290001000000004</v>
      </c>
      <c r="J224" s="20">
        <f>+VLOOKUP($A224,'1 Base de precios '!$P$2:$Q$253,2,FALSE)</f>
        <v>206</v>
      </c>
      <c r="K224" s="29">
        <v>223</v>
      </c>
    </row>
    <row r="225" spans="1:11" x14ac:dyDescent="0.2">
      <c r="A225" s="143">
        <v>42933</v>
      </c>
      <c r="B225" s="27">
        <f>'1 Base de precios '!B225:B476</f>
        <v>51141.628905999998</v>
      </c>
      <c r="C225" s="20">
        <f>+VLOOKUP($A225,'1 Base de precios '!$A$2:$C$1256,3,FALSE)</f>
        <v>14.97</v>
      </c>
      <c r="D225" s="20">
        <f>+VLOOKUP($A225,'1 Base de precios '!$D$2:$E$1256,2,FALSE)</f>
        <v>41.880001</v>
      </c>
      <c r="E225" s="20">
        <f>+VLOOKUP($A225,'1 Base de precios '!$F$2:$G$253,2,FALSE)</f>
        <v>49.900002000000001</v>
      </c>
      <c r="F225" s="20">
        <f>+VLOOKUP($A225,'1 Base de precios '!$H$2:$I$253,2,FALSE)</f>
        <v>56.040000999999997</v>
      </c>
      <c r="G225" s="20">
        <f>+VLOOKUP($A225,'1 Base de precios '!$J$2:$K$253,2,FALSE)</f>
        <v>22.120000999999998</v>
      </c>
      <c r="H225" s="20">
        <f>+VLOOKUP($A225,'1 Base de precios '!$L$2:$M$253,2,FALSE)</f>
        <v>120.720001</v>
      </c>
      <c r="I225" s="20">
        <f>+VLOOKUP($A225,'1 Base de precios '!$N$2:$O$253,2,FALSE)</f>
        <v>70.150002000000001</v>
      </c>
      <c r="J225" s="20">
        <f>+VLOOKUP($A225,'1 Base de precios '!$P$2:$Q$253,2,FALSE)</f>
        <v>206.16999799999999</v>
      </c>
      <c r="K225" s="29">
        <v>224</v>
      </c>
    </row>
    <row r="226" spans="1:11" x14ac:dyDescent="0.2">
      <c r="A226" s="143">
        <v>42930</v>
      </c>
      <c r="B226" s="27">
        <f>'1 Base de precios '!B226:B477</f>
        <v>50966.871094000002</v>
      </c>
      <c r="C226" s="20">
        <f>+VLOOKUP($A226,'1 Base de precios '!$A$2:$C$1256,3,FALSE)</f>
        <v>14.89</v>
      </c>
      <c r="D226" s="20">
        <f>+VLOOKUP($A226,'1 Base de precios '!$D$2:$E$1256,2,FALSE)</f>
        <v>41.939999</v>
      </c>
      <c r="E226" s="20">
        <f>+VLOOKUP($A226,'1 Base de precios '!$F$2:$G$253,2,FALSE)</f>
        <v>50.040000999999997</v>
      </c>
      <c r="F226" s="20">
        <f>+VLOOKUP($A226,'1 Base de precios '!$H$2:$I$253,2,FALSE)</f>
        <v>55.669998</v>
      </c>
      <c r="G226" s="20">
        <f>+VLOOKUP($A226,'1 Base de precios '!$J$2:$K$253,2,FALSE)</f>
        <v>22.129999000000002</v>
      </c>
      <c r="H226" s="20">
        <f>+VLOOKUP($A226,'1 Base de precios '!$L$2:$M$253,2,FALSE)</f>
        <v>120.80999799999999</v>
      </c>
      <c r="I226" s="20">
        <f>+VLOOKUP($A226,'1 Base de precios '!$N$2:$O$253,2,FALSE)</f>
        <v>69.839995999999999</v>
      </c>
      <c r="J226" s="20">
        <f>+VLOOKUP($A226,'1 Base de precios '!$P$2:$Q$253,2,FALSE)</f>
        <v>204.58000200000001</v>
      </c>
      <c r="K226" s="29">
        <v>225</v>
      </c>
    </row>
    <row r="227" spans="1:11" x14ac:dyDescent="0.2">
      <c r="A227" s="143">
        <v>42929</v>
      </c>
      <c r="B227" s="27">
        <f>'1 Base de precios '!B227:B478</f>
        <v>50820.851562999997</v>
      </c>
      <c r="C227" s="20">
        <f>+VLOOKUP($A227,'1 Base de precios '!$A$2:$C$1256,3,FALSE)</f>
        <v>14.65</v>
      </c>
      <c r="D227" s="20">
        <f>+VLOOKUP($A227,'1 Base de precios '!$D$2:$E$1256,2,FALSE)</f>
        <v>41.740001999999997</v>
      </c>
      <c r="E227" s="20">
        <f>+VLOOKUP($A227,'1 Base de precios '!$F$2:$G$253,2,FALSE)</f>
        <v>49.91</v>
      </c>
      <c r="F227" s="20">
        <f>+VLOOKUP($A227,'1 Base de precios '!$H$2:$I$253,2,FALSE)</f>
        <v>54.990001999999997</v>
      </c>
      <c r="G227" s="20">
        <f>+VLOOKUP($A227,'1 Base de precios '!$J$2:$K$253,2,FALSE)</f>
        <v>22.379999000000002</v>
      </c>
      <c r="H227" s="20">
        <f>+VLOOKUP($A227,'1 Base de precios '!$L$2:$M$253,2,FALSE)</f>
        <v>121.129997</v>
      </c>
      <c r="I227" s="20">
        <f>+VLOOKUP($A227,'1 Base de precios '!$N$2:$O$253,2,FALSE)</f>
        <v>70.089995999999999</v>
      </c>
      <c r="J227" s="20">
        <f>+VLOOKUP($A227,'1 Base de precios '!$P$2:$Q$253,2,FALSE)</f>
        <v>204.86000100000001</v>
      </c>
      <c r="K227" s="29">
        <v>226</v>
      </c>
    </row>
    <row r="228" spans="1:11" x14ac:dyDescent="0.2">
      <c r="A228" s="143">
        <v>42928</v>
      </c>
      <c r="B228" s="27">
        <f>'1 Base de precios '!B228:B479</f>
        <v>50847.949219000002</v>
      </c>
      <c r="C228" s="20">
        <f>+VLOOKUP($A228,'1 Base de precios '!$A$2:$C$1256,3,FALSE)</f>
        <v>14.78</v>
      </c>
      <c r="D228" s="20">
        <f>+VLOOKUP($A228,'1 Base de precios '!$D$2:$E$1256,2,FALSE)</f>
        <v>41.330002</v>
      </c>
      <c r="E228" s="20">
        <f>+VLOOKUP($A228,'1 Base de precios '!$F$2:$G$253,2,FALSE)</f>
        <v>49.029998999999997</v>
      </c>
      <c r="F228" s="20">
        <f>+VLOOKUP($A228,'1 Base de precios '!$H$2:$I$253,2,FALSE)</f>
        <v>54.299999</v>
      </c>
      <c r="G228" s="20">
        <f>+VLOOKUP($A228,'1 Base de precios '!$J$2:$K$253,2,FALSE)</f>
        <v>22.379999000000002</v>
      </c>
      <c r="H228" s="20">
        <f>+VLOOKUP($A228,'1 Base de precios '!$L$2:$M$253,2,FALSE)</f>
        <v>120.260002</v>
      </c>
      <c r="I228" s="20">
        <f>+VLOOKUP($A228,'1 Base de precios '!$N$2:$O$253,2,FALSE)</f>
        <v>70.589995999999999</v>
      </c>
      <c r="J228" s="20">
        <f>+VLOOKUP($A228,'1 Base de precios '!$P$2:$Q$253,2,FALSE)</f>
        <v>204.050003</v>
      </c>
      <c r="K228" s="29">
        <v>227</v>
      </c>
    </row>
    <row r="229" spans="1:11" x14ac:dyDescent="0.2">
      <c r="A229" s="143">
        <v>42927</v>
      </c>
      <c r="B229" s="27">
        <f>'1 Base de precios '!B229:B480</f>
        <v>50545.511719000002</v>
      </c>
      <c r="C229" s="20">
        <f>+VLOOKUP($A229,'1 Base de precios '!$A$2:$C$1256,3,FALSE)</f>
        <v>15.06</v>
      </c>
      <c r="D229" s="20">
        <f>+VLOOKUP($A229,'1 Base de precios '!$D$2:$E$1256,2,FALSE)</f>
        <v>41.450001</v>
      </c>
      <c r="E229" s="20">
        <f>+VLOOKUP($A229,'1 Base de precios '!$F$2:$G$253,2,FALSE)</f>
        <v>47.869999</v>
      </c>
      <c r="F229" s="20">
        <f>+VLOOKUP($A229,'1 Base de precios '!$H$2:$I$253,2,FALSE)</f>
        <v>53.66</v>
      </c>
      <c r="G229" s="20">
        <f>+VLOOKUP($A229,'1 Base de precios '!$J$2:$K$253,2,FALSE)</f>
        <v>21.51</v>
      </c>
      <c r="H229" s="20">
        <f>+VLOOKUP($A229,'1 Base de precios '!$L$2:$M$253,2,FALSE)</f>
        <v>118.949997</v>
      </c>
      <c r="I229" s="20">
        <f>+VLOOKUP($A229,'1 Base de precios '!$N$2:$O$253,2,FALSE)</f>
        <v>69.129997000000003</v>
      </c>
      <c r="J229" s="20">
        <f>+VLOOKUP($A229,'1 Base de precios '!$P$2:$Q$253,2,FALSE)</f>
        <v>200.33999600000001</v>
      </c>
      <c r="K229" s="29">
        <v>228</v>
      </c>
    </row>
    <row r="230" spans="1:11" x14ac:dyDescent="0.2">
      <c r="A230" s="143">
        <v>42926</v>
      </c>
      <c r="B230" s="27">
        <f>'1 Base de precios '!B230:B481</f>
        <v>50058.699219000002</v>
      </c>
      <c r="C230" s="20">
        <f>+VLOOKUP($A230,'1 Base de precios '!$A$2:$C$1256,3,FALSE)</f>
        <v>14.98</v>
      </c>
      <c r="D230" s="20">
        <f>+VLOOKUP($A230,'1 Base de precios '!$D$2:$E$1256,2,FALSE)</f>
        <v>41.82</v>
      </c>
      <c r="E230" s="20">
        <f>+VLOOKUP($A230,'1 Base de precios '!$F$2:$G$253,2,FALSE)</f>
        <v>48.73</v>
      </c>
      <c r="F230" s="20">
        <f>+VLOOKUP($A230,'1 Base de precios '!$H$2:$I$253,2,FALSE)</f>
        <v>53.619999</v>
      </c>
      <c r="G230" s="20">
        <f>+VLOOKUP($A230,'1 Base de precios '!$J$2:$K$253,2,FALSE)</f>
        <v>21.790001</v>
      </c>
      <c r="H230" s="20">
        <f>+VLOOKUP($A230,'1 Base de precios '!$L$2:$M$253,2,FALSE)</f>
        <v>120.769997</v>
      </c>
      <c r="I230" s="20">
        <f>+VLOOKUP($A230,'1 Base de precios '!$N$2:$O$253,2,FALSE)</f>
        <v>69.949996999999996</v>
      </c>
      <c r="J230" s="20">
        <f>+VLOOKUP($A230,'1 Base de precios '!$P$2:$Q$253,2,FALSE)</f>
        <v>202.009995</v>
      </c>
      <c r="K230" s="29">
        <v>229</v>
      </c>
    </row>
    <row r="231" spans="1:11" x14ac:dyDescent="0.2">
      <c r="A231" s="143">
        <v>42923</v>
      </c>
      <c r="B231" s="27">
        <f>'1 Base de precios '!B231:B482</f>
        <v>50042.53125</v>
      </c>
      <c r="C231" s="20">
        <f>+VLOOKUP($A231,'1 Base de precios '!$A$2:$C$1256,3,FALSE)</f>
        <v>14.73</v>
      </c>
      <c r="D231" s="20">
        <f>+VLOOKUP($A231,'1 Base de precios '!$D$2:$E$1256,2,FALSE)</f>
        <v>41.689999</v>
      </c>
      <c r="E231" s="20">
        <f>+VLOOKUP($A231,'1 Base de precios '!$F$2:$G$253,2,FALSE)</f>
        <v>48.27</v>
      </c>
      <c r="F231" s="20">
        <f>+VLOOKUP($A231,'1 Base de precios '!$H$2:$I$253,2,FALSE)</f>
        <v>53.509998000000003</v>
      </c>
      <c r="G231" s="20">
        <f>+VLOOKUP($A231,'1 Base de precios '!$J$2:$K$253,2,FALSE)</f>
        <v>21.370000999999998</v>
      </c>
      <c r="H231" s="20">
        <f>+VLOOKUP($A231,'1 Base de precios '!$L$2:$M$253,2,FALSE)</f>
        <v>117.029999</v>
      </c>
      <c r="I231" s="20">
        <f>+VLOOKUP($A231,'1 Base de precios '!$N$2:$O$253,2,FALSE)</f>
        <v>69.459998999999996</v>
      </c>
      <c r="J231" s="20">
        <f>+VLOOKUP($A231,'1 Base de precios '!$P$2:$Q$253,2,FALSE)</f>
        <v>201.16999799999999</v>
      </c>
      <c r="K231" s="29">
        <v>230</v>
      </c>
    </row>
    <row r="232" spans="1:11" x14ac:dyDescent="0.2">
      <c r="A232" s="143">
        <v>42922</v>
      </c>
      <c r="B232" s="27">
        <f>'1 Base de precios '!B232:B483</f>
        <v>50268.949219000002</v>
      </c>
      <c r="C232" s="20">
        <f>+VLOOKUP($A232,'1 Base de precios '!$A$2:$C$1256,3,FALSE)</f>
        <v>14.63</v>
      </c>
      <c r="D232" s="20">
        <f>+VLOOKUP($A232,'1 Base de precios '!$D$2:$E$1256,2,FALSE)</f>
        <v>41.41</v>
      </c>
      <c r="E232" s="20">
        <f>+VLOOKUP($A232,'1 Base de precios '!$F$2:$G$253,2,FALSE)</f>
        <v>48.049999</v>
      </c>
      <c r="F232" s="20">
        <f>+VLOOKUP($A232,'1 Base de precios '!$H$2:$I$253,2,FALSE)</f>
        <v>53.040000999999997</v>
      </c>
      <c r="G232" s="20">
        <f>+VLOOKUP($A232,'1 Base de precios '!$J$2:$K$253,2,FALSE)</f>
        <v>21.34</v>
      </c>
      <c r="H232" s="20">
        <f>+VLOOKUP($A232,'1 Base de precios '!$L$2:$M$253,2,FALSE)</f>
        <v>115.959999</v>
      </c>
      <c r="I232" s="20">
        <f>+VLOOKUP($A232,'1 Base de precios '!$N$2:$O$253,2,FALSE)</f>
        <v>69.639999000000003</v>
      </c>
      <c r="J232" s="20">
        <f>+VLOOKUP($A232,'1 Base de precios '!$P$2:$Q$253,2,FALSE)</f>
        <v>200.38999899999999</v>
      </c>
      <c r="K232" s="29">
        <v>231</v>
      </c>
    </row>
    <row r="233" spans="1:11" x14ac:dyDescent="0.2">
      <c r="A233" s="143">
        <v>42921</v>
      </c>
      <c r="B233" s="27">
        <f>'1 Base de precios '!B233:B484</f>
        <v>50065.519530999998</v>
      </c>
      <c r="C233" s="20">
        <f>+VLOOKUP($A233,'1 Base de precios '!$A$2:$C$1256,3,FALSE)</f>
        <v>14.8</v>
      </c>
      <c r="D233" s="20">
        <f>+VLOOKUP($A233,'1 Base de precios '!$D$2:$E$1256,2,FALSE)</f>
        <v>41.720001000000003</v>
      </c>
      <c r="E233" s="20">
        <f>+VLOOKUP($A233,'1 Base de precios '!$F$2:$G$253,2,FALSE)</f>
        <v>48.34</v>
      </c>
      <c r="F233" s="20">
        <f>+VLOOKUP($A233,'1 Base de precios '!$H$2:$I$253,2,FALSE)</f>
        <v>53</v>
      </c>
      <c r="G233" s="20">
        <f>+VLOOKUP($A233,'1 Base de precios '!$J$2:$K$253,2,FALSE)</f>
        <v>21.700001</v>
      </c>
      <c r="H233" s="20">
        <f>+VLOOKUP($A233,'1 Base de precios '!$L$2:$M$253,2,FALSE)</f>
        <v>115.82</v>
      </c>
      <c r="I233" s="20">
        <f>+VLOOKUP($A233,'1 Base de precios '!$N$2:$O$253,2,FALSE)</f>
        <v>69.879997000000003</v>
      </c>
      <c r="J233" s="20">
        <f>+VLOOKUP($A233,'1 Base de precios '!$P$2:$Q$253,2,FALSE)</f>
        <v>202.990005</v>
      </c>
      <c r="K233" s="29">
        <v>232</v>
      </c>
    </row>
    <row r="234" spans="1:11" x14ac:dyDescent="0.2">
      <c r="A234" s="143">
        <v>42920</v>
      </c>
      <c r="B234" s="27">
        <f>'1 Base de precios '!B234:B485</f>
        <v>49999.070312999997</v>
      </c>
      <c r="C234" s="20">
        <f>+VLOOKUP($A234,'1 Base de precios '!$A$2:$C$1256,3,FALSE)</f>
        <v>14.64</v>
      </c>
      <c r="D234" s="20">
        <f>+VLOOKUP($A234,'1 Base de precios '!$D$2:$E$1256,2,FALSE)</f>
        <v>41.889999000000003</v>
      </c>
      <c r="E234" s="20">
        <f>+VLOOKUP($A234,'1 Base de precios '!$F$2:$G$253,2,FALSE)</f>
        <v>47.93</v>
      </c>
      <c r="F234" s="20">
        <f>+VLOOKUP($A234,'1 Base de precios '!$H$2:$I$253,2,FALSE)</f>
        <v>52.810001</v>
      </c>
      <c r="G234" s="20">
        <f>+VLOOKUP($A234,'1 Base de precios '!$J$2:$K$253,2,FALSE)</f>
        <v>21.59</v>
      </c>
      <c r="H234" s="20">
        <f>+VLOOKUP($A234,'1 Base de precios '!$L$2:$M$253,2,FALSE)</f>
        <v>115.889999</v>
      </c>
      <c r="I234" s="20">
        <f>+VLOOKUP($A234,'1 Base de precios '!$N$2:$O$253,2,FALSE)</f>
        <v>69.010002</v>
      </c>
      <c r="J234" s="20">
        <f>+VLOOKUP($A234,'1 Base de precios '!$P$2:$Q$253,2,FALSE)</f>
        <v>203.970001</v>
      </c>
      <c r="K234" s="29">
        <v>233</v>
      </c>
    </row>
    <row r="235" spans="1:11" x14ac:dyDescent="0.2">
      <c r="A235" s="143">
        <v>42919</v>
      </c>
      <c r="B235" s="27">
        <f>'1 Base de precios '!B235:B486</f>
        <v>49831.53125</v>
      </c>
      <c r="C235" s="20">
        <f>+VLOOKUP($A235,'1 Base de precios '!$A$2:$C$1256,3,FALSE)</f>
        <v>14.68</v>
      </c>
      <c r="D235" s="20">
        <f>+VLOOKUP($A235,'1 Base de precios '!$D$2:$E$1256,2,FALSE)</f>
        <v>41.84</v>
      </c>
      <c r="E235" s="20">
        <f>+VLOOKUP($A235,'1 Base de precios '!$F$2:$G$253,2,FALSE)</f>
        <v>48.290000999999997</v>
      </c>
      <c r="F235" s="20">
        <f>+VLOOKUP($A235,'1 Base de precios '!$H$2:$I$253,2,FALSE)</f>
        <v>52.57</v>
      </c>
      <c r="G235" s="20">
        <f>+VLOOKUP($A235,'1 Base de precios '!$J$2:$K$253,2,FALSE)</f>
        <v>21.66</v>
      </c>
      <c r="H235" s="20">
        <f>+VLOOKUP($A235,'1 Base de precios '!$L$2:$M$253,2,FALSE)</f>
        <v>115.629997</v>
      </c>
      <c r="I235" s="20">
        <f>+VLOOKUP($A235,'1 Base de precios '!$N$2:$O$253,2,FALSE)</f>
        <v>69.599997999999999</v>
      </c>
      <c r="J235" s="20">
        <f>+VLOOKUP($A235,'1 Base de precios '!$P$2:$Q$253,2,FALSE)</f>
        <v>204.009995</v>
      </c>
      <c r="K235" s="29">
        <v>234</v>
      </c>
    </row>
    <row r="236" spans="1:11" x14ac:dyDescent="0.2">
      <c r="A236" s="143">
        <v>42916</v>
      </c>
      <c r="B236" s="27">
        <f>'1 Base de precios '!B236:B487</f>
        <v>49255.078125</v>
      </c>
      <c r="C236" s="20">
        <f>+VLOOKUP($A236,'1 Base de precios '!$A$2:$C$1256,3,FALSE)</f>
        <v>14.6</v>
      </c>
      <c r="D236" s="20">
        <f>+VLOOKUP($A236,'1 Base de precios '!$D$2:$E$1256,2,FALSE)</f>
        <v>42.130001</v>
      </c>
      <c r="E236" s="20">
        <f>+VLOOKUP($A236,'1 Base de precios '!$F$2:$G$253,2,FALSE)</f>
        <v>48.720001000000003</v>
      </c>
      <c r="F236" s="20">
        <f>+VLOOKUP($A236,'1 Base de precios '!$H$2:$I$253,2,FALSE)</f>
        <v>51.07</v>
      </c>
      <c r="G236" s="20">
        <f>+VLOOKUP($A236,'1 Base de precios '!$J$2:$K$253,2,FALSE)</f>
        <v>21.77</v>
      </c>
      <c r="H236" s="20">
        <f>+VLOOKUP($A236,'1 Base de precios '!$L$2:$M$253,2,FALSE)</f>
        <v>115.389999</v>
      </c>
      <c r="I236" s="20">
        <f>+VLOOKUP($A236,'1 Base de precios '!$N$2:$O$253,2,FALSE)</f>
        <v>68.690002000000007</v>
      </c>
      <c r="J236" s="20">
        <f>+VLOOKUP($A236,'1 Base de precios '!$P$2:$Q$253,2,FALSE)</f>
        <v>204.38999899999999</v>
      </c>
      <c r="K236" s="29">
        <v>235</v>
      </c>
    </row>
    <row r="237" spans="1:11" x14ac:dyDescent="0.2">
      <c r="A237" s="143">
        <v>42915</v>
      </c>
      <c r="B237" s="27">
        <f>'1 Base de precios '!B237:B488</f>
        <v>49380.5</v>
      </c>
      <c r="C237" s="20">
        <f>+VLOOKUP($A237,'1 Base de precios '!$A$2:$C$1256,3,FALSE)</f>
        <v>14.36</v>
      </c>
      <c r="D237" s="20">
        <f>+VLOOKUP($A237,'1 Base de precios '!$D$2:$E$1256,2,FALSE)</f>
        <v>41.650002000000001</v>
      </c>
      <c r="E237" s="20">
        <f>+VLOOKUP($A237,'1 Base de precios '!$F$2:$G$253,2,FALSE)</f>
        <v>48.009998000000003</v>
      </c>
      <c r="F237" s="20">
        <f>+VLOOKUP($A237,'1 Base de precios '!$H$2:$I$253,2,FALSE)</f>
        <v>49.689999</v>
      </c>
      <c r="G237" s="20">
        <f>+VLOOKUP($A237,'1 Base de precios '!$J$2:$K$253,2,FALSE)</f>
        <v>21.83</v>
      </c>
      <c r="H237" s="20">
        <f>+VLOOKUP($A237,'1 Base de precios '!$L$2:$M$253,2,FALSE)</f>
        <v>114.349998</v>
      </c>
      <c r="I237" s="20">
        <f>+VLOOKUP($A237,'1 Base de precios '!$N$2:$O$253,2,FALSE)</f>
        <v>69.209998999999996</v>
      </c>
      <c r="J237" s="20">
        <f>+VLOOKUP($A237,'1 Base de precios '!$P$2:$Q$253,2,FALSE)</f>
        <v>204.89999399999999</v>
      </c>
      <c r="K237" s="29">
        <v>236</v>
      </c>
    </row>
    <row r="238" spans="1:11" x14ac:dyDescent="0.2">
      <c r="A238" s="143">
        <v>42914</v>
      </c>
      <c r="B238" s="27">
        <f>'1 Base de precios '!B238:B489</f>
        <v>49129.558594000002</v>
      </c>
      <c r="C238" s="20">
        <f>+VLOOKUP($A238,'1 Base de precios '!$A$2:$C$1256,3,FALSE)</f>
        <v>14.36</v>
      </c>
      <c r="D238" s="20">
        <f>+VLOOKUP($A238,'1 Base de precios '!$D$2:$E$1256,2,FALSE)</f>
        <v>41.799999</v>
      </c>
      <c r="E238" s="20">
        <f>+VLOOKUP($A238,'1 Base de precios '!$F$2:$G$253,2,FALSE)</f>
        <v>48.349997999999999</v>
      </c>
      <c r="F238" s="20">
        <f>+VLOOKUP($A238,'1 Base de precios '!$H$2:$I$253,2,FALSE)</f>
        <v>50.220001000000003</v>
      </c>
      <c r="G238" s="20">
        <f>+VLOOKUP($A238,'1 Base de precios '!$J$2:$K$253,2,FALSE)</f>
        <v>21.93</v>
      </c>
      <c r="H238" s="20">
        <f>+VLOOKUP($A238,'1 Base de precios '!$L$2:$M$253,2,FALSE)</f>
        <v>113.32</v>
      </c>
      <c r="I238" s="20">
        <f>+VLOOKUP($A238,'1 Base de precios '!$N$2:$O$253,2,FALSE)</f>
        <v>70.040001000000004</v>
      </c>
      <c r="J238" s="20">
        <f>+VLOOKUP($A238,'1 Base de precios '!$P$2:$Q$253,2,FALSE)</f>
        <v>202.86999499999999</v>
      </c>
      <c r="K238" s="29">
        <v>237</v>
      </c>
    </row>
    <row r="239" spans="1:11" x14ac:dyDescent="0.2">
      <c r="A239" s="143">
        <v>42913</v>
      </c>
      <c r="B239" s="27">
        <f>'1 Base de precios '!B239:B490</f>
        <v>49179.011719000002</v>
      </c>
      <c r="C239" s="20">
        <f>+VLOOKUP($A239,'1 Base de precios '!$A$2:$C$1256,3,FALSE)</f>
        <v>14.35</v>
      </c>
      <c r="D239" s="20">
        <f>+VLOOKUP($A239,'1 Base de precios '!$D$2:$E$1256,2,FALSE)</f>
        <v>41.830002</v>
      </c>
      <c r="E239" s="20">
        <f>+VLOOKUP($A239,'1 Base de precios '!$F$2:$G$253,2,FALSE)</f>
        <v>47.959999000000003</v>
      </c>
      <c r="F239" s="20">
        <f>+VLOOKUP($A239,'1 Base de precios '!$H$2:$I$253,2,FALSE)</f>
        <v>49.25</v>
      </c>
      <c r="G239" s="20">
        <f>+VLOOKUP($A239,'1 Base de precios '!$J$2:$K$253,2,FALSE)</f>
        <v>21.709999</v>
      </c>
      <c r="H239" s="20">
        <f>+VLOOKUP($A239,'1 Base de precios '!$L$2:$M$253,2,FALSE)</f>
        <v>113.08000199999999</v>
      </c>
      <c r="I239" s="20">
        <f>+VLOOKUP($A239,'1 Base de precios '!$N$2:$O$253,2,FALSE)</f>
        <v>69.080001999999993</v>
      </c>
      <c r="J239" s="20">
        <f>+VLOOKUP($A239,'1 Base de precios '!$P$2:$Q$253,2,FALSE)</f>
        <v>198.520004</v>
      </c>
      <c r="K239" s="29">
        <v>238</v>
      </c>
    </row>
    <row r="240" spans="1:11" x14ac:dyDescent="0.2">
      <c r="A240" s="143">
        <v>42912</v>
      </c>
      <c r="B240" s="27">
        <f>'1 Base de precios '!B240:B491</f>
        <v>48806.039062999997</v>
      </c>
      <c r="C240" s="20">
        <f>+VLOOKUP($A240,'1 Base de precios '!$A$2:$C$1256,3,FALSE)</f>
        <v>14.42</v>
      </c>
      <c r="D240" s="20">
        <f>+VLOOKUP($A240,'1 Base de precios '!$D$2:$E$1256,2,FALSE)</f>
        <v>42</v>
      </c>
      <c r="E240" s="20">
        <f>+VLOOKUP($A240,'1 Base de precios '!$F$2:$G$253,2,FALSE)</f>
        <v>47.950001</v>
      </c>
      <c r="F240" s="20">
        <f>+VLOOKUP($A240,'1 Base de precios '!$H$2:$I$253,2,FALSE)</f>
        <v>48.549999</v>
      </c>
      <c r="G240" s="20">
        <f>+VLOOKUP($A240,'1 Base de precios '!$J$2:$K$253,2,FALSE)</f>
        <v>21.58</v>
      </c>
      <c r="H240" s="20">
        <f>+VLOOKUP($A240,'1 Base de precios '!$L$2:$M$253,2,FALSE)</f>
        <v>113.510002</v>
      </c>
      <c r="I240" s="20">
        <f>+VLOOKUP($A240,'1 Base de precios '!$N$2:$O$253,2,FALSE)</f>
        <v>70.319999999999993</v>
      </c>
      <c r="J240" s="20">
        <f>+VLOOKUP($A240,'1 Base de precios '!$P$2:$Q$253,2,FALSE)</f>
        <v>197.25</v>
      </c>
      <c r="K240" s="29">
        <v>239</v>
      </c>
    </row>
    <row r="241" spans="1:11" x14ac:dyDescent="0.2">
      <c r="A241" s="143">
        <v>42909</v>
      </c>
      <c r="B241" s="27">
        <f>'1 Base de precios '!B241:B492</f>
        <v>48938.378905999998</v>
      </c>
      <c r="C241" s="20">
        <f>+VLOOKUP($A241,'1 Base de precios '!$A$2:$C$1256,3,FALSE)</f>
        <v>14.22</v>
      </c>
      <c r="D241" s="20">
        <f>+VLOOKUP($A241,'1 Base de precios '!$D$2:$E$1256,2,FALSE)</f>
        <v>41.57</v>
      </c>
      <c r="E241" s="20">
        <f>+VLOOKUP($A241,'1 Base de precios '!$F$2:$G$253,2,FALSE)</f>
        <v>48.740001999999997</v>
      </c>
      <c r="F241" s="20">
        <f>+VLOOKUP($A241,'1 Base de precios '!$H$2:$I$253,2,FALSE)</f>
        <v>48.310001</v>
      </c>
      <c r="G241" s="20">
        <f>+VLOOKUP($A241,'1 Base de precios '!$J$2:$K$253,2,FALSE)</f>
        <v>21.74</v>
      </c>
      <c r="H241" s="20">
        <f>+VLOOKUP($A241,'1 Base de precios '!$L$2:$M$253,2,FALSE)</f>
        <v>113.33000199999999</v>
      </c>
      <c r="I241" s="20">
        <f>+VLOOKUP($A241,'1 Base de precios '!$N$2:$O$253,2,FALSE)</f>
        <v>69.730002999999996</v>
      </c>
      <c r="J241" s="20">
        <f>+VLOOKUP($A241,'1 Base de precios '!$P$2:$Q$253,2,FALSE)</f>
        <v>197.60000600000001</v>
      </c>
      <c r="K241" s="29">
        <v>240</v>
      </c>
    </row>
    <row r="242" spans="1:11" x14ac:dyDescent="0.2">
      <c r="A242" s="143">
        <v>42908</v>
      </c>
      <c r="B242" s="27">
        <f>'1 Base de precios '!B242:B493</f>
        <v>48933.078125</v>
      </c>
      <c r="C242" s="20">
        <f>+VLOOKUP($A242,'1 Base de precios '!$A$2:$C$1256,3,FALSE)</f>
        <v>14.3</v>
      </c>
      <c r="D242" s="20">
        <f>+VLOOKUP($A242,'1 Base de precios '!$D$2:$E$1256,2,FALSE)</f>
        <v>42.080002</v>
      </c>
      <c r="E242" s="20">
        <f>+VLOOKUP($A242,'1 Base de precios '!$F$2:$G$253,2,FALSE)</f>
        <v>49.43</v>
      </c>
      <c r="F242" s="20">
        <f>+VLOOKUP($A242,'1 Base de precios '!$H$2:$I$253,2,FALSE)</f>
        <v>48.200001</v>
      </c>
      <c r="G242" s="20">
        <f>+VLOOKUP($A242,'1 Base de precios '!$J$2:$K$253,2,FALSE)</f>
        <v>21.68</v>
      </c>
      <c r="H242" s="20">
        <f>+VLOOKUP($A242,'1 Base de precios '!$L$2:$M$253,2,FALSE)</f>
        <v>111.910004</v>
      </c>
      <c r="I242" s="20">
        <f>+VLOOKUP($A242,'1 Base de precios '!$N$2:$O$253,2,FALSE)</f>
        <v>70.5</v>
      </c>
      <c r="J242" s="20">
        <f>+VLOOKUP($A242,'1 Base de precios '!$P$2:$Q$253,2,FALSE)</f>
        <v>198.509995</v>
      </c>
      <c r="K242" s="29">
        <v>241</v>
      </c>
    </row>
    <row r="243" spans="1:11" x14ac:dyDescent="0.2">
      <c r="A243" s="143">
        <v>42907</v>
      </c>
      <c r="B243" s="27">
        <f>'1 Base de precios '!B243:B494</f>
        <v>48958.710937999997</v>
      </c>
      <c r="C243" s="20">
        <f>+VLOOKUP($A243,'1 Base de precios '!$A$2:$C$1256,3,FALSE)</f>
        <v>14.42</v>
      </c>
      <c r="D243" s="20">
        <f>+VLOOKUP($A243,'1 Base de precios '!$D$2:$E$1256,2,FALSE)</f>
        <v>41.5</v>
      </c>
      <c r="E243" s="20">
        <f>+VLOOKUP($A243,'1 Base de precios '!$F$2:$G$253,2,FALSE)</f>
        <v>48.889999000000003</v>
      </c>
      <c r="F243" s="20">
        <f>+VLOOKUP($A243,'1 Base de precios '!$H$2:$I$253,2,FALSE)</f>
        <v>48.720001000000003</v>
      </c>
      <c r="G243" s="20">
        <f>+VLOOKUP($A243,'1 Base de precios '!$J$2:$K$253,2,FALSE)</f>
        <v>21.299999</v>
      </c>
      <c r="H243" s="20">
        <f>+VLOOKUP($A243,'1 Base de precios '!$L$2:$M$253,2,FALSE)</f>
        <v>112.779999</v>
      </c>
      <c r="I243" s="20">
        <f>+VLOOKUP($A243,'1 Base de precios '!$N$2:$O$253,2,FALSE)</f>
        <v>70.220000999999996</v>
      </c>
      <c r="J243" s="20">
        <f>+VLOOKUP($A243,'1 Base de precios '!$P$2:$Q$253,2,FALSE)</f>
        <v>193.679993</v>
      </c>
      <c r="K243" s="29">
        <v>242</v>
      </c>
    </row>
    <row r="244" spans="1:11" x14ac:dyDescent="0.2">
      <c r="A244" s="143">
        <v>42906</v>
      </c>
      <c r="B244" s="27">
        <f>'1 Base de precios '!B244:B495</f>
        <v>49209.621094000002</v>
      </c>
      <c r="C244" s="20">
        <f>+VLOOKUP($A244,'1 Base de precios '!$A$2:$C$1256,3,FALSE)</f>
        <v>14.22</v>
      </c>
      <c r="D244" s="20">
        <f>+VLOOKUP($A244,'1 Base de precios '!$D$2:$E$1256,2,FALSE)</f>
        <v>41.709999000000003</v>
      </c>
      <c r="E244" s="20">
        <f>+VLOOKUP($A244,'1 Base de precios '!$F$2:$G$253,2,FALSE)</f>
        <v>47.950001</v>
      </c>
      <c r="F244" s="20">
        <f>+VLOOKUP($A244,'1 Base de precios '!$H$2:$I$253,2,FALSE)</f>
        <v>49.009998000000003</v>
      </c>
      <c r="G244" s="20">
        <f>+VLOOKUP($A244,'1 Base de precios '!$J$2:$K$253,2,FALSE)</f>
        <v>22.17</v>
      </c>
      <c r="H244" s="20">
        <f>+VLOOKUP($A244,'1 Base de precios '!$L$2:$M$253,2,FALSE)</f>
        <v>114.889999</v>
      </c>
      <c r="I244" s="20">
        <f>+VLOOKUP($A244,'1 Base de precios '!$N$2:$O$253,2,FALSE)</f>
        <v>69.930000000000007</v>
      </c>
      <c r="J244" s="20">
        <f>+VLOOKUP($A244,'1 Base de precios '!$P$2:$Q$253,2,FALSE)</f>
        <v>193.46000699999999</v>
      </c>
      <c r="K244" s="29">
        <v>243</v>
      </c>
    </row>
    <row r="245" spans="1:11" x14ac:dyDescent="0.2">
      <c r="A245" s="143">
        <v>42905</v>
      </c>
      <c r="B245" s="27">
        <f>'1 Base de precios '!B245:B496</f>
        <v>49231.609375</v>
      </c>
      <c r="C245" s="20">
        <f>+VLOOKUP($A245,'1 Base de precios '!$A$2:$C$1256,3,FALSE)</f>
        <v>14.33</v>
      </c>
      <c r="D245" s="20">
        <f>+VLOOKUP($A245,'1 Base de precios '!$D$2:$E$1256,2,FALSE)</f>
        <v>42.139999000000003</v>
      </c>
      <c r="E245" s="20">
        <f>+VLOOKUP($A245,'1 Base de precios '!$F$2:$G$253,2,FALSE)</f>
        <v>48.150002000000001</v>
      </c>
      <c r="F245" s="20">
        <f>+VLOOKUP($A245,'1 Base de precios '!$H$2:$I$253,2,FALSE)</f>
        <v>49.57</v>
      </c>
      <c r="G245" s="20">
        <f>+VLOOKUP($A245,'1 Base de precios '!$J$2:$K$253,2,FALSE)</f>
        <v>22.34</v>
      </c>
      <c r="H245" s="20">
        <f>+VLOOKUP($A245,'1 Base de precios '!$L$2:$M$253,2,FALSE)</f>
        <v>114.68</v>
      </c>
      <c r="I245" s="20">
        <f>+VLOOKUP($A245,'1 Base de precios '!$N$2:$O$253,2,FALSE)</f>
        <v>70.010002</v>
      </c>
      <c r="J245" s="20">
        <f>+VLOOKUP($A245,'1 Base de precios '!$P$2:$Q$253,2,FALSE)</f>
        <v>195.30999800000001</v>
      </c>
      <c r="K245" s="29">
        <v>244</v>
      </c>
    </row>
    <row r="246" spans="1:11" x14ac:dyDescent="0.2">
      <c r="A246" s="143">
        <v>42902</v>
      </c>
      <c r="B246" s="27">
        <f>'1 Base de precios '!B246:B497</f>
        <v>49134.101562999997</v>
      </c>
      <c r="C246" s="20">
        <f>+VLOOKUP($A246,'1 Base de precios '!$A$2:$C$1256,3,FALSE)</f>
        <v>14.28</v>
      </c>
      <c r="D246" s="20">
        <f>+VLOOKUP($A246,'1 Base de precios '!$D$2:$E$1256,2,FALSE)</f>
        <v>43</v>
      </c>
      <c r="E246" s="20">
        <f>+VLOOKUP($A246,'1 Base de precios '!$F$2:$G$253,2,FALSE)</f>
        <v>49.02</v>
      </c>
      <c r="F246" s="20">
        <f>+VLOOKUP($A246,'1 Base de precios '!$H$2:$I$253,2,FALSE)</f>
        <v>50.200001</v>
      </c>
      <c r="G246" s="20">
        <f>+VLOOKUP($A246,'1 Base de precios '!$J$2:$K$253,2,FALSE)</f>
        <v>22.540001</v>
      </c>
      <c r="H246" s="20">
        <f>+VLOOKUP($A246,'1 Base de precios '!$L$2:$M$253,2,FALSE)</f>
        <v>113.279999</v>
      </c>
      <c r="I246" s="20">
        <f>+VLOOKUP($A246,'1 Base de precios '!$N$2:$O$253,2,FALSE)</f>
        <v>69.849997999999999</v>
      </c>
      <c r="J246" s="20">
        <f>+VLOOKUP($A246,'1 Base de precios '!$P$2:$Q$253,2,FALSE)</f>
        <v>190.61000100000001</v>
      </c>
      <c r="K246" s="29">
        <v>245</v>
      </c>
    </row>
    <row r="247" spans="1:11" x14ac:dyDescent="0.2">
      <c r="A247" s="143">
        <v>42901</v>
      </c>
      <c r="B247" s="27">
        <f>'1 Base de precios '!B247:B498</f>
        <v>49233.210937999997</v>
      </c>
      <c r="C247" s="20">
        <f>+VLOOKUP($A247,'1 Base de precios '!$A$2:$C$1256,3,FALSE)</f>
        <v>14.33</v>
      </c>
      <c r="D247" s="20">
        <f>+VLOOKUP($A247,'1 Base de precios '!$D$2:$E$1256,2,FALSE)</f>
        <v>42.48</v>
      </c>
      <c r="E247" s="20">
        <f>+VLOOKUP($A247,'1 Base de precios '!$F$2:$G$253,2,FALSE)</f>
        <v>48.400002000000001</v>
      </c>
      <c r="F247" s="20">
        <f>+VLOOKUP($A247,'1 Base de precios '!$H$2:$I$253,2,FALSE)</f>
        <v>49.169998</v>
      </c>
      <c r="G247" s="20">
        <f>+VLOOKUP($A247,'1 Base de precios '!$J$2:$K$253,2,FALSE)</f>
        <v>22.440000999999999</v>
      </c>
      <c r="H247" s="20">
        <f>+VLOOKUP($A247,'1 Base de precios '!$L$2:$M$253,2,FALSE)</f>
        <v>110.82</v>
      </c>
      <c r="I247" s="20">
        <f>+VLOOKUP($A247,'1 Base de precios '!$N$2:$O$253,2,FALSE)</f>
        <v>70.220000999999996</v>
      </c>
      <c r="J247" s="20">
        <f>+VLOOKUP($A247,'1 Base de precios '!$P$2:$Q$253,2,FALSE)</f>
        <v>193.80999800000001</v>
      </c>
      <c r="K247" s="29">
        <v>246</v>
      </c>
    </row>
    <row r="248" spans="1:11" x14ac:dyDescent="0.2">
      <c r="A248" s="143">
        <v>42900</v>
      </c>
      <c r="B248" s="27">
        <f>'1 Base de precios '!B248:B499</f>
        <v>49121.199219000002</v>
      </c>
      <c r="C248" s="20">
        <f>+VLOOKUP($A248,'1 Base de precios '!$A$2:$C$1256,3,FALSE)</f>
        <v>14.49</v>
      </c>
      <c r="D248" s="20">
        <f>+VLOOKUP($A248,'1 Base de precios '!$D$2:$E$1256,2,FALSE)</f>
        <v>42.16</v>
      </c>
      <c r="E248" s="20">
        <f>+VLOOKUP($A248,'1 Base de precios '!$F$2:$G$253,2,FALSE)</f>
        <v>49.529998999999997</v>
      </c>
      <c r="F248" s="20">
        <f>+VLOOKUP($A248,'1 Base de precios '!$H$2:$I$253,2,FALSE)</f>
        <v>50.060001</v>
      </c>
      <c r="G248" s="20">
        <f>+VLOOKUP($A248,'1 Base de precios '!$J$2:$K$253,2,FALSE)</f>
        <v>22.43</v>
      </c>
      <c r="H248" s="20">
        <f>+VLOOKUP($A248,'1 Base de precios '!$L$2:$M$253,2,FALSE)</f>
        <v>110.519997</v>
      </c>
      <c r="I248" s="20">
        <f>+VLOOKUP($A248,'1 Base de precios '!$N$2:$O$253,2,FALSE)</f>
        <v>69.639999000000003</v>
      </c>
      <c r="J248" s="20">
        <f>+VLOOKUP($A248,'1 Base de precios '!$P$2:$Q$253,2,FALSE)</f>
        <v>193.39999399999999</v>
      </c>
      <c r="K248" s="29">
        <v>247</v>
      </c>
    </row>
    <row r="249" spans="1:11" x14ac:dyDescent="0.2">
      <c r="A249" s="143">
        <v>42899</v>
      </c>
      <c r="B249" s="27">
        <f>'1 Base de precios '!B249:B500</f>
        <v>49183.46875</v>
      </c>
      <c r="C249" s="20">
        <f>+VLOOKUP($A249,'1 Base de precios '!$A$2:$C$1256,3,FALSE)</f>
        <v>14.46</v>
      </c>
      <c r="D249" s="20">
        <f>+VLOOKUP($A249,'1 Base de precios '!$D$2:$E$1256,2,FALSE)</f>
        <v>41.119999</v>
      </c>
      <c r="E249" s="20">
        <f>+VLOOKUP($A249,'1 Base de precios '!$F$2:$G$253,2,FALSE)</f>
        <v>49.540000999999997</v>
      </c>
      <c r="F249" s="20">
        <f>+VLOOKUP($A249,'1 Base de precios '!$H$2:$I$253,2,FALSE)</f>
        <v>49.91</v>
      </c>
      <c r="G249" s="20">
        <f>+VLOOKUP($A249,'1 Base de precios '!$J$2:$K$253,2,FALSE)</f>
        <v>22.35</v>
      </c>
      <c r="H249" s="20">
        <f>+VLOOKUP($A249,'1 Base de precios '!$L$2:$M$253,2,FALSE)</f>
        <v>110.30999799999999</v>
      </c>
      <c r="I249" s="20">
        <f>+VLOOKUP($A249,'1 Base de precios '!$N$2:$O$253,2,FALSE)</f>
        <v>69.480002999999996</v>
      </c>
      <c r="J249" s="20">
        <f>+VLOOKUP($A249,'1 Base de precios '!$P$2:$Q$253,2,FALSE)</f>
        <v>190.55999800000001</v>
      </c>
      <c r="K249" s="29">
        <v>248</v>
      </c>
    </row>
    <row r="250" spans="1:11" x14ac:dyDescent="0.2">
      <c r="A250" s="143">
        <v>42898</v>
      </c>
      <c r="B250" s="27">
        <f>'1 Base de precios '!B250:B501</f>
        <v>49073.660155999998</v>
      </c>
      <c r="C250" s="20">
        <f>+VLOOKUP($A250,'1 Base de precios '!$A$2:$C$1256,3,FALSE)</f>
        <v>14.7</v>
      </c>
      <c r="D250" s="20">
        <f>+VLOOKUP($A250,'1 Base de precios '!$D$2:$E$1256,2,FALSE)</f>
        <v>41.650002000000001</v>
      </c>
      <c r="E250" s="20">
        <f>+VLOOKUP($A250,'1 Base de precios '!$F$2:$G$253,2,FALSE)</f>
        <v>49.110000999999997</v>
      </c>
      <c r="F250" s="20">
        <f>+VLOOKUP($A250,'1 Base de precios '!$H$2:$I$253,2,FALSE)</f>
        <v>49.919998</v>
      </c>
      <c r="G250" s="20">
        <f>+VLOOKUP($A250,'1 Base de precios '!$J$2:$K$253,2,FALSE)</f>
        <v>22.639999</v>
      </c>
      <c r="H250" s="20">
        <f>+VLOOKUP($A250,'1 Base de precios '!$L$2:$M$253,2,FALSE)</f>
        <v>109.480003</v>
      </c>
      <c r="I250" s="20">
        <f>+VLOOKUP($A250,'1 Base de precios '!$N$2:$O$253,2,FALSE)</f>
        <v>69.040001000000004</v>
      </c>
      <c r="J250" s="20">
        <f>+VLOOKUP($A250,'1 Base de precios '!$P$2:$Q$253,2,FALSE)</f>
        <v>186.88999899999999</v>
      </c>
      <c r="K250" s="29">
        <v>249</v>
      </c>
    </row>
    <row r="251" spans="1:11" x14ac:dyDescent="0.2">
      <c r="A251" s="143">
        <v>42895</v>
      </c>
      <c r="B251" s="27">
        <f>'1 Base de precios '!B251:B502</f>
        <v>49046.859375</v>
      </c>
      <c r="C251" s="20">
        <f>+VLOOKUP($A251,'1 Base de precios '!$A$2:$C$1256,3,FALSE)</f>
        <v>14.75</v>
      </c>
      <c r="D251" s="20">
        <f>+VLOOKUP($A251,'1 Base de precios '!$D$2:$E$1256,2,FALSE)</f>
        <v>42.200001</v>
      </c>
      <c r="E251" s="20">
        <f>+VLOOKUP($A251,'1 Base de precios '!$F$2:$G$253,2,FALSE)</f>
        <v>49.09</v>
      </c>
      <c r="F251" s="20">
        <f>+VLOOKUP($A251,'1 Base de precios '!$H$2:$I$253,2,FALSE)</f>
        <v>50.580002</v>
      </c>
      <c r="G251" s="20">
        <f>+VLOOKUP($A251,'1 Base de precios '!$J$2:$K$253,2,FALSE)</f>
        <v>22.440000999999999</v>
      </c>
      <c r="H251" s="20">
        <f>+VLOOKUP($A251,'1 Base de precios '!$L$2:$M$253,2,FALSE)</f>
        <v>108.139999</v>
      </c>
      <c r="I251" s="20">
        <f>+VLOOKUP($A251,'1 Base de precios '!$N$2:$O$253,2,FALSE)</f>
        <v>69.029999000000004</v>
      </c>
      <c r="J251" s="20">
        <f>+VLOOKUP($A251,'1 Base de precios '!$P$2:$Q$253,2,FALSE)</f>
        <v>183.75</v>
      </c>
      <c r="K251" s="29">
        <v>250</v>
      </c>
    </row>
    <row r="252" spans="1:11" x14ac:dyDescent="0.2">
      <c r="A252" s="143">
        <v>42894</v>
      </c>
      <c r="B252" s="27">
        <f>'1 Base de precios '!B252:B503</f>
        <v>49302.660155999998</v>
      </c>
      <c r="C252" s="20">
        <f>+VLOOKUP($A252,'1 Base de precios '!$A$2:$C$1256,3,FALSE)</f>
        <v>14.8</v>
      </c>
      <c r="D252" s="20">
        <f>+VLOOKUP($A252,'1 Base de precios '!$D$2:$E$1256,2,FALSE)</f>
        <v>42.23</v>
      </c>
      <c r="E252" s="20">
        <f>+VLOOKUP($A252,'1 Base de precios '!$F$2:$G$253,2,FALSE)</f>
        <v>49.169998</v>
      </c>
      <c r="F252" s="20">
        <f>+VLOOKUP($A252,'1 Base de precios '!$H$2:$I$253,2,FALSE)</f>
        <v>50.27</v>
      </c>
      <c r="G252" s="20">
        <f>+VLOOKUP($A252,'1 Base de precios '!$J$2:$K$253,2,FALSE)</f>
        <v>22.33</v>
      </c>
      <c r="H252" s="20">
        <f>+VLOOKUP($A252,'1 Base de precios '!$L$2:$M$253,2,FALSE)</f>
        <v>108.489998</v>
      </c>
      <c r="I252" s="20">
        <f>+VLOOKUP($A252,'1 Base de precios '!$N$2:$O$253,2,FALSE)</f>
        <v>69.019997000000004</v>
      </c>
      <c r="J252" s="20">
        <f>+VLOOKUP($A252,'1 Base de precios '!$P$2:$Q$253,2,FALSE)</f>
        <v>185.61999499999999</v>
      </c>
      <c r="K252" s="29">
        <v>251</v>
      </c>
    </row>
    <row r="253" spans="1:11" x14ac:dyDescent="0.2">
      <c r="A253" s="143">
        <v>42893</v>
      </c>
      <c r="B253" s="27">
        <f>'1 Base de precios '!B253:B504</f>
        <v>49194.21875</v>
      </c>
      <c r="C253" s="20">
        <f>+VLOOKUP($A253,'1 Base de precios '!$A$2:$C$1256,3,FALSE)</f>
        <v>14.91</v>
      </c>
      <c r="D253" s="20">
        <f>+VLOOKUP($A253,'1 Base de precios '!$D$2:$E$1256,2,FALSE)</f>
        <v>42.279998999999997</v>
      </c>
      <c r="E253" s="20">
        <f>+VLOOKUP($A253,'1 Base de precios '!$F$2:$G$1256,2,FALSE)</f>
        <v>48.880001</v>
      </c>
      <c r="F253" s="20">
        <f>+VLOOKUP($A253,'1 Base de precios '!$H$2:$I$1256,2,FALSE)</f>
        <v>50.540000999999997</v>
      </c>
      <c r="G253" s="20">
        <f>+VLOOKUP($A253,'1 Base de precios '!$J$2:$K$1256,2,FALSE)</f>
        <v>22.309999000000001</v>
      </c>
      <c r="H253" s="20">
        <f>+VLOOKUP($A253,'1 Base de precios '!$L$2:$M$1256,2,FALSE)</f>
        <v>109.970001</v>
      </c>
      <c r="I253" s="20">
        <f>+VLOOKUP($A253,'1 Base de precios '!$N$2:$O$1256,2,FALSE)</f>
        <v>68.75</v>
      </c>
      <c r="J253" s="20">
        <f>+VLOOKUP($A253,'1 Base de precios '!$P$2:$Q$1256,2,FALSE)</f>
        <v>186.770004</v>
      </c>
      <c r="K253" s="29">
        <v>252</v>
      </c>
    </row>
    <row r="254" spans="1:11" x14ac:dyDescent="0.2">
      <c r="A254" s="143">
        <v>42892</v>
      </c>
      <c r="B254" s="27">
        <f>'1 Base de precios '!B254:B505</f>
        <v>49566.328125</v>
      </c>
      <c r="C254" s="20">
        <f>+VLOOKUP($A254,'1 Base de precios '!$A$2:$C$1256,3,FALSE)</f>
        <v>14.9</v>
      </c>
      <c r="D254" s="20">
        <f>+VLOOKUP($A254,'1 Base de precios '!$D$2:$E$1256,2,FALSE)</f>
        <v>42.830002</v>
      </c>
      <c r="E254" s="20">
        <f>+VLOOKUP($A254,'1 Base de precios '!$F$2:$G$1256,2,FALSE)</f>
        <v>48.990001999999997</v>
      </c>
      <c r="F254" s="20">
        <f>+VLOOKUP($A254,'1 Base de precios '!$H$2:$I$1256,2,FALSE)</f>
        <v>50.639999000000003</v>
      </c>
      <c r="G254" s="20">
        <f>+VLOOKUP($A254,'1 Base de precios '!$J$2:$K$1256,2,FALSE)</f>
        <v>22.190000999999999</v>
      </c>
      <c r="H254" s="20">
        <f>+VLOOKUP($A254,'1 Base de precios '!$L$2:$M$1256,2,FALSE)</f>
        <v>108.160004</v>
      </c>
      <c r="I254" s="20">
        <f>+VLOOKUP($A254,'1 Base de precios '!$N$2:$O$1256,2,FALSE)</f>
        <v>69.129997000000003</v>
      </c>
      <c r="J254" s="20">
        <f>+VLOOKUP($A254,'1 Base de precios '!$P$2:$Q$1256,2,FALSE)</f>
        <v>187.61999499999999</v>
      </c>
      <c r="K254" s="29">
        <v>253</v>
      </c>
    </row>
    <row r="255" spans="1:11" x14ac:dyDescent="0.2">
      <c r="A255" s="143">
        <v>42891</v>
      </c>
      <c r="B255" s="27">
        <f>'1 Base de precios '!B255:B506</f>
        <v>49244.269530999998</v>
      </c>
      <c r="C255" s="20">
        <f>+VLOOKUP($A255,'1 Base de precios '!$A$2:$C$1256,3,FALSE)</f>
        <v>14.99</v>
      </c>
      <c r="D255" s="20">
        <f>+VLOOKUP($A255,'1 Base de precios '!$D$2:$E$1256,2,FALSE)</f>
        <v>43.419998</v>
      </c>
      <c r="E255" s="20">
        <f>+VLOOKUP($A255,'1 Base de precios '!$F$2:$G$1256,2,FALSE)</f>
        <v>49.369999</v>
      </c>
      <c r="F255" s="20">
        <f>+VLOOKUP($A255,'1 Base de precios '!$H$2:$I$1256,2,FALSE)</f>
        <v>51.150002000000001</v>
      </c>
      <c r="G255" s="20">
        <f>+VLOOKUP($A255,'1 Base de precios '!$J$2:$K$1256,2,FALSE)</f>
        <v>22.66</v>
      </c>
      <c r="H255" s="20">
        <f>+VLOOKUP($A255,'1 Base de precios '!$L$2:$M$1256,2,FALSE)</f>
        <v>109.839996</v>
      </c>
      <c r="I255" s="20">
        <f>+VLOOKUP($A255,'1 Base de precios '!$N$2:$O$1256,2,FALSE)</f>
        <v>69.459998999999996</v>
      </c>
      <c r="J255" s="20">
        <f>+VLOOKUP($A255,'1 Base de precios '!$P$2:$Q$1256,2,FALSE)</f>
        <v>190.58999600000001</v>
      </c>
      <c r="K255" s="29">
        <v>254</v>
      </c>
    </row>
    <row r="256" spans="1:11" x14ac:dyDescent="0.2">
      <c r="A256" s="143">
        <v>42888</v>
      </c>
      <c r="B256" s="27">
        <f>'1 Base de precios '!B256:B507</f>
        <v>49100.820312999997</v>
      </c>
      <c r="C256" s="20">
        <f>+VLOOKUP($A256,'1 Base de precios '!$A$2:$C$1256,3,FALSE)</f>
        <v>14.92</v>
      </c>
      <c r="D256" s="20">
        <f>+VLOOKUP($A256,'1 Base de precios '!$D$2:$E$1256,2,FALSE)</f>
        <v>42.75</v>
      </c>
      <c r="E256" s="20">
        <f>+VLOOKUP($A256,'1 Base de precios '!$F$2:$G$1256,2,FALSE)</f>
        <v>49.439999</v>
      </c>
      <c r="F256" s="20">
        <f>+VLOOKUP($A256,'1 Base de precios '!$H$2:$I$1256,2,FALSE)</f>
        <v>50.849997999999999</v>
      </c>
      <c r="G256" s="20">
        <f>+VLOOKUP($A256,'1 Base de precios '!$J$2:$K$1256,2,FALSE)</f>
        <v>22.67</v>
      </c>
      <c r="H256" s="20">
        <f>+VLOOKUP($A256,'1 Base de precios '!$L$2:$M$1256,2,FALSE)</f>
        <v>109.05999799999999</v>
      </c>
      <c r="I256" s="20">
        <f>+VLOOKUP($A256,'1 Base de precios '!$N$2:$O$1256,2,FALSE)</f>
        <v>68.019997000000004</v>
      </c>
      <c r="J256" s="20">
        <f>+VLOOKUP($A256,'1 Base de precios '!$P$2:$Q$1256,2,FALSE)</f>
        <v>190.83999600000001</v>
      </c>
      <c r="K256" s="29">
        <v>255</v>
      </c>
    </row>
    <row r="257" spans="1:11" x14ac:dyDescent="0.2">
      <c r="A257" s="143">
        <v>42887</v>
      </c>
      <c r="B257" s="27">
        <f>'1 Base de precios '!B257:B508</f>
        <v>48795.890625</v>
      </c>
      <c r="C257" s="20">
        <f>+VLOOKUP($A257,'1 Base de precios '!$A$2:$C$1256,3,FALSE)</f>
        <v>14.98</v>
      </c>
      <c r="D257" s="20">
        <f>+VLOOKUP($A257,'1 Base de precios '!$D$2:$E$1256,2,FALSE)</f>
        <v>41.91</v>
      </c>
      <c r="E257" s="20">
        <f>+VLOOKUP($A257,'1 Base de precios '!$F$2:$G$1256,2,FALSE)</f>
        <v>48.98</v>
      </c>
      <c r="F257" s="20">
        <f>+VLOOKUP($A257,'1 Base de precios '!$H$2:$I$1256,2,FALSE)</f>
        <v>51.09</v>
      </c>
      <c r="G257" s="20">
        <f>+VLOOKUP($A257,'1 Base de precios '!$J$2:$K$1256,2,FALSE)</f>
        <v>23.110001</v>
      </c>
      <c r="H257" s="20">
        <f>+VLOOKUP($A257,'1 Base de precios '!$L$2:$M$1256,2,FALSE)</f>
        <v>107.860001</v>
      </c>
      <c r="I257" s="20">
        <f>+VLOOKUP($A257,'1 Base de precios '!$N$2:$O$1256,2,FALSE)</f>
        <v>67.540001000000004</v>
      </c>
      <c r="J257" s="20">
        <f>+VLOOKUP($A257,'1 Base de precios '!$P$2:$Q$1256,2,FALSE)</f>
        <v>189.800003</v>
      </c>
      <c r="K257" s="29">
        <v>256</v>
      </c>
    </row>
    <row r="258" spans="1:11" x14ac:dyDescent="0.2">
      <c r="A258" s="143">
        <v>42886</v>
      </c>
      <c r="B258" s="27">
        <f>'1 Base de precios '!B258:B509</f>
        <v>49275.628905999998</v>
      </c>
      <c r="C258" s="20">
        <f>+VLOOKUP($A258,'1 Base de precios '!$A$2:$C$1256,3,FALSE)</f>
        <v>14.97</v>
      </c>
      <c r="D258" s="20">
        <f>+VLOOKUP($A258,'1 Base de precios '!$D$2:$E$1256,2,FALSE)</f>
        <v>42.73</v>
      </c>
      <c r="E258" s="20">
        <f>+VLOOKUP($A258,'1 Base de precios '!$F$2:$G$1256,2,FALSE)</f>
        <v>48.880001</v>
      </c>
      <c r="F258" s="20">
        <f>+VLOOKUP($A258,'1 Base de precios '!$H$2:$I$1256,2,FALSE)</f>
        <v>50.5</v>
      </c>
      <c r="G258" s="20">
        <f>+VLOOKUP($A258,'1 Base de precios '!$J$2:$K$1256,2,FALSE)</f>
        <v>22.74</v>
      </c>
      <c r="H258" s="20">
        <f>+VLOOKUP($A258,'1 Base de precios '!$L$2:$M$1256,2,FALSE)</f>
        <v>107.43</v>
      </c>
      <c r="I258" s="20">
        <f>+VLOOKUP($A258,'1 Base de precios '!$N$2:$O$1256,2,FALSE)</f>
        <v>67.169998000000007</v>
      </c>
      <c r="J258" s="20">
        <f>+VLOOKUP($A258,'1 Base de precios '!$P$2:$Q$1256,2,FALSE)</f>
        <v>186.46000699999999</v>
      </c>
      <c r="K258" s="29">
        <v>257</v>
      </c>
    </row>
    <row r="259" spans="1:11" x14ac:dyDescent="0.2">
      <c r="A259" s="143">
        <v>42885</v>
      </c>
      <c r="B259" s="27">
        <f>'1 Base de precios '!B259:B510</f>
        <v>49452.199219000002</v>
      </c>
      <c r="C259" s="20">
        <f>+VLOOKUP($A259,'1 Base de precios '!$A$2:$C$1256,3,FALSE)</f>
        <v>15.05</v>
      </c>
      <c r="D259" s="20">
        <f>+VLOOKUP($A259,'1 Base de precios '!$D$2:$E$1256,2,FALSE)</f>
        <v>43</v>
      </c>
      <c r="E259" s="20">
        <f>+VLOOKUP($A259,'1 Base de precios '!$F$2:$G$1256,2,FALSE)</f>
        <v>49.66</v>
      </c>
      <c r="F259" s="20">
        <f>+VLOOKUP($A259,'1 Base de precios '!$H$2:$I$1256,2,FALSE)</f>
        <v>51.959999000000003</v>
      </c>
      <c r="G259" s="20">
        <f>+VLOOKUP($A259,'1 Base de precios '!$J$2:$K$1256,2,FALSE)</f>
        <v>22.51</v>
      </c>
      <c r="H259" s="20">
        <f>+VLOOKUP($A259,'1 Base de precios '!$L$2:$M$1256,2,FALSE)</f>
        <v>108.83000199999999</v>
      </c>
      <c r="I259" s="20">
        <f>+VLOOKUP($A259,'1 Base de precios '!$N$2:$O$1256,2,FALSE)</f>
        <v>67.389999000000003</v>
      </c>
      <c r="J259" s="20">
        <f>+VLOOKUP($A259,'1 Base de precios '!$P$2:$Q$1256,2,FALSE)</f>
        <v>192.020004</v>
      </c>
      <c r="K259" s="29">
        <v>258</v>
      </c>
    </row>
    <row r="260" spans="1:11" x14ac:dyDescent="0.2">
      <c r="A260" s="143">
        <v>42884</v>
      </c>
      <c r="B260" s="27">
        <f>'1 Base de precios '!B260:B511</f>
        <v>49676.03125</v>
      </c>
      <c r="C260" s="20">
        <f>+VLOOKUP($A260,'1 Base de precios '!$A$2:$C$1256,3,FALSE)</f>
        <v>14.98</v>
      </c>
      <c r="D260" s="20">
        <f>+VLOOKUP($A260,'1 Base de precios '!$D$2:$E$1256,2,FALSE)</f>
        <v>43.439999</v>
      </c>
      <c r="E260" s="20">
        <f>+VLOOKUP($A260,'1 Base de precios '!$F$2:$G$1256,2,FALSE)</f>
        <v>49.959999000000003</v>
      </c>
      <c r="F260" s="20">
        <f>+VLOOKUP($A260,'1 Base de precios '!$H$2:$I$1256,2,FALSE)</f>
        <v>52.57</v>
      </c>
      <c r="G260" s="20">
        <f>+VLOOKUP($A260,'1 Base de precios '!$J$2:$K$1256,2,FALSE)</f>
        <v>23.18</v>
      </c>
      <c r="H260" s="20">
        <f>+VLOOKUP($A260,'1 Base de precios '!$L$2:$M$1256,2,FALSE)</f>
        <v>108.470001</v>
      </c>
      <c r="I260" s="20">
        <f>+VLOOKUP($A260,'1 Base de precios '!$N$2:$O$1256,2,FALSE)</f>
        <v>68.889999000000003</v>
      </c>
      <c r="J260" s="20">
        <f>+VLOOKUP($A260,'1 Base de precios '!$P$2:$Q$1256,2,FALSE)</f>
        <v>195.509995</v>
      </c>
      <c r="K260" s="29">
        <v>259</v>
      </c>
    </row>
    <row r="261" spans="1:11" x14ac:dyDescent="0.2">
      <c r="A261" s="143">
        <v>42881</v>
      </c>
      <c r="B261" s="27">
        <f>'1 Base de precios '!B261:B512</f>
        <v>49411.730469000002</v>
      </c>
      <c r="C261" s="20">
        <f>+VLOOKUP($A261,'1 Base de precios '!$A$2:$C$1256,3,FALSE)</f>
        <v>15.07</v>
      </c>
      <c r="D261" s="20">
        <f>+VLOOKUP($A261,'1 Base de precios '!$D$2:$E$1256,2,FALSE)</f>
        <v>43.830002</v>
      </c>
      <c r="E261" s="20">
        <f>+VLOOKUP($A261,'1 Base de precios '!$F$2:$G$1256,2,FALSE)</f>
        <v>50</v>
      </c>
      <c r="F261" s="20">
        <f>+VLOOKUP($A261,'1 Base de precios '!$H$2:$I$1256,2,FALSE)</f>
        <v>53.389999000000003</v>
      </c>
      <c r="G261" s="20">
        <f>+VLOOKUP($A261,'1 Base de precios '!$J$2:$K$1256,2,FALSE)</f>
        <v>23.18</v>
      </c>
      <c r="H261" s="20">
        <f>+VLOOKUP($A261,'1 Base de precios '!$L$2:$M$1256,2,FALSE)</f>
        <v>109.489998</v>
      </c>
      <c r="I261" s="20">
        <f>+VLOOKUP($A261,'1 Base de precios '!$N$2:$O$1256,2,FALSE)</f>
        <v>69.389999000000003</v>
      </c>
      <c r="J261" s="20">
        <f>+VLOOKUP($A261,'1 Base de precios '!$P$2:$Q$1256,2,FALSE)</f>
        <v>197.86000100000001</v>
      </c>
      <c r="K261" s="29">
        <v>260</v>
      </c>
    </row>
    <row r="262" spans="1:11" x14ac:dyDescent="0.2">
      <c r="A262" s="143">
        <v>42880</v>
      </c>
      <c r="B262" s="27">
        <f>'1 Base de precios '!B262:B513</f>
        <v>49502.261719000002</v>
      </c>
      <c r="C262" s="20">
        <f>+VLOOKUP($A262,'1 Base de precios '!$A$2:$C$1256,3,FALSE)</f>
        <v>14.85</v>
      </c>
      <c r="D262" s="20">
        <f>+VLOOKUP($A262,'1 Base de precios '!$D$2:$E$1256,2,FALSE)</f>
        <v>43.73</v>
      </c>
      <c r="E262" s="20">
        <f>+VLOOKUP($A262,'1 Base de precios '!$F$2:$G$1256,2,FALSE)</f>
        <v>49.950001</v>
      </c>
      <c r="F262" s="20">
        <f>+VLOOKUP($A262,'1 Base de precios '!$H$2:$I$1256,2,FALSE)</f>
        <v>53.299999</v>
      </c>
      <c r="G262" s="20">
        <f>+VLOOKUP($A262,'1 Base de precios '!$J$2:$K$1256,2,FALSE)</f>
        <v>23.030000999999999</v>
      </c>
      <c r="H262" s="20">
        <f>+VLOOKUP($A262,'1 Base de precios '!$L$2:$M$1256,2,FALSE)</f>
        <v>107.550003</v>
      </c>
      <c r="I262" s="20">
        <f>+VLOOKUP($A262,'1 Base de precios '!$N$2:$O$1256,2,FALSE)</f>
        <v>67.980002999999996</v>
      </c>
      <c r="J262" s="20">
        <f>+VLOOKUP($A262,'1 Base de precios '!$P$2:$Q$1256,2,FALSE)</f>
        <v>195.11999499999999</v>
      </c>
      <c r="K262" s="29">
        <v>261</v>
      </c>
    </row>
    <row r="263" spans="1:11" x14ac:dyDescent="0.2">
      <c r="A263" s="143">
        <v>42879</v>
      </c>
      <c r="B263" s="27">
        <f>'1 Base de precios '!B263:B514</f>
        <v>49045.140625</v>
      </c>
      <c r="C263" s="20">
        <f>+VLOOKUP($A263,'1 Base de precios '!$A$2:$C$1256,3,FALSE)</f>
        <v>14.92</v>
      </c>
      <c r="D263" s="20">
        <f>+VLOOKUP($A263,'1 Base de precios '!$D$2:$E$1256,2,FALSE)</f>
        <v>43.599997999999999</v>
      </c>
      <c r="E263" s="20">
        <f>+VLOOKUP($A263,'1 Base de precios '!$F$2:$G$1256,2,FALSE)</f>
        <v>50.290000999999997</v>
      </c>
      <c r="F263" s="20">
        <f>+VLOOKUP($A263,'1 Base de precios '!$H$2:$I$1256,2,FALSE)</f>
        <v>52.52</v>
      </c>
      <c r="G263" s="20">
        <f>+VLOOKUP($A263,'1 Base de precios '!$J$2:$K$1256,2,FALSE)</f>
        <v>23.219999000000001</v>
      </c>
      <c r="H263" s="20">
        <f>+VLOOKUP($A263,'1 Base de precios '!$L$2:$M$1256,2,FALSE)</f>
        <v>109.400002</v>
      </c>
      <c r="I263" s="20">
        <f>+VLOOKUP($A263,'1 Base de precios '!$N$2:$O$1256,2,FALSE)</f>
        <v>67.940002000000007</v>
      </c>
      <c r="J263" s="20">
        <f>+VLOOKUP($A263,'1 Base de precios '!$P$2:$Q$1256,2,FALSE)</f>
        <v>200.39999399999999</v>
      </c>
      <c r="K263" s="29">
        <v>262</v>
      </c>
    </row>
    <row r="264" spans="1:11" x14ac:dyDescent="0.2">
      <c r="A264" s="143">
        <v>42878</v>
      </c>
      <c r="B264" s="27">
        <f>'1 Base de precios '!B264:B515</f>
        <v>48945.980469000002</v>
      </c>
      <c r="C264" s="20">
        <f>+VLOOKUP($A264,'1 Base de precios '!$A$2:$C$1256,3,FALSE)</f>
        <v>14.79</v>
      </c>
      <c r="D264" s="20">
        <f>+VLOOKUP($A264,'1 Base de precios '!$D$2:$E$1256,2,FALSE)</f>
        <v>43.099997999999999</v>
      </c>
      <c r="E264" s="20">
        <f>+VLOOKUP($A264,'1 Base de precios '!$F$2:$G$1256,2,FALSE)</f>
        <v>50.490001999999997</v>
      </c>
      <c r="F264" s="20">
        <f>+VLOOKUP($A264,'1 Base de precios '!$H$2:$I$1256,2,FALSE)</f>
        <v>51.759998000000003</v>
      </c>
      <c r="G264" s="20">
        <f>+VLOOKUP($A264,'1 Base de precios '!$J$2:$K$1256,2,FALSE)</f>
        <v>23.190000999999999</v>
      </c>
      <c r="H264" s="20">
        <f>+VLOOKUP($A264,'1 Base de precios '!$L$2:$M$1256,2,FALSE)</f>
        <v>108.370003</v>
      </c>
      <c r="I264" s="20">
        <f>+VLOOKUP($A264,'1 Base de precios '!$N$2:$O$1256,2,FALSE)</f>
        <v>67.790001000000004</v>
      </c>
      <c r="J264" s="20">
        <f>+VLOOKUP($A264,'1 Base de precios '!$P$2:$Q$1256,2,FALSE)</f>
        <v>196.28999300000001</v>
      </c>
      <c r="K264" s="29">
        <v>263</v>
      </c>
    </row>
    <row r="265" spans="1:11" x14ac:dyDescent="0.2">
      <c r="A265" s="143">
        <v>42877</v>
      </c>
      <c r="B265" s="27">
        <f>'1 Base de precios '!B265:B516</f>
        <v>49056.730469000002</v>
      </c>
      <c r="C265" s="20">
        <f>+VLOOKUP($A265,'1 Base de precios '!$A$2:$C$1256,3,FALSE)</f>
        <v>14.73</v>
      </c>
      <c r="D265" s="20">
        <f>+VLOOKUP($A265,'1 Base de precios '!$D$2:$E$1256,2,FALSE)</f>
        <v>43.209999000000003</v>
      </c>
      <c r="E265" s="20">
        <f>+VLOOKUP($A265,'1 Base de precios '!$F$2:$G$1256,2,FALSE)</f>
        <v>50.049999</v>
      </c>
      <c r="F265" s="20">
        <f>+VLOOKUP($A265,'1 Base de precios '!$H$2:$I$1256,2,FALSE)</f>
        <v>52.049999</v>
      </c>
      <c r="G265" s="20">
        <f>+VLOOKUP($A265,'1 Base de precios '!$J$2:$K$1256,2,FALSE)</f>
        <v>23.370000999999998</v>
      </c>
      <c r="H265" s="20">
        <f>+VLOOKUP($A265,'1 Base de precios '!$L$2:$M$1256,2,FALSE)</f>
        <v>109.55999799999999</v>
      </c>
      <c r="I265" s="20">
        <f>+VLOOKUP($A265,'1 Base de precios '!$N$2:$O$1256,2,FALSE)</f>
        <v>67.949996999999996</v>
      </c>
      <c r="J265" s="20">
        <f>+VLOOKUP($A265,'1 Base de precios '!$P$2:$Q$1256,2,FALSE)</f>
        <v>193.21000699999999</v>
      </c>
      <c r="K265" s="29">
        <v>264</v>
      </c>
    </row>
    <row r="266" spans="1:11" x14ac:dyDescent="0.2">
      <c r="A266" s="143">
        <v>42874</v>
      </c>
      <c r="B266" s="27">
        <f>'1 Base de precios '!B266:B517</f>
        <v>48322.238280999998</v>
      </c>
      <c r="C266" s="20">
        <f>+VLOOKUP($A266,'1 Base de precios '!$A$2:$C$1256,3,FALSE)</f>
        <v>14.78</v>
      </c>
      <c r="D266" s="20">
        <f>+VLOOKUP($A266,'1 Base de precios '!$D$2:$E$1256,2,FALSE)</f>
        <v>42.310001</v>
      </c>
      <c r="E266" s="20">
        <f>+VLOOKUP($A266,'1 Base de precios '!$F$2:$G$1256,2,FALSE)</f>
        <v>50.189999</v>
      </c>
      <c r="F266" s="20">
        <f>+VLOOKUP($A266,'1 Base de precios '!$H$2:$I$1256,2,FALSE)</f>
        <v>53.27</v>
      </c>
      <c r="G266" s="20">
        <f>+VLOOKUP($A266,'1 Base de precios '!$J$2:$K$1256,2,FALSE)</f>
        <v>23.07</v>
      </c>
      <c r="H266" s="20">
        <f>+VLOOKUP($A266,'1 Base de precios '!$L$2:$M$1256,2,FALSE)</f>
        <v>109.410004</v>
      </c>
      <c r="I266" s="20">
        <f>+VLOOKUP($A266,'1 Base de precios '!$N$2:$O$1256,2,FALSE)</f>
        <v>68.019997000000004</v>
      </c>
      <c r="J266" s="20">
        <f>+VLOOKUP($A266,'1 Base de precios '!$P$2:$Q$1256,2,FALSE)</f>
        <v>201.13999899999999</v>
      </c>
      <c r="K266" s="29">
        <v>265</v>
      </c>
    </row>
    <row r="267" spans="1:11" x14ac:dyDescent="0.2">
      <c r="A267" s="143">
        <v>42873</v>
      </c>
      <c r="B267" s="27">
        <f>'1 Base de precios '!B267:B518</f>
        <v>48759.261719000002</v>
      </c>
      <c r="C267" s="20">
        <f>+VLOOKUP($A267,'1 Base de precios '!$A$2:$C$1256,3,FALSE)</f>
        <v>14.18</v>
      </c>
      <c r="D267" s="20">
        <f>+VLOOKUP($A267,'1 Base de precios '!$D$2:$E$1256,2,FALSE)</f>
        <v>42.009998000000003</v>
      </c>
      <c r="E267" s="20">
        <f>+VLOOKUP($A267,'1 Base de precios '!$F$2:$G$1256,2,FALSE)</f>
        <v>49.689999</v>
      </c>
      <c r="F267" s="20">
        <f>+VLOOKUP($A267,'1 Base de precios '!$H$2:$I$1256,2,FALSE)</f>
        <v>50.779998999999997</v>
      </c>
      <c r="G267" s="20">
        <f>+VLOOKUP($A267,'1 Base de precios '!$J$2:$K$1256,2,FALSE)</f>
        <v>23.450001</v>
      </c>
      <c r="H267" s="20">
        <f>+VLOOKUP($A267,'1 Base de precios '!$L$2:$M$1256,2,FALSE)</f>
        <v>106.970001</v>
      </c>
      <c r="I267" s="20">
        <f>+VLOOKUP($A267,'1 Base de precios '!$N$2:$O$1256,2,FALSE)</f>
        <v>67.959998999999996</v>
      </c>
      <c r="J267" s="20">
        <f>+VLOOKUP($A267,'1 Base de precios '!$P$2:$Q$1256,2,FALSE)</f>
        <v>192.800003</v>
      </c>
      <c r="K267" s="29">
        <v>266</v>
      </c>
    </row>
    <row r="268" spans="1:11" x14ac:dyDescent="0.2">
      <c r="A268" s="143">
        <v>42872</v>
      </c>
      <c r="B268" s="27">
        <f>'1 Base de precios '!B268:B519</f>
        <v>49457.898437999997</v>
      </c>
      <c r="C268" s="20">
        <f>+VLOOKUP($A268,'1 Base de precios '!$A$2:$C$1256,3,FALSE)</f>
        <v>14.54</v>
      </c>
      <c r="D268" s="20">
        <f>+VLOOKUP($A268,'1 Base de precios '!$D$2:$E$1256,2,FALSE)</f>
        <v>42.279998999999997</v>
      </c>
      <c r="E268" s="20">
        <f>+VLOOKUP($A268,'1 Base de precios '!$F$2:$G$1256,2,FALSE)</f>
        <v>50.040000999999997</v>
      </c>
      <c r="F268" s="20">
        <f>+VLOOKUP($A268,'1 Base de precios '!$H$2:$I$1256,2,FALSE)</f>
        <v>51.279998999999997</v>
      </c>
      <c r="G268" s="20">
        <f>+VLOOKUP($A268,'1 Base de precios '!$J$2:$K$1256,2,FALSE)</f>
        <v>22.99</v>
      </c>
      <c r="H268" s="20">
        <f>+VLOOKUP($A268,'1 Base de precios '!$L$2:$M$1256,2,FALSE)</f>
        <v>106.739998</v>
      </c>
      <c r="I268" s="20">
        <f>+VLOOKUP($A268,'1 Base de precios '!$N$2:$O$1256,2,FALSE)</f>
        <v>67.989998</v>
      </c>
      <c r="J268" s="20">
        <f>+VLOOKUP($A268,'1 Base de precios '!$P$2:$Q$1256,2,FALSE)</f>
        <v>195.86000100000001</v>
      </c>
      <c r="K268" s="29">
        <v>267</v>
      </c>
    </row>
    <row r="269" spans="1:11" x14ac:dyDescent="0.2">
      <c r="A269" s="143">
        <v>42871</v>
      </c>
      <c r="B269" s="27">
        <f>'1 Base de precios '!B269:B520</f>
        <v>49680.101562999997</v>
      </c>
      <c r="C269" s="20">
        <f>+VLOOKUP($A269,'1 Base de precios '!$A$2:$C$1256,3,FALSE)</f>
        <v>14.74</v>
      </c>
      <c r="D269" s="20">
        <f>+VLOOKUP($A269,'1 Base de precios '!$D$2:$E$1256,2,FALSE)</f>
        <v>42.349997999999999</v>
      </c>
      <c r="E269" s="20">
        <f>+VLOOKUP($A269,'1 Base de precios '!$F$2:$G$1256,2,FALSE)</f>
        <v>50.380001</v>
      </c>
      <c r="F269" s="20">
        <f>+VLOOKUP($A269,'1 Base de precios '!$H$2:$I$1256,2,FALSE)</f>
        <v>52.43</v>
      </c>
      <c r="G269" s="20">
        <f>+VLOOKUP($A269,'1 Base de precios '!$J$2:$K$1256,2,FALSE)</f>
        <v>23.09</v>
      </c>
      <c r="H269" s="20">
        <f>+VLOOKUP($A269,'1 Base de precios '!$L$2:$M$1256,2,FALSE)</f>
        <v>107.980003</v>
      </c>
      <c r="I269" s="20">
        <f>+VLOOKUP($A269,'1 Base de precios '!$N$2:$O$1256,2,FALSE)</f>
        <v>70.040001000000004</v>
      </c>
      <c r="J269" s="20">
        <f>+VLOOKUP($A269,'1 Base de precios '!$P$2:$Q$1256,2,FALSE)</f>
        <v>201.5</v>
      </c>
      <c r="K269" s="29">
        <v>268</v>
      </c>
    </row>
    <row r="270" spans="1:11" x14ac:dyDescent="0.2">
      <c r="A270" s="143">
        <v>42870</v>
      </c>
      <c r="B270" s="27">
        <f>'1 Base de precios '!B270:B521</f>
        <v>49433.949219000002</v>
      </c>
      <c r="C270" s="20">
        <f>+VLOOKUP($A270,'1 Base de precios '!$A$2:$C$1256,3,FALSE)</f>
        <v>14.78</v>
      </c>
      <c r="D270" s="20">
        <f>+VLOOKUP($A270,'1 Base de precios '!$D$2:$E$1256,2,FALSE)</f>
        <v>43.290000999999997</v>
      </c>
      <c r="E270" s="20">
        <f>+VLOOKUP($A270,'1 Base de precios '!$F$2:$G$1256,2,FALSE)</f>
        <v>50.869999</v>
      </c>
      <c r="F270" s="20">
        <f>+VLOOKUP($A270,'1 Base de precios '!$H$2:$I$1256,2,FALSE)</f>
        <v>53.509998000000003</v>
      </c>
      <c r="G270" s="20">
        <f>+VLOOKUP($A270,'1 Base de precios '!$J$2:$K$1256,2,FALSE)</f>
        <v>23.02</v>
      </c>
      <c r="H270" s="20">
        <f>+VLOOKUP($A270,'1 Base de precios '!$L$2:$M$1256,2,FALSE)</f>
        <v>107.91999800000001</v>
      </c>
      <c r="I270" s="20">
        <f>+VLOOKUP($A270,'1 Base de precios '!$N$2:$O$1256,2,FALSE)</f>
        <v>71.589995999999999</v>
      </c>
      <c r="J270" s="20">
        <f>+VLOOKUP($A270,'1 Base de precios '!$P$2:$Q$1256,2,FALSE)</f>
        <v>200.979996</v>
      </c>
      <c r="K270" s="29">
        <v>269</v>
      </c>
    </row>
    <row r="271" spans="1:11" x14ac:dyDescent="0.2">
      <c r="A271" s="143">
        <v>42867</v>
      </c>
      <c r="B271" s="27">
        <f>'1 Base de precios '!B271:B522</f>
        <v>49531.871094000002</v>
      </c>
      <c r="C271" s="20">
        <f>+VLOOKUP($A271,'1 Base de precios '!$A$2:$C$1256,3,FALSE)</f>
        <v>14.45</v>
      </c>
      <c r="D271" s="20">
        <f>+VLOOKUP($A271,'1 Base de precios '!$D$2:$E$1256,2,FALSE)</f>
        <v>43.040000999999997</v>
      </c>
      <c r="E271" s="20">
        <f>+VLOOKUP($A271,'1 Base de precios '!$F$2:$G$1256,2,FALSE)</f>
        <v>51.099997999999999</v>
      </c>
      <c r="F271" s="20">
        <f>+VLOOKUP($A271,'1 Base de precios '!$H$2:$I$1256,2,FALSE)</f>
        <v>53.59</v>
      </c>
      <c r="G271" s="20">
        <f>+VLOOKUP($A271,'1 Base de precios '!$J$2:$K$1256,2,FALSE)</f>
        <v>23.07</v>
      </c>
      <c r="H271" s="20">
        <f>+VLOOKUP($A271,'1 Base de precios '!$L$2:$M$1256,2,FALSE)</f>
        <v>108.43</v>
      </c>
      <c r="I271" s="20">
        <f>+VLOOKUP($A271,'1 Base de precios '!$N$2:$O$1256,2,FALSE)</f>
        <v>70.269997000000004</v>
      </c>
      <c r="J271" s="20">
        <f>+VLOOKUP($A271,'1 Base de precios '!$P$2:$Q$1256,2,FALSE)</f>
        <v>201.10000600000001</v>
      </c>
      <c r="K271" s="29">
        <v>270</v>
      </c>
    </row>
    <row r="272" spans="1:11" x14ac:dyDescent="0.2">
      <c r="A272" s="143">
        <v>42866</v>
      </c>
      <c r="B272" s="27">
        <f>'1 Base de precios '!B272:B523</f>
        <v>49930.730469000002</v>
      </c>
      <c r="C272" s="20">
        <f>+VLOOKUP($A272,'1 Base de precios '!$A$2:$C$1256,3,FALSE)</f>
        <v>14.38</v>
      </c>
      <c r="D272" s="20">
        <f>+VLOOKUP($A272,'1 Base de precios '!$D$2:$E$1256,2,FALSE)</f>
        <v>42.900002000000001</v>
      </c>
      <c r="E272" s="20">
        <f>+VLOOKUP($A272,'1 Base de precios '!$F$2:$G$1256,2,FALSE)</f>
        <v>51.650002000000001</v>
      </c>
      <c r="F272" s="20">
        <f>+VLOOKUP($A272,'1 Base de precios '!$H$2:$I$1256,2,FALSE)</f>
        <v>53.970001000000003</v>
      </c>
      <c r="G272" s="20">
        <f>+VLOOKUP($A272,'1 Base de precios '!$J$2:$K$1256,2,FALSE)</f>
        <v>23.030000999999999</v>
      </c>
      <c r="H272" s="20">
        <f>+VLOOKUP($A272,'1 Base de precios '!$L$2:$M$1256,2,FALSE)</f>
        <v>107.82</v>
      </c>
      <c r="I272" s="20">
        <f>+VLOOKUP($A272,'1 Base de precios '!$N$2:$O$1256,2,FALSE)</f>
        <v>70.190002000000007</v>
      </c>
      <c r="J272" s="20">
        <f>+VLOOKUP($A272,'1 Base de precios '!$P$2:$Q$1256,2,FALSE)</f>
        <v>202.13000500000001</v>
      </c>
      <c r="K272" s="29">
        <v>271</v>
      </c>
    </row>
    <row r="273" spans="1:11" x14ac:dyDescent="0.2">
      <c r="A273" s="143">
        <v>42865</v>
      </c>
      <c r="B273" s="27">
        <f>'1 Base de precios '!B273:B524</f>
        <v>49941.488280999998</v>
      </c>
      <c r="C273" s="20">
        <f>+VLOOKUP($A273,'1 Base de precios '!$A$2:$C$1256,3,FALSE)</f>
        <v>14.77</v>
      </c>
      <c r="D273" s="20">
        <f>+VLOOKUP($A273,'1 Base de precios '!$D$2:$E$1256,2,FALSE)</f>
        <v>43.169998</v>
      </c>
      <c r="E273" s="20">
        <f>+VLOOKUP($A273,'1 Base de precios '!$F$2:$G$1256,2,FALSE)</f>
        <v>52.73</v>
      </c>
      <c r="F273" s="20">
        <f>+VLOOKUP($A273,'1 Base de precios '!$H$2:$I$1256,2,FALSE)</f>
        <v>54.099997999999999</v>
      </c>
      <c r="G273" s="20">
        <f>+VLOOKUP($A273,'1 Base de precios '!$J$2:$K$1256,2,FALSE)</f>
        <v>22.91</v>
      </c>
      <c r="H273" s="20">
        <f>+VLOOKUP($A273,'1 Base de precios '!$L$2:$M$1256,2,FALSE)</f>
        <v>109.709999</v>
      </c>
      <c r="I273" s="20">
        <f>+VLOOKUP($A273,'1 Base de precios '!$N$2:$O$1256,2,FALSE)</f>
        <v>69.379997000000003</v>
      </c>
      <c r="J273" s="20">
        <f>+VLOOKUP($A273,'1 Base de precios '!$P$2:$Q$1256,2,FALSE)</f>
        <v>202.570007</v>
      </c>
      <c r="K273" s="29">
        <v>272</v>
      </c>
    </row>
    <row r="274" spans="1:11" x14ac:dyDescent="0.2">
      <c r="A274" s="143">
        <v>42864</v>
      </c>
      <c r="B274" s="27">
        <f>'1 Base de precios '!B274:B525</f>
        <v>49503.039062999997</v>
      </c>
      <c r="C274" s="20">
        <f>+VLOOKUP($A274,'1 Base de precios '!$A$2:$C$1256,3,FALSE)</f>
        <v>14.75</v>
      </c>
      <c r="D274" s="20">
        <f>+VLOOKUP($A274,'1 Base de precios '!$D$2:$E$1256,2,FALSE)</f>
        <v>43.360000999999997</v>
      </c>
      <c r="E274" s="20">
        <f>+VLOOKUP($A274,'1 Base de precios '!$F$2:$G$1256,2,FALSE)</f>
        <v>53.34</v>
      </c>
      <c r="F274" s="20">
        <f>+VLOOKUP($A274,'1 Base de precios '!$H$2:$I$1256,2,FALSE)</f>
        <v>53.970001000000003</v>
      </c>
      <c r="G274" s="20">
        <f>+VLOOKUP($A274,'1 Base de precios '!$J$2:$K$1256,2,FALSE)</f>
        <v>22.870000999999998</v>
      </c>
      <c r="H274" s="20">
        <f>+VLOOKUP($A274,'1 Base de precios '!$L$2:$M$1256,2,FALSE)</f>
        <v>109.849998</v>
      </c>
      <c r="I274" s="20">
        <f>+VLOOKUP($A274,'1 Base de precios '!$N$2:$O$1256,2,FALSE)</f>
        <v>70.019997000000004</v>
      </c>
      <c r="J274" s="20">
        <f>+VLOOKUP($A274,'1 Base de precios '!$P$2:$Q$1256,2,FALSE)</f>
        <v>198.60000600000001</v>
      </c>
      <c r="K274" s="29">
        <v>273</v>
      </c>
    </row>
    <row r="275" spans="1:11" x14ac:dyDescent="0.2">
      <c r="A275" s="143">
        <v>42863</v>
      </c>
      <c r="B275" s="27">
        <f>'1 Base de precios '!B275:B526</f>
        <v>49491.421875</v>
      </c>
      <c r="C275" s="20">
        <f>+VLOOKUP($A275,'1 Base de precios '!$A$2:$C$1256,3,FALSE)</f>
        <v>14.55</v>
      </c>
      <c r="D275" s="20">
        <f>+VLOOKUP($A275,'1 Base de precios '!$D$2:$E$1256,2,FALSE)</f>
        <v>43.16</v>
      </c>
      <c r="E275" s="20">
        <f>+VLOOKUP($A275,'1 Base de precios '!$F$2:$G$1256,2,FALSE)</f>
        <v>53.189999</v>
      </c>
      <c r="F275" s="20">
        <f>+VLOOKUP($A275,'1 Base de precios '!$H$2:$I$1256,2,FALSE)</f>
        <v>53.299999</v>
      </c>
      <c r="G275" s="20">
        <f>+VLOOKUP($A275,'1 Base de precios '!$J$2:$K$1256,2,FALSE)</f>
        <v>22.34</v>
      </c>
      <c r="H275" s="20">
        <f>+VLOOKUP($A275,'1 Base de precios '!$L$2:$M$1256,2,FALSE)</f>
        <v>109.339996</v>
      </c>
      <c r="I275" s="20">
        <f>+VLOOKUP($A275,'1 Base de precios '!$N$2:$O$1256,2,FALSE)</f>
        <v>69.709998999999996</v>
      </c>
      <c r="J275" s="20">
        <f>+VLOOKUP($A275,'1 Base de precios '!$P$2:$Q$1256,2,FALSE)</f>
        <v>195.16000399999999</v>
      </c>
      <c r="K275" s="29">
        <v>274</v>
      </c>
    </row>
    <row r="276" spans="1:11" x14ac:dyDescent="0.2">
      <c r="A276" s="143">
        <v>42860</v>
      </c>
      <c r="B276" s="27">
        <f>'1 Base de precios '!B276:B527</f>
        <v>48994.679687999997</v>
      </c>
      <c r="C276" s="20">
        <f>+VLOOKUP($A276,'1 Base de precios '!$A$2:$C$1256,3,FALSE)</f>
        <v>14.58</v>
      </c>
      <c r="D276" s="20">
        <f>+VLOOKUP($A276,'1 Base de precios '!$D$2:$E$1256,2,FALSE)</f>
        <v>43.419998</v>
      </c>
      <c r="E276" s="20">
        <f>+VLOOKUP($A276,'1 Base de precios '!$F$2:$G$1256,2,FALSE)</f>
        <v>51.709999000000003</v>
      </c>
      <c r="F276" s="20">
        <f>+VLOOKUP($A276,'1 Base de precios '!$H$2:$I$1256,2,FALSE)</f>
        <v>53.48</v>
      </c>
      <c r="G276" s="20">
        <f>+VLOOKUP($A276,'1 Base de precios '!$J$2:$K$1256,2,FALSE)</f>
        <v>22.58</v>
      </c>
      <c r="H276" s="20">
        <f>+VLOOKUP($A276,'1 Base de precios '!$L$2:$M$1256,2,FALSE)</f>
        <v>108</v>
      </c>
      <c r="I276" s="20">
        <f>+VLOOKUP($A276,'1 Base de precios '!$N$2:$O$1256,2,FALSE)</f>
        <v>69.260002</v>
      </c>
      <c r="J276" s="20">
        <f>+VLOOKUP($A276,'1 Base de precios '!$P$2:$Q$1256,2,FALSE)</f>
        <v>196.19000199999999</v>
      </c>
      <c r="K276" s="29">
        <v>275</v>
      </c>
    </row>
    <row r="277" spans="1:11" x14ac:dyDescent="0.2">
      <c r="A277" s="143">
        <v>42859</v>
      </c>
      <c r="B277" s="27">
        <f>'1 Base de precios '!B277:B528</f>
        <v>49098.058594000002</v>
      </c>
      <c r="C277" s="20">
        <f>+VLOOKUP($A277,'1 Base de precios '!$A$2:$C$1256,3,FALSE)</f>
        <v>14.41</v>
      </c>
      <c r="D277" s="20">
        <f>+VLOOKUP($A277,'1 Base de precios '!$D$2:$E$1256,2,FALSE)</f>
        <v>43.02</v>
      </c>
      <c r="E277" s="20">
        <f>+VLOOKUP($A277,'1 Base de precios '!$F$2:$G$1256,2,FALSE)</f>
        <v>51.799999</v>
      </c>
      <c r="F277" s="20">
        <f>+VLOOKUP($A277,'1 Base de precios '!$H$2:$I$1256,2,FALSE)</f>
        <v>53.360000999999997</v>
      </c>
      <c r="G277" s="20">
        <f>+VLOOKUP($A277,'1 Base de precios '!$J$2:$K$1256,2,FALSE)</f>
        <v>22.629999000000002</v>
      </c>
      <c r="H277" s="20">
        <f>+VLOOKUP($A277,'1 Base de precios '!$L$2:$M$1256,2,FALSE)</f>
        <v>107.349998</v>
      </c>
      <c r="I277" s="20">
        <f>+VLOOKUP($A277,'1 Base de precios '!$N$2:$O$1256,2,FALSE)</f>
        <v>67.959998999999996</v>
      </c>
      <c r="J277" s="20">
        <f>+VLOOKUP($A277,'1 Base de precios '!$P$2:$Q$1256,2,FALSE)</f>
        <v>194.020004</v>
      </c>
      <c r="K277" s="29">
        <v>276</v>
      </c>
    </row>
    <row r="278" spans="1:11" x14ac:dyDescent="0.2">
      <c r="A278" s="143">
        <v>42858</v>
      </c>
      <c r="B278" s="27">
        <f>'1 Base de precios '!B278:B529</f>
        <v>49540.300780999998</v>
      </c>
      <c r="C278" s="20">
        <f>+VLOOKUP($A278,'1 Base de precios '!$A$2:$C$1256,3,FALSE)</f>
        <v>14.17</v>
      </c>
      <c r="D278" s="20">
        <f>+VLOOKUP($A278,'1 Base de precios '!$D$2:$E$1256,2,FALSE)</f>
        <v>42.580002</v>
      </c>
      <c r="E278" s="20">
        <f>+VLOOKUP($A278,'1 Base de precios '!$F$2:$G$1256,2,FALSE)</f>
        <v>51.860000999999997</v>
      </c>
      <c r="F278" s="20">
        <f>+VLOOKUP($A278,'1 Base de precios '!$H$2:$I$1256,2,FALSE)</f>
        <v>53.939999</v>
      </c>
      <c r="G278" s="20">
        <f>+VLOOKUP($A278,'1 Base de precios '!$J$2:$K$1256,2,FALSE)</f>
        <v>22.610001</v>
      </c>
      <c r="H278" s="20">
        <f>+VLOOKUP($A278,'1 Base de precios '!$L$2:$M$1256,2,FALSE)</f>
        <v>107.129997</v>
      </c>
      <c r="I278" s="20">
        <f>+VLOOKUP($A278,'1 Base de precios '!$N$2:$O$1256,2,FALSE)</f>
        <v>67.569999999999993</v>
      </c>
      <c r="J278" s="20">
        <f>+VLOOKUP($A278,'1 Base de precios '!$P$2:$Q$1256,2,FALSE)</f>
        <v>196.229996</v>
      </c>
      <c r="K278" s="29">
        <v>277</v>
      </c>
    </row>
    <row r="279" spans="1:11" x14ac:dyDescent="0.2">
      <c r="A279" s="143">
        <v>42857</v>
      </c>
      <c r="B279" s="27">
        <f>'1 Base de precios '!B279:B530</f>
        <v>49260.121094000002</v>
      </c>
      <c r="C279" s="20">
        <f>+VLOOKUP($A279,'1 Base de precios '!$A$2:$C$1256,3,FALSE)</f>
        <v>14.47</v>
      </c>
      <c r="D279" s="20">
        <f>+VLOOKUP($A279,'1 Base de precios '!$D$2:$E$1256,2,FALSE)</f>
        <v>42.950001</v>
      </c>
      <c r="E279" s="20">
        <f>+VLOOKUP($A279,'1 Base de precios '!$F$2:$G$1256,2,FALSE)</f>
        <v>51.869999</v>
      </c>
      <c r="F279" s="20">
        <f>+VLOOKUP($A279,'1 Base de precios '!$H$2:$I$1256,2,FALSE)</f>
        <v>55.110000999999997</v>
      </c>
      <c r="G279" s="20">
        <f>+VLOOKUP($A279,'1 Base de precios '!$J$2:$K$1256,2,FALSE)</f>
        <v>22.74</v>
      </c>
      <c r="H279" s="20">
        <f>+VLOOKUP($A279,'1 Base de precios '!$L$2:$M$1256,2,FALSE)</f>
        <v>107.489998</v>
      </c>
      <c r="I279" s="20">
        <f>+VLOOKUP($A279,'1 Base de precios '!$N$2:$O$1256,2,FALSE)</f>
        <v>67.459998999999996</v>
      </c>
      <c r="J279" s="20">
        <f>+VLOOKUP($A279,'1 Base de precios '!$P$2:$Q$1256,2,FALSE)</f>
        <v>206.25</v>
      </c>
      <c r="K279" s="29">
        <v>278</v>
      </c>
    </row>
    <row r="280" spans="1:11" x14ac:dyDescent="0.2">
      <c r="A280" s="143">
        <v>42853</v>
      </c>
      <c r="B280" s="27">
        <f>'1 Base de precios '!B280:B531</f>
        <v>49444.980469000002</v>
      </c>
      <c r="C280" s="20">
        <f>+VLOOKUP($A280,'1 Base de precios '!$A$2:$C$1256,3,FALSE)</f>
        <v>14.47</v>
      </c>
      <c r="D280" s="20">
        <f>+VLOOKUP($A280,'1 Base de precios '!$D$2:$E$1256,2,FALSE)</f>
        <v>42.5</v>
      </c>
      <c r="E280" s="20">
        <f>+VLOOKUP($A280,'1 Base de precios '!$F$2:$G$1256,2,FALSE)</f>
        <v>51.549999</v>
      </c>
      <c r="F280" s="20">
        <f>+VLOOKUP($A280,'1 Base de precios '!$H$2:$I$1256,2,FALSE)</f>
        <v>55.369999</v>
      </c>
      <c r="G280" s="20">
        <f>+VLOOKUP($A280,'1 Base de precios '!$J$2:$K$1256,2,FALSE)</f>
        <v>22.57</v>
      </c>
      <c r="H280" s="20">
        <f>+VLOOKUP($A280,'1 Base de precios '!$L$2:$M$1256,2,FALSE)</f>
        <v>108.949997</v>
      </c>
      <c r="I280" s="20">
        <f>+VLOOKUP($A280,'1 Base de precios '!$N$2:$O$1256,2,FALSE)</f>
        <v>66.889999000000003</v>
      </c>
      <c r="J280" s="20">
        <f>+VLOOKUP($A280,'1 Base de precios '!$P$2:$Q$1256,2,FALSE)</f>
        <v>193.60000600000001</v>
      </c>
      <c r="K280" s="29">
        <v>279</v>
      </c>
    </row>
    <row r="281" spans="1:11" x14ac:dyDescent="0.2">
      <c r="A281" s="143">
        <v>42852</v>
      </c>
      <c r="B281" s="27">
        <f>'1 Base de precios '!B281:B532</f>
        <v>49552.320312999997</v>
      </c>
      <c r="C281" s="20">
        <f>+VLOOKUP($A281,'1 Base de precios '!$A$2:$C$1256,3,FALSE)</f>
        <v>14.76</v>
      </c>
      <c r="D281" s="20">
        <f>+VLOOKUP($A281,'1 Base de precios '!$D$2:$E$1256,2,FALSE)</f>
        <v>41.23</v>
      </c>
      <c r="E281" s="20">
        <f>+VLOOKUP($A281,'1 Base de precios '!$F$2:$G$1256,2,FALSE)</f>
        <v>52.029998999999997</v>
      </c>
      <c r="F281" s="20">
        <f>+VLOOKUP($A281,'1 Base de precios '!$H$2:$I$1256,2,FALSE)</f>
        <v>55.57</v>
      </c>
      <c r="G281" s="20">
        <f>+VLOOKUP($A281,'1 Base de precios '!$J$2:$K$1256,2,FALSE)</f>
        <v>22.540001</v>
      </c>
      <c r="H281" s="20">
        <f>+VLOOKUP($A281,'1 Base de precios '!$L$2:$M$1256,2,FALSE)</f>
        <v>108.709999</v>
      </c>
      <c r="I281" s="20">
        <f>+VLOOKUP($A281,'1 Base de precios '!$N$2:$O$1256,2,FALSE)</f>
        <v>66.910004000000001</v>
      </c>
      <c r="J281" s="20">
        <f>+VLOOKUP($A281,'1 Base de precios '!$P$2:$Q$1256,2,FALSE)</f>
        <v>192.69000199999999</v>
      </c>
      <c r="K281" s="29">
        <v>280</v>
      </c>
    </row>
    <row r="282" spans="1:11" x14ac:dyDescent="0.2">
      <c r="A282" s="143">
        <v>42851</v>
      </c>
      <c r="B282" s="27">
        <f>'1 Base de precios '!B282:B533</f>
        <v>49807.851562999997</v>
      </c>
      <c r="C282" s="20">
        <f>+VLOOKUP($A282,'1 Base de precios '!$A$2:$C$1256,3,FALSE)</f>
        <v>14.65</v>
      </c>
      <c r="D282" s="20">
        <f>+VLOOKUP($A282,'1 Base de precios '!$D$2:$E$1256,2,FALSE)</f>
        <v>42.049999</v>
      </c>
      <c r="E282" s="20">
        <f>+VLOOKUP($A282,'1 Base de precios '!$F$2:$G$1256,2,FALSE)</f>
        <v>52.700001</v>
      </c>
      <c r="F282" s="20">
        <f>+VLOOKUP($A282,'1 Base de precios '!$H$2:$I$1256,2,FALSE)</f>
        <v>55.580002</v>
      </c>
      <c r="G282" s="20">
        <f>+VLOOKUP($A282,'1 Base de precios '!$J$2:$K$1256,2,FALSE)</f>
        <v>21.76</v>
      </c>
      <c r="H282" s="20">
        <f>+VLOOKUP($A282,'1 Base de precios '!$L$2:$M$1256,2,FALSE)</f>
        <v>108.900002</v>
      </c>
      <c r="I282" s="20">
        <f>+VLOOKUP($A282,'1 Base de precios '!$N$2:$O$1256,2,FALSE)</f>
        <v>66.559997999999993</v>
      </c>
      <c r="J282" s="20">
        <f>+VLOOKUP($A282,'1 Base de precios '!$P$2:$Q$1256,2,FALSE)</f>
        <v>191.30999800000001</v>
      </c>
      <c r="K282" s="29">
        <v>281</v>
      </c>
    </row>
    <row r="283" spans="1:11" x14ac:dyDescent="0.2">
      <c r="A283" s="143">
        <v>42850</v>
      </c>
      <c r="B283" s="27">
        <f>'1 Base de precios '!B283:B534</f>
        <v>49411.339844000002</v>
      </c>
      <c r="C283" s="20">
        <f>+VLOOKUP($A283,'1 Base de precios '!$A$2:$C$1256,3,FALSE)</f>
        <v>14.17</v>
      </c>
      <c r="D283" s="20">
        <f>+VLOOKUP($A283,'1 Base de precios '!$D$2:$E$1256,2,FALSE)</f>
        <v>42.849997999999999</v>
      </c>
      <c r="E283" s="20">
        <f>+VLOOKUP($A283,'1 Base de precios '!$F$2:$G$1256,2,FALSE)</f>
        <v>52.869999</v>
      </c>
      <c r="F283" s="20">
        <f>+VLOOKUP($A283,'1 Base de precios '!$H$2:$I$1256,2,FALSE)</f>
        <v>56.040000999999997</v>
      </c>
      <c r="G283" s="20">
        <f>+VLOOKUP($A283,'1 Base de precios '!$J$2:$K$1256,2,FALSE)</f>
        <v>21.9</v>
      </c>
      <c r="H283" s="20">
        <f>+VLOOKUP($A283,'1 Base de precios '!$L$2:$M$1256,2,FALSE)</f>
        <v>112.55999799999999</v>
      </c>
      <c r="I283" s="20">
        <f>+VLOOKUP($A283,'1 Base de precios '!$N$2:$O$1256,2,FALSE)</f>
        <v>65.870002999999997</v>
      </c>
      <c r="J283" s="20">
        <f>+VLOOKUP($A283,'1 Base de precios '!$P$2:$Q$1256,2,FALSE)</f>
        <v>190.740005</v>
      </c>
      <c r="K283" s="29">
        <v>282</v>
      </c>
    </row>
    <row r="284" spans="1:11" x14ac:dyDescent="0.2">
      <c r="A284" s="143">
        <v>42849</v>
      </c>
      <c r="B284" s="27">
        <f>'1 Base de precios '!B284:B535</f>
        <v>48969.691405999998</v>
      </c>
      <c r="C284" s="20">
        <f>+VLOOKUP($A284,'1 Base de precios '!$A$2:$C$1256,3,FALSE)</f>
        <v>14</v>
      </c>
      <c r="D284" s="20">
        <f>+VLOOKUP($A284,'1 Base de precios '!$D$2:$E$1256,2,FALSE)</f>
        <v>43.049999</v>
      </c>
      <c r="E284" s="20">
        <f>+VLOOKUP($A284,'1 Base de precios '!$F$2:$G$1256,2,FALSE)</f>
        <v>52.720001000000003</v>
      </c>
      <c r="F284" s="20">
        <f>+VLOOKUP($A284,'1 Base de precios '!$H$2:$I$1256,2,FALSE)</f>
        <v>55.580002</v>
      </c>
      <c r="G284" s="20">
        <f>+VLOOKUP($A284,'1 Base de precios '!$J$2:$K$1256,2,FALSE)</f>
        <v>20.329999999999998</v>
      </c>
      <c r="H284" s="20">
        <f>+VLOOKUP($A284,'1 Base de precios '!$L$2:$M$1256,2,FALSE)</f>
        <v>111.589996</v>
      </c>
      <c r="I284" s="20">
        <f>+VLOOKUP($A284,'1 Base de precios '!$N$2:$O$1256,2,FALSE)</f>
        <v>64.849997999999999</v>
      </c>
      <c r="J284" s="20">
        <f>+VLOOKUP($A284,'1 Base de precios '!$P$2:$Q$1256,2,FALSE)</f>
        <v>189.61000100000001</v>
      </c>
      <c r="K284" s="29">
        <v>283</v>
      </c>
    </row>
    <row r="285" spans="1:11" x14ac:dyDescent="0.2">
      <c r="A285" s="143">
        <v>42846</v>
      </c>
      <c r="B285" s="27">
        <f>'1 Base de precios '!B285:B536</f>
        <v>49131.738280999998</v>
      </c>
      <c r="C285" s="20">
        <f>+VLOOKUP($A285,'1 Base de precios '!$A$2:$C$1256,3,FALSE)</f>
        <v>13.74</v>
      </c>
      <c r="D285" s="20">
        <f>+VLOOKUP($A285,'1 Base de precios '!$D$2:$E$1256,2,FALSE)</f>
        <v>42.700001</v>
      </c>
      <c r="E285" s="20">
        <f>+VLOOKUP($A285,'1 Base de precios '!$F$2:$G$1256,2,FALSE)</f>
        <v>51.790000999999997</v>
      </c>
      <c r="F285" s="20">
        <f>+VLOOKUP($A285,'1 Base de precios '!$H$2:$I$1256,2,FALSE)</f>
        <v>56.48</v>
      </c>
      <c r="G285" s="20">
        <f>+VLOOKUP($A285,'1 Base de precios '!$J$2:$K$1256,2,FALSE)</f>
        <v>20.51</v>
      </c>
      <c r="H285" s="20">
        <f>+VLOOKUP($A285,'1 Base de precios '!$L$2:$M$1256,2,FALSE)</f>
        <v>110.209999</v>
      </c>
      <c r="I285" s="20">
        <f>+VLOOKUP($A285,'1 Base de precios '!$N$2:$O$1256,2,FALSE)</f>
        <v>64.360000999999997</v>
      </c>
      <c r="J285" s="20">
        <f>+VLOOKUP($A285,'1 Base de precios '!$P$2:$Q$1256,2,FALSE)</f>
        <v>188.71000699999999</v>
      </c>
      <c r="K285" s="29">
        <v>284</v>
      </c>
    </row>
    <row r="286" spans="1:11" x14ac:dyDescent="0.2">
      <c r="A286" s="143">
        <v>42845</v>
      </c>
      <c r="B286" s="27">
        <f>'1 Base de precios '!B286:B537</f>
        <v>48882.269530999998</v>
      </c>
      <c r="C286" s="20">
        <f>+VLOOKUP($A286,'1 Base de precios '!$A$2:$C$1256,3,FALSE)</f>
        <v>13.79</v>
      </c>
      <c r="D286" s="20">
        <f>+VLOOKUP($A286,'1 Base de precios '!$D$2:$E$1256,2,FALSE)</f>
        <v>44.369999</v>
      </c>
      <c r="E286" s="20">
        <f>+VLOOKUP($A286,'1 Base de precios '!$F$2:$G$1256,2,FALSE)</f>
        <v>51.41</v>
      </c>
      <c r="F286" s="20">
        <f>+VLOOKUP($A286,'1 Base de precios '!$H$2:$I$1256,2,FALSE)</f>
        <v>56.990001999999997</v>
      </c>
      <c r="G286" s="20">
        <f>+VLOOKUP($A286,'1 Base de precios '!$J$2:$K$1256,2,FALSE)</f>
        <v>20.23</v>
      </c>
      <c r="H286" s="20">
        <f>+VLOOKUP($A286,'1 Base de precios '!$L$2:$M$1256,2,FALSE)</f>
        <v>110.099998</v>
      </c>
      <c r="I286" s="20">
        <f>+VLOOKUP($A286,'1 Base de precios '!$N$2:$O$1256,2,FALSE)</f>
        <v>63.849997999999999</v>
      </c>
      <c r="J286" s="20">
        <f>+VLOOKUP($A286,'1 Base de precios '!$P$2:$Q$1256,2,FALSE)</f>
        <v>187.979996</v>
      </c>
      <c r="K286" s="29">
        <v>285</v>
      </c>
    </row>
    <row r="287" spans="1:11" x14ac:dyDescent="0.2">
      <c r="A287" s="143">
        <v>42844</v>
      </c>
      <c r="B287" s="27">
        <f>'1 Base de precios '!B287:B538</f>
        <v>48765.550780999998</v>
      </c>
      <c r="C287" s="20">
        <f>+VLOOKUP($A287,'1 Base de precios '!$A$2:$C$1256,3,FALSE)</f>
        <v>13.65</v>
      </c>
      <c r="D287" s="20">
        <f>+VLOOKUP($A287,'1 Base de precios '!$D$2:$E$1256,2,FALSE)</f>
        <v>43.919998</v>
      </c>
      <c r="E287" s="20">
        <f>+VLOOKUP($A287,'1 Base de precios '!$F$2:$G$1256,2,FALSE)</f>
        <v>51.009998000000003</v>
      </c>
      <c r="F287" s="20">
        <f>+VLOOKUP($A287,'1 Base de precios '!$H$2:$I$1256,2,FALSE)</f>
        <v>55.5</v>
      </c>
      <c r="G287" s="20">
        <f>+VLOOKUP($A287,'1 Base de precios '!$J$2:$K$1256,2,FALSE)</f>
        <v>20.030000999999999</v>
      </c>
      <c r="H287" s="20">
        <f>+VLOOKUP($A287,'1 Base de precios '!$L$2:$M$1256,2,FALSE)</f>
        <v>109.410004</v>
      </c>
      <c r="I287" s="20">
        <f>+VLOOKUP($A287,'1 Base de precios '!$N$2:$O$1256,2,FALSE)</f>
        <v>63.509998000000003</v>
      </c>
      <c r="J287" s="20">
        <f>+VLOOKUP($A287,'1 Base de precios '!$P$2:$Q$1256,2,FALSE)</f>
        <v>187.28999300000001</v>
      </c>
      <c r="K287" s="29">
        <v>286</v>
      </c>
    </row>
    <row r="288" spans="1:11" x14ac:dyDescent="0.2">
      <c r="A288" s="143">
        <v>42843</v>
      </c>
      <c r="B288" s="27">
        <f>'1 Base de precios '!B288:B539</f>
        <v>49010.21875</v>
      </c>
      <c r="C288" s="20">
        <f>+VLOOKUP($A288,'1 Base de precios '!$A$2:$C$1256,3,FALSE)</f>
        <v>13.58</v>
      </c>
      <c r="D288" s="20">
        <f>+VLOOKUP($A288,'1 Base de precios '!$D$2:$E$1256,2,FALSE)</f>
        <v>43.82</v>
      </c>
      <c r="E288" s="20">
        <f>+VLOOKUP($A288,'1 Base de precios '!$F$2:$G$1256,2,FALSE)</f>
        <v>50.599997999999999</v>
      </c>
      <c r="F288" s="20">
        <f>+VLOOKUP($A288,'1 Base de precios '!$H$2:$I$1256,2,FALSE)</f>
        <v>54.959999000000003</v>
      </c>
      <c r="G288" s="20">
        <f>+VLOOKUP($A288,'1 Base de precios '!$J$2:$K$1256,2,FALSE)</f>
        <v>19.98</v>
      </c>
      <c r="H288" s="20">
        <f>+VLOOKUP($A288,'1 Base de precios '!$L$2:$M$1256,2,FALSE)</f>
        <v>109.540001</v>
      </c>
      <c r="I288" s="20">
        <f>+VLOOKUP($A288,'1 Base de precios '!$N$2:$O$1256,2,FALSE)</f>
        <v>62.849997999999999</v>
      </c>
      <c r="J288" s="20">
        <f>+VLOOKUP($A288,'1 Base de precios '!$P$2:$Q$1256,2,FALSE)</f>
        <v>186.41999799999999</v>
      </c>
      <c r="K288" s="29">
        <v>287</v>
      </c>
    </row>
    <row r="289" spans="1:11" x14ac:dyDescent="0.2">
      <c r="A289" s="143">
        <v>42842</v>
      </c>
      <c r="B289" s="27">
        <f>'1 Base de precios '!B289:B540</f>
        <v>48969.039062999997</v>
      </c>
      <c r="C289" s="20">
        <f>+VLOOKUP($A289,'1 Base de precios '!$A$2:$C$1256,3,FALSE)</f>
        <v>13.54</v>
      </c>
      <c r="D289" s="20">
        <f>+VLOOKUP($A289,'1 Base de precios '!$D$2:$E$1256,2,FALSE)</f>
        <v>44.09</v>
      </c>
      <c r="E289" s="20">
        <f>+VLOOKUP($A289,'1 Base de precios '!$F$2:$G$1256,2,FALSE)</f>
        <v>50.23</v>
      </c>
      <c r="F289" s="20">
        <f>+VLOOKUP($A289,'1 Base de precios '!$H$2:$I$1256,2,FALSE)</f>
        <v>55.189999</v>
      </c>
      <c r="G289" s="20">
        <f>+VLOOKUP($A289,'1 Base de precios '!$J$2:$K$1256,2,FALSE)</f>
        <v>20.6</v>
      </c>
      <c r="H289" s="20">
        <f>+VLOOKUP($A289,'1 Base de precios '!$L$2:$M$1256,2,FALSE)</f>
        <v>107.489998</v>
      </c>
      <c r="I289" s="20">
        <f>+VLOOKUP($A289,'1 Base de precios '!$N$2:$O$1256,2,FALSE)</f>
        <v>62.939999</v>
      </c>
      <c r="J289" s="20">
        <f>+VLOOKUP($A289,'1 Base de precios '!$P$2:$Q$1256,2,FALSE)</f>
        <v>188.88999899999999</v>
      </c>
      <c r="K289" s="29">
        <v>288</v>
      </c>
    </row>
    <row r="290" spans="1:11" x14ac:dyDescent="0.2">
      <c r="A290" s="143">
        <v>42837</v>
      </c>
      <c r="B290" s="27">
        <f>'1 Base de precios '!B290:B541</f>
        <v>49607.289062999997</v>
      </c>
      <c r="C290" s="20">
        <f>+VLOOKUP($A290,'1 Base de precios '!$A$2:$C$1256,3,FALSE)</f>
        <v>13.47</v>
      </c>
      <c r="D290" s="20">
        <f>+VLOOKUP($A290,'1 Base de precios '!$D$2:$E$1256,2,FALSE)</f>
        <v>43.950001</v>
      </c>
      <c r="E290" s="20">
        <f>+VLOOKUP($A290,'1 Base de precios '!$F$2:$G$1256,2,FALSE)</f>
        <v>51.240001999999997</v>
      </c>
      <c r="F290" s="20">
        <f>+VLOOKUP($A290,'1 Base de precios '!$H$2:$I$1256,2,FALSE)</f>
        <v>55.849997999999999</v>
      </c>
      <c r="G290" s="20">
        <f>+VLOOKUP($A290,'1 Base de precios '!$J$2:$K$1256,2,FALSE)</f>
        <v>20.700001</v>
      </c>
      <c r="H290" s="20">
        <f>+VLOOKUP($A290,'1 Base de precios '!$L$2:$M$1256,2,FALSE)</f>
        <v>107.010002</v>
      </c>
      <c r="I290" s="20">
        <f>+VLOOKUP($A290,'1 Base de precios '!$N$2:$O$1256,2,FALSE)</f>
        <v>62.889999000000003</v>
      </c>
      <c r="J290" s="20">
        <f>+VLOOKUP($A290,'1 Base de precios '!$P$2:$Q$1256,2,FALSE)</f>
        <v>185.05999800000001</v>
      </c>
      <c r="K290" s="29">
        <v>289</v>
      </c>
    </row>
    <row r="291" spans="1:11" x14ac:dyDescent="0.2">
      <c r="A291" s="143">
        <v>42836</v>
      </c>
      <c r="B291" s="27">
        <f>'1 Base de precios '!B291:B542</f>
        <v>49540.761719000002</v>
      </c>
      <c r="C291" s="20">
        <f>+VLOOKUP($A291,'1 Base de precios '!$A$2:$C$1256,3,FALSE)</f>
        <v>13.76</v>
      </c>
      <c r="D291" s="20">
        <f>+VLOOKUP($A291,'1 Base de precios '!$D$2:$E$1256,2,FALSE)</f>
        <v>44</v>
      </c>
      <c r="E291" s="20">
        <f>+VLOOKUP($A291,'1 Base de precios '!$F$2:$G$1256,2,FALSE)</f>
        <v>51.32</v>
      </c>
      <c r="F291" s="20">
        <f>+VLOOKUP($A291,'1 Base de precios '!$H$2:$I$1256,2,FALSE)</f>
        <v>57.200001</v>
      </c>
      <c r="G291" s="20">
        <f>+VLOOKUP($A291,'1 Base de precios '!$J$2:$K$1256,2,FALSE)</f>
        <v>20.709999</v>
      </c>
      <c r="H291" s="20">
        <f>+VLOOKUP($A291,'1 Base de precios '!$L$2:$M$1256,2,FALSE)</f>
        <v>108.989998</v>
      </c>
      <c r="I291" s="20">
        <f>+VLOOKUP($A291,'1 Base de precios '!$N$2:$O$1256,2,FALSE)</f>
        <v>64.040001000000004</v>
      </c>
      <c r="J291" s="20">
        <f>+VLOOKUP($A291,'1 Base de precios '!$P$2:$Q$1256,2,FALSE)</f>
        <v>189.5</v>
      </c>
      <c r="K291" s="29">
        <v>290</v>
      </c>
    </row>
    <row r="292" spans="1:11" x14ac:dyDescent="0.2">
      <c r="A292" s="143">
        <v>42835</v>
      </c>
      <c r="B292" s="27">
        <f>'1 Base de precios '!B292:B543</f>
        <v>49339.648437999997</v>
      </c>
      <c r="C292" s="20">
        <f>+VLOOKUP($A292,'1 Base de precios '!$A$2:$C$1256,3,FALSE)</f>
        <v>13.76</v>
      </c>
      <c r="D292" s="20">
        <f>+VLOOKUP($A292,'1 Base de precios '!$D$2:$E$1256,2,FALSE)</f>
        <v>43.540000999999997</v>
      </c>
      <c r="E292" s="20">
        <f>+VLOOKUP($A292,'1 Base de precios '!$F$2:$G$1256,2,FALSE)</f>
        <v>51.48</v>
      </c>
      <c r="F292" s="20">
        <f>+VLOOKUP($A292,'1 Base de precios '!$H$2:$I$1256,2,FALSE)</f>
        <v>57.099997999999999</v>
      </c>
      <c r="G292" s="20">
        <f>+VLOOKUP($A292,'1 Base de precios '!$J$2:$K$1256,2,FALSE)</f>
        <v>20.860001</v>
      </c>
      <c r="H292" s="20">
        <f>+VLOOKUP($A292,'1 Base de precios '!$L$2:$M$1256,2,FALSE)</f>
        <v>108.470001</v>
      </c>
      <c r="I292" s="20">
        <f>+VLOOKUP($A292,'1 Base de precios '!$N$2:$O$1256,2,FALSE)</f>
        <v>64.790001000000004</v>
      </c>
      <c r="J292" s="20">
        <f>+VLOOKUP($A292,'1 Base de precios '!$P$2:$Q$1256,2,FALSE)</f>
        <v>189.490005</v>
      </c>
      <c r="K292" s="29">
        <v>291</v>
      </c>
    </row>
    <row r="293" spans="1:11" x14ac:dyDescent="0.2">
      <c r="A293" s="143">
        <v>42832</v>
      </c>
      <c r="B293" s="27">
        <f>'1 Base de precios '!B293:B544</f>
        <v>49012.21875</v>
      </c>
      <c r="C293" s="20">
        <f>+VLOOKUP($A293,'1 Base de precios '!$A$2:$C$1256,3,FALSE)</f>
        <v>13.45</v>
      </c>
      <c r="D293" s="20">
        <f>+VLOOKUP($A293,'1 Base de precios '!$D$2:$E$1256,2,FALSE)</f>
        <v>43.200001</v>
      </c>
      <c r="E293" s="20">
        <f>+VLOOKUP($A293,'1 Base de precios '!$F$2:$G$1256,2,FALSE)</f>
        <v>51.220001000000003</v>
      </c>
      <c r="F293" s="20">
        <f>+VLOOKUP($A293,'1 Base de precios '!$H$2:$I$1256,2,FALSE)</f>
        <v>56.779998999999997</v>
      </c>
      <c r="G293" s="20">
        <f>+VLOOKUP($A293,'1 Base de precios '!$J$2:$K$1256,2,FALSE)</f>
        <v>21.030000999999999</v>
      </c>
      <c r="H293" s="20">
        <f>+VLOOKUP($A293,'1 Base de precios '!$L$2:$M$1256,2,FALSE)</f>
        <v>109.410004</v>
      </c>
      <c r="I293" s="20">
        <f>+VLOOKUP($A293,'1 Base de precios '!$N$2:$O$1256,2,FALSE)</f>
        <v>64.430000000000007</v>
      </c>
      <c r="J293" s="20">
        <f>+VLOOKUP($A293,'1 Base de precios '!$P$2:$Q$1256,2,FALSE)</f>
        <v>188.740005</v>
      </c>
      <c r="K293" s="29">
        <v>292</v>
      </c>
    </row>
    <row r="294" spans="1:11" x14ac:dyDescent="0.2">
      <c r="A294" s="143">
        <v>42831</v>
      </c>
      <c r="B294" s="27">
        <f>'1 Base de precios '!B294:B545</f>
        <v>49207.769530999998</v>
      </c>
      <c r="C294" s="20">
        <f>+VLOOKUP($A294,'1 Base de precios '!$A$2:$C$1256,3,FALSE)</f>
        <v>13.3</v>
      </c>
      <c r="D294" s="20">
        <f>+VLOOKUP($A294,'1 Base de precios '!$D$2:$E$1256,2,FALSE)</f>
        <v>43.16</v>
      </c>
      <c r="E294" s="20">
        <f>+VLOOKUP($A294,'1 Base de precios '!$F$2:$G$1256,2,FALSE)</f>
        <v>51.509998000000003</v>
      </c>
      <c r="F294" s="20">
        <f>+VLOOKUP($A294,'1 Base de precios '!$H$2:$I$1256,2,FALSE)</f>
        <v>57.610000999999997</v>
      </c>
      <c r="G294" s="20">
        <f>+VLOOKUP($A294,'1 Base de precios '!$J$2:$K$1256,2,FALSE)</f>
        <v>21.469999000000001</v>
      </c>
      <c r="H294" s="20">
        <f>+VLOOKUP($A294,'1 Base de precios '!$L$2:$M$1256,2,FALSE)</f>
        <v>106.16999800000001</v>
      </c>
      <c r="I294" s="20">
        <f>+VLOOKUP($A294,'1 Base de precios '!$N$2:$O$1256,2,FALSE)</f>
        <v>62.52</v>
      </c>
      <c r="J294" s="20">
        <f>+VLOOKUP($A294,'1 Base de precios '!$P$2:$Q$1256,2,FALSE)</f>
        <v>188.259995</v>
      </c>
      <c r="K294" s="29">
        <v>293</v>
      </c>
    </row>
    <row r="295" spans="1:11" x14ac:dyDescent="0.2">
      <c r="A295" s="143">
        <v>42830</v>
      </c>
      <c r="B295" s="27">
        <f>'1 Base de precios '!B295:B546</f>
        <v>49339.238280999998</v>
      </c>
      <c r="C295" s="20">
        <f>+VLOOKUP($A295,'1 Base de precios '!$A$2:$C$1256,3,FALSE)</f>
        <v>13.36</v>
      </c>
      <c r="D295" s="20">
        <f>+VLOOKUP($A295,'1 Base de precios '!$D$2:$E$1256,2,FALSE)</f>
        <v>43.119999</v>
      </c>
      <c r="E295" s="20">
        <f>+VLOOKUP($A295,'1 Base de precios '!$F$2:$G$1256,2,FALSE)</f>
        <v>51.860000999999997</v>
      </c>
      <c r="F295" s="20">
        <f>+VLOOKUP($A295,'1 Base de precios '!$H$2:$I$1256,2,FALSE)</f>
        <v>58.16</v>
      </c>
      <c r="G295" s="20">
        <f>+VLOOKUP($A295,'1 Base de precios '!$J$2:$K$1256,2,FALSE)</f>
        <v>21.34</v>
      </c>
      <c r="H295" s="20">
        <f>+VLOOKUP($A295,'1 Base de precios '!$L$2:$M$1256,2,FALSE)</f>
        <v>107.050003</v>
      </c>
      <c r="I295" s="20">
        <f>+VLOOKUP($A295,'1 Base de precios '!$N$2:$O$1256,2,FALSE)</f>
        <v>62.57</v>
      </c>
      <c r="J295" s="20">
        <f>+VLOOKUP($A295,'1 Base de precios '!$P$2:$Q$1256,2,FALSE)</f>
        <v>189.83999600000001</v>
      </c>
      <c r="K295" s="29">
        <v>294</v>
      </c>
    </row>
    <row r="296" spans="1:11" x14ac:dyDescent="0.2">
      <c r="A296" s="143">
        <v>42829</v>
      </c>
      <c r="B296" s="27">
        <f>'1 Base de precios '!B296:B547</f>
        <v>48799.089844000002</v>
      </c>
      <c r="C296" s="20">
        <f>+VLOOKUP($A296,'1 Base de precios '!$A$2:$C$1256,3,FALSE)</f>
        <v>13.39</v>
      </c>
      <c r="D296" s="20">
        <f>+VLOOKUP($A296,'1 Base de precios '!$D$2:$E$1256,2,FALSE)</f>
        <v>43.57</v>
      </c>
      <c r="E296" s="20">
        <f>+VLOOKUP($A296,'1 Base de precios '!$F$2:$G$1256,2,FALSE)</f>
        <v>52.330002</v>
      </c>
      <c r="F296" s="20">
        <f>+VLOOKUP($A296,'1 Base de precios '!$H$2:$I$1256,2,FALSE)</f>
        <v>57.990001999999997</v>
      </c>
      <c r="G296" s="20">
        <f>+VLOOKUP($A296,'1 Base de precios '!$J$2:$K$1256,2,FALSE)</f>
        <v>21.299999</v>
      </c>
      <c r="H296" s="20">
        <f>+VLOOKUP($A296,'1 Base de precios '!$L$2:$M$1256,2,FALSE)</f>
        <v>108.410004</v>
      </c>
      <c r="I296" s="20">
        <f>+VLOOKUP($A296,'1 Base de precios '!$N$2:$O$1256,2,FALSE)</f>
        <v>62.259998000000003</v>
      </c>
      <c r="J296" s="20">
        <f>+VLOOKUP($A296,'1 Base de precios '!$P$2:$Q$1256,2,FALSE)</f>
        <v>189.63000500000001</v>
      </c>
      <c r="K296" s="29">
        <v>295</v>
      </c>
    </row>
    <row r="297" spans="1:11" x14ac:dyDescent="0.2">
      <c r="A297" s="143">
        <v>42828</v>
      </c>
      <c r="B297" s="27">
        <f>'1 Base de precios '!B297:B548</f>
        <v>48549.230469000002</v>
      </c>
      <c r="C297" s="20">
        <f>+VLOOKUP($A297,'1 Base de precios '!$A$2:$C$1256,3,FALSE)</f>
        <v>13.39</v>
      </c>
      <c r="D297" s="20">
        <f>+VLOOKUP($A297,'1 Base de precios '!$D$2:$E$1256,2,FALSE)</f>
        <v>43.5</v>
      </c>
      <c r="E297" s="20">
        <f>+VLOOKUP($A297,'1 Base de precios '!$F$2:$G$1256,2,FALSE)</f>
        <v>51.470001000000003</v>
      </c>
      <c r="F297" s="20">
        <f>+VLOOKUP($A297,'1 Base de precios '!$H$2:$I$1256,2,FALSE)</f>
        <v>56.369999</v>
      </c>
      <c r="G297" s="20">
        <f>+VLOOKUP($A297,'1 Base de precios '!$J$2:$K$1256,2,FALSE)</f>
        <v>20.870000999999998</v>
      </c>
      <c r="H297" s="20">
        <f>+VLOOKUP($A297,'1 Base de precios '!$L$2:$M$1256,2,FALSE)</f>
        <v>108.550003</v>
      </c>
      <c r="I297" s="20">
        <f>+VLOOKUP($A297,'1 Base de precios '!$N$2:$O$1256,2,FALSE)</f>
        <v>62.98</v>
      </c>
      <c r="J297" s="20">
        <f>+VLOOKUP($A297,'1 Base de precios '!$P$2:$Q$1256,2,FALSE)</f>
        <v>186.179993</v>
      </c>
      <c r="K297" s="29">
        <v>296</v>
      </c>
    </row>
    <row r="298" spans="1:11" x14ac:dyDescent="0.2">
      <c r="A298" s="143">
        <v>42825</v>
      </c>
      <c r="B298" s="27">
        <f>'1 Base de precios '!B298:B549</f>
        <v>48863.128905999998</v>
      </c>
      <c r="C298" s="20">
        <f>+VLOOKUP($A298,'1 Base de precios '!$A$2:$C$1256,3,FALSE)</f>
        <v>13.28</v>
      </c>
      <c r="D298" s="20">
        <f>+VLOOKUP($A298,'1 Base de precios '!$D$2:$E$1256,2,FALSE)</f>
        <v>43.16</v>
      </c>
      <c r="E298" s="20">
        <f>+VLOOKUP($A298,'1 Base de precios '!$F$2:$G$1256,2,FALSE)</f>
        <v>51.029998999999997</v>
      </c>
      <c r="F298" s="20">
        <f>+VLOOKUP($A298,'1 Base de precios '!$H$2:$I$1256,2,FALSE)</f>
        <v>56.279998999999997</v>
      </c>
      <c r="G298" s="20">
        <f>+VLOOKUP($A298,'1 Base de precios '!$J$2:$K$1256,2,FALSE)</f>
        <v>20.809999000000001</v>
      </c>
      <c r="H298" s="20">
        <f>+VLOOKUP($A298,'1 Base de precios '!$L$2:$M$1256,2,FALSE)</f>
        <v>107.660004</v>
      </c>
      <c r="I298" s="20">
        <f>+VLOOKUP($A298,'1 Base de precios '!$N$2:$O$1256,2,FALSE)</f>
        <v>62.389999000000003</v>
      </c>
      <c r="J298" s="20">
        <f>+VLOOKUP($A298,'1 Base de precios '!$P$2:$Q$1256,2,FALSE)</f>
        <v>182.11999499999999</v>
      </c>
      <c r="K298" s="29">
        <v>297</v>
      </c>
    </row>
    <row r="299" spans="1:11" x14ac:dyDescent="0.2">
      <c r="A299" s="143">
        <v>42824</v>
      </c>
      <c r="B299" s="27">
        <f>'1 Base de precios '!B299:B550</f>
        <v>49032.089844000002</v>
      </c>
      <c r="C299" s="20">
        <f>+VLOOKUP($A299,'1 Base de precios '!$A$2:$C$1256,3,FALSE)</f>
        <v>13.53</v>
      </c>
      <c r="D299" s="20">
        <f>+VLOOKUP($A299,'1 Base de precios '!$D$2:$E$1256,2,FALSE)</f>
        <v>42.810001</v>
      </c>
      <c r="E299" s="20">
        <f>+VLOOKUP($A299,'1 Base de precios '!$F$2:$G$1256,2,FALSE)</f>
        <v>51.139999000000003</v>
      </c>
      <c r="F299" s="20">
        <f>+VLOOKUP($A299,'1 Base de precios '!$H$2:$I$1256,2,FALSE)</f>
        <v>57.540000999999997</v>
      </c>
      <c r="G299" s="20">
        <f>+VLOOKUP($A299,'1 Base de precios '!$J$2:$K$1256,2,FALSE)</f>
        <v>20.93</v>
      </c>
      <c r="H299" s="20">
        <f>+VLOOKUP($A299,'1 Base de precios '!$L$2:$M$1256,2,FALSE)</f>
        <v>108.989998</v>
      </c>
      <c r="I299" s="20">
        <f>+VLOOKUP($A299,'1 Base de precios '!$N$2:$O$1256,2,FALSE)</f>
        <v>63.23</v>
      </c>
      <c r="J299" s="20">
        <f>+VLOOKUP($A299,'1 Base de precios '!$P$2:$Q$1256,2,FALSE)</f>
        <v>183.449997</v>
      </c>
      <c r="K299" s="29">
        <v>298</v>
      </c>
    </row>
    <row r="300" spans="1:11" x14ac:dyDescent="0.2">
      <c r="A300" s="143">
        <v>42823</v>
      </c>
      <c r="B300" s="27">
        <f>'1 Base de precios '!B300:B551</f>
        <v>49335.808594000002</v>
      </c>
      <c r="C300" s="20">
        <f>+VLOOKUP($A300,'1 Base de precios '!$A$2:$C$1256,3,FALSE)</f>
        <v>13.76</v>
      </c>
      <c r="D300" s="20">
        <f>+VLOOKUP($A300,'1 Base de precios '!$D$2:$E$1256,2,FALSE)</f>
        <v>42.59</v>
      </c>
      <c r="E300" s="20">
        <f>+VLOOKUP($A300,'1 Base de precios '!$F$2:$G$1256,2,FALSE)</f>
        <v>51.490001999999997</v>
      </c>
      <c r="F300" s="20">
        <f>+VLOOKUP($A300,'1 Base de precios '!$H$2:$I$1256,2,FALSE)</f>
        <v>58.169998</v>
      </c>
      <c r="G300" s="20">
        <f>+VLOOKUP($A300,'1 Base de precios '!$J$2:$K$1256,2,FALSE)</f>
        <v>20.84</v>
      </c>
      <c r="H300" s="20">
        <f>+VLOOKUP($A300,'1 Base de precios '!$L$2:$M$1256,2,FALSE)</f>
        <v>108.900002</v>
      </c>
      <c r="I300" s="20">
        <f>+VLOOKUP($A300,'1 Base de precios '!$N$2:$O$1256,2,FALSE)</f>
        <v>63.900002000000001</v>
      </c>
      <c r="J300" s="20">
        <f>+VLOOKUP($A300,'1 Base de precios '!$P$2:$Q$1256,2,FALSE)</f>
        <v>182.80999800000001</v>
      </c>
      <c r="K300" s="29">
        <v>299</v>
      </c>
    </row>
    <row r="301" spans="1:11" x14ac:dyDescent="0.2">
      <c r="A301" s="143">
        <v>42822</v>
      </c>
      <c r="B301" s="27">
        <f>'1 Base de precios '!B301:B552</f>
        <v>49310.769530999998</v>
      </c>
      <c r="C301" s="20">
        <f>+VLOOKUP($A301,'1 Base de precios '!$A$2:$C$1256,3,FALSE)</f>
        <v>13.68</v>
      </c>
      <c r="D301" s="20">
        <f>+VLOOKUP($A301,'1 Base de precios '!$D$2:$E$1256,2,FALSE)</f>
        <v>42.299999</v>
      </c>
      <c r="E301" s="20">
        <f>+VLOOKUP($A301,'1 Base de precios '!$F$2:$G$1256,2,FALSE)</f>
        <v>51.43</v>
      </c>
      <c r="F301" s="20">
        <f>+VLOOKUP($A301,'1 Base de precios '!$H$2:$I$1256,2,FALSE)</f>
        <v>56.610000999999997</v>
      </c>
      <c r="G301" s="20">
        <f>+VLOOKUP($A301,'1 Base de precios '!$J$2:$K$1256,2,FALSE)</f>
        <v>20.809999000000001</v>
      </c>
      <c r="H301" s="20">
        <f>+VLOOKUP($A301,'1 Base de precios '!$L$2:$M$1256,2,FALSE)</f>
        <v>110.5</v>
      </c>
      <c r="I301" s="20">
        <f>+VLOOKUP($A301,'1 Base de precios '!$N$2:$O$1256,2,FALSE)</f>
        <v>63.279998999999997</v>
      </c>
      <c r="J301" s="20">
        <f>+VLOOKUP($A301,'1 Base de precios '!$P$2:$Q$1256,2,FALSE)</f>
        <v>182.009995</v>
      </c>
      <c r="K301" s="29">
        <v>300</v>
      </c>
    </row>
    <row r="302" spans="1:11" x14ac:dyDescent="0.2">
      <c r="A302" s="143">
        <v>42821</v>
      </c>
      <c r="B302" s="27">
        <f>'1 Base de precios '!B302:B553</f>
        <v>49082.890625</v>
      </c>
      <c r="C302" s="20">
        <f>+VLOOKUP($A302,'1 Base de precios '!$A$2:$C$1256,3,FALSE)</f>
        <v>13.56</v>
      </c>
      <c r="D302" s="20">
        <f>+VLOOKUP($A302,'1 Base de precios '!$D$2:$E$1256,2,FALSE)</f>
        <v>41.970001000000003</v>
      </c>
      <c r="E302" s="20">
        <f>+VLOOKUP($A302,'1 Base de precios '!$F$2:$G$1256,2,FALSE)</f>
        <v>51.240001999999997</v>
      </c>
      <c r="F302" s="20">
        <f>+VLOOKUP($A302,'1 Base de precios '!$H$2:$I$1256,2,FALSE)</f>
        <v>58.220001000000003</v>
      </c>
      <c r="G302" s="20">
        <f>+VLOOKUP($A302,'1 Base de precios '!$J$2:$K$1256,2,FALSE)</f>
        <v>20.41</v>
      </c>
      <c r="H302" s="20">
        <f>+VLOOKUP($A302,'1 Base de precios '!$L$2:$M$1256,2,FALSE)</f>
        <v>112.889999</v>
      </c>
      <c r="I302" s="20">
        <f>+VLOOKUP($A302,'1 Base de precios '!$N$2:$O$1256,2,FALSE)</f>
        <v>62.57</v>
      </c>
      <c r="J302" s="20">
        <f>+VLOOKUP($A302,'1 Base de precios '!$P$2:$Q$1256,2,FALSE)</f>
        <v>181.30999800000001</v>
      </c>
      <c r="K302" s="29">
        <v>301</v>
      </c>
    </row>
    <row r="303" spans="1:11" x14ac:dyDescent="0.2">
      <c r="A303" s="143">
        <v>42818</v>
      </c>
      <c r="B303" s="27">
        <f>'1 Base de precios '!B303:B554</f>
        <v>48675.191405999998</v>
      </c>
      <c r="C303" s="20">
        <f>+VLOOKUP($A303,'1 Base de precios '!$A$2:$C$1256,3,FALSE)</f>
        <v>13.32</v>
      </c>
      <c r="D303" s="20">
        <f>+VLOOKUP($A303,'1 Base de precios '!$D$2:$E$1256,2,FALSE)</f>
        <v>42.099997999999999</v>
      </c>
      <c r="E303" s="20">
        <f>+VLOOKUP($A303,'1 Base de precios '!$F$2:$G$1256,2,FALSE)</f>
        <v>51.689999</v>
      </c>
      <c r="F303" s="20">
        <f>+VLOOKUP($A303,'1 Base de precios '!$H$2:$I$1256,2,FALSE)</f>
        <v>60.16</v>
      </c>
      <c r="G303" s="20">
        <f>+VLOOKUP($A303,'1 Base de precios '!$J$2:$K$1256,2,FALSE)</f>
        <v>20.610001</v>
      </c>
      <c r="H303" s="20">
        <f>+VLOOKUP($A303,'1 Base de precios '!$L$2:$M$1256,2,FALSE)</f>
        <v>110.709999</v>
      </c>
      <c r="I303" s="20">
        <f>+VLOOKUP($A303,'1 Base de precios '!$N$2:$O$1256,2,FALSE)</f>
        <v>64.040001000000004</v>
      </c>
      <c r="J303" s="20">
        <f>+VLOOKUP($A303,'1 Base de precios '!$P$2:$Q$1256,2,FALSE)</f>
        <v>184.179993</v>
      </c>
      <c r="K303" s="29">
        <v>302</v>
      </c>
    </row>
    <row r="304" spans="1:11" x14ac:dyDescent="0.2">
      <c r="A304" s="143">
        <v>42817</v>
      </c>
      <c r="B304" s="27">
        <f>'1 Base de precios '!B304:B555</f>
        <v>48481.148437999997</v>
      </c>
      <c r="C304" s="20">
        <f>+VLOOKUP($A304,'1 Base de precios '!$A$2:$C$1256,3,FALSE)</f>
        <v>13.32</v>
      </c>
      <c r="D304" s="20">
        <f>+VLOOKUP($A304,'1 Base de precios '!$D$2:$E$1256,2,FALSE)</f>
        <v>41.830002</v>
      </c>
      <c r="E304" s="20">
        <f>+VLOOKUP($A304,'1 Base de precios '!$F$2:$G$1256,2,FALSE)</f>
        <v>51.529998999999997</v>
      </c>
      <c r="F304" s="20">
        <f>+VLOOKUP($A304,'1 Base de precios '!$H$2:$I$1256,2,FALSE)</f>
        <v>60.389999000000003</v>
      </c>
      <c r="G304" s="20">
        <f>+VLOOKUP($A304,'1 Base de precios '!$J$2:$K$1256,2,FALSE)</f>
        <v>20.51</v>
      </c>
      <c r="H304" s="20">
        <f>+VLOOKUP($A304,'1 Base de precios '!$L$2:$M$1256,2,FALSE)</f>
        <v>107.459999</v>
      </c>
      <c r="I304" s="20">
        <f>+VLOOKUP($A304,'1 Base de precios '!$N$2:$O$1256,2,FALSE)</f>
        <v>63.18</v>
      </c>
      <c r="J304" s="20">
        <f>+VLOOKUP($A304,'1 Base de precios '!$P$2:$Q$1256,2,FALSE)</f>
        <v>180.179993</v>
      </c>
      <c r="K304" s="29">
        <v>303</v>
      </c>
    </row>
    <row r="305" spans="1:11" x14ac:dyDescent="0.2">
      <c r="A305" s="143">
        <v>42816</v>
      </c>
      <c r="B305" s="27">
        <f>'1 Base de precios '!B305:B556</f>
        <v>48592.261719000002</v>
      </c>
      <c r="C305" s="20">
        <f>+VLOOKUP($A305,'1 Base de precios '!$A$2:$C$1256,3,FALSE)</f>
        <v>13.35</v>
      </c>
      <c r="D305" s="20">
        <f>+VLOOKUP($A305,'1 Base de precios '!$D$2:$E$1256,2,FALSE)</f>
        <v>42.189999</v>
      </c>
      <c r="E305" s="20">
        <f>+VLOOKUP($A305,'1 Base de precios '!$F$2:$G$1256,2,FALSE)</f>
        <v>50.599997999999999</v>
      </c>
      <c r="F305" s="20">
        <f>+VLOOKUP($A305,'1 Base de precios '!$H$2:$I$1256,2,FALSE)</f>
        <v>59.77</v>
      </c>
      <c r="G305" s="20">
        <f>+VLOOKUP($A305,'1 Base de precios '!$J$2:$K$1256,2,FALSE)</f>
        <v>20.74</v>
      </c>
      <c r="H305" s="20">
        <f>+VLOOKUP($A305,'1 Base de precios '!$L$2:$M$1256,2,FALSE)</f>
        <v>105.860001</v>
      </c>
      <c r="I305" s="20">
        <f>+VLOOKUP($A305,'1 Base de precios '!$N$2:$O$1256,2,FALSE)</f>
        <v>62.540000999999997</v>
      </c>
      <c r="J305" s="20">
        <f>+VLOOKUP($A305,'1 Base de precios '!$P$2:$Q$1256,2,FALSE)</f>
        <v>177.800003</v>
      </c>
      <c r="K305" s="29">
        <v>304</v>
      </c>
    </row>
    <row r="306" spans="1:11" x14ac:dyDescent="0.2">
      <c r="A306" s="143">
        <v>42815</v>
      </c>
      <c r="B306" s="27">
        <f>'1 Base de precios '!B306:B557</f>
        <v>48593.640625</v>
      </c>
      <c r="C306" s="20">
        <f>+VLOOKUP($A306,'1 Base de precios '!$A$2:$C$1256,3,FALSE)</f>
        <v>13.57</v>
      </c>
      <c r="D306" s="20">
        <f>+VLOOKUP($A306,'1 Base de precios '!$D$2:$E$1256,2,FALSE)</f>
        <v>42.240001999999997</v>
      </c>
      <c r="E306" s="20">
        <f>+VLOOKUP($A306,'1 Base de precios '!$F$2:$G$1256,2,FALSE)</f>
        <v>50.990001999999997</v>
      </c>
      <c r="F306" s="20">
        <f>+VLOOKUP($A306,'1 Base de precios '!$H$2:$I$1256,2,FALSE)</f>
        <v>58.889999000000003</v>
      </c>
      <c r="G306" s="20">
        <f>+VLOOKUP($A306,'1 Base de precios '!$J$2:$K$1256,2,FALSE)</f>
        <v>20.32</v>
      </c>
      <c r="H306" s="20">
        <f>+VLOOKUP($A306,'1 Base de precios '!$L$2:$M$1256,2,FALSE)</f>
        <v>105.43</v>
      </c>
      <c r="I306" s="20">
        <f>+VLOOKUP($A306,'1 Base de precios '!$N$2:$O$1256,2,FALSE)</f>
        <v>62.150002000000001</v>
      </c>
      <c r="J306" s="20">
        <f>+VLOOKUP($A306,'1 Base de precios '!$P$2:$Q$1256,2,FALSE)</f>
        <v>176.30999800000001</v>
      </c>
      <c r="K306" s="29">
        <v>305</v>
      </c>
    </row>
    <row r="307" spans="1:11" x14ac:dyDescent="0.2">
      <c r="A307" s="143">
        <v>42811</v>
      </c>
      <c r="B307" s="27">
        <f>'1 Base de precios '!B307:B558</f>
        <v>48066.820312999997</v>
      </c>
      <c r="C307" s="20">
        <f>+VLOOKUP($A307,'1 Base de precios '!$A$2:$C$1256,3,FALSE)</f>
        <v>13.42</v>
      </c>
      <c r="D307" s="20">
        <f>+VLOOKUP($A307,'1 Base de precios '!$D$2:$E$1256,2,FALSE)</f>
        <v>41.77</v>
      </c>
      <c r="E307" s="20">
        <f>+VLOOKUP($A307,'1 Base de precios '!$F$2:$G$1256,2,FALSE)</f>
        <v>51.75</v>
      </c>
      <c r="F307" s="20">
        <f>+VLOOKUP($A307,'1 Base de precios '!$H$2:$I$1256,2,FALSE)</f>
        <v>59.299999</v>
      </c>
      <c r="G307" s="20">
        <f>+VLOOKUP($A307,'1 Base de precios '!$J$2:$K$1256,2,FALSE)</f>
        <v>21.4</v>
      </c>
      <c r="H307" s="20">
        <f>+VLOOKUP($A307,'1 Base de precios '!$L$2:$M$1256,2,FALSE)</f>
        <v>104.660004</v>
      </c>
      <c r="I307" s="20">
        <f>+VLOOKUP($A307,'1 Base de precios '!$N$2:$O$1256,2,FALSE)</f>
        <v>59.939999</v>
      </c>
      <c r="J307" s="20">
        <f>+VLOOKUP($A307,'1 Base de precios '!$P$2:$Q$1256,2,FALSE)</f>
        <v>176.229996</v>
      </c>
      <c r="K307" s="29">
        <v>306</v>
      </c>
    </row>
    <row r="308" spans="1:11" x14ac:dyDescent="0.2">
      <c r="A308" s="143">
        <v>42810</v>
      </c>
      <c r="B308" s="27">
        <f>'1 Base de precios '!B308:B559</f>
        <v>47496</v>
      </c>
      <c r="C308" s="20">
        <f>+VLOOKUP($A308,'1 Base de precios '!$A$2:$C$1256,3,FALSE)</f>
        <v>13.09</v>
      </c>
      <c r="D308" s="20">
        <f>+VLOOKUP($A308,'1 Base de precios '!$D$2:$E$1256,2,FALSE)</f>
        <v>40.590000000000003</v>
      </c>
      <c r="E308" s="20">
        <f>+VLOOKUP($A308,'1 Base de precios '!$F$2:$G$1256,2,FALSE)</f>
        <v>51.939999</v>
      </c>
      <c r="F308" s="20">
        <f>+VLOOKUP($A308,'1 Base de precios '!$H$2:$I$1256,2,FALSE)</f>
        <v>59.18</v>
      </c>
      <c r="G308" s="20">
        <f>+VLOOKUP($A308,'1 Base de precios '!$J$2:$K$1256,2,FALSE)</f>
        <v>21.75</v>
      </c>
      <c r="H308" s="20">
        <f>+VLOOKUP($A308,'1 Base de precios '!$L$2:$M$1256,2,FALSE)</f>
        <v>102.19000200000001</v>
      </c>
      <c r="I308" s="20">
        <f>+VLOOKUP($A308,'1 Base de precios '!$N$2:$O$1256,2,FALSE)</f>
        <v>57.849997999999999</v>
      </c>
      <c r="J308" s="20">
        <f>+VLOOKUP($A308,'1 Base de precios '!$P$2:$Q$1256,2,FALSE)</f>
        <v>172.570007</v>
      </c>
      <c r="K308" s="29">
        <v>307</v>
      </c>
    </row>
    <row r="309" spans="1:11" x14ac:dyDescent="0.2">
      <c r="A309" s="143">
        <v>42809</v>
      </c>
      <c r="B309" s="27">
        <f>'1 Base de precios '!B309:B560</f>
        <v>47087.769530999998</v>
      </c>
      <c r="C309" s="20">
        <f>+VLOOKUP($A309,'1 Base de precios '!$A$2:$C$1256,3,FALSE)</f>
        <v>12.81</v>
      </c>
      <c r="D309" s="20">
        <f>+VLOOKUP($A309,'1 Base de precios '!$D$2:$E$1256,2,FALSE)</f>
        <v>39.659999999999997</v>
      </c>
      <c r="E309" s="20">
        <f>+VLOOKUP($A309,'1 Base de precios '!$F$2:$G$1256,2,FALSE)</f>
        <v>51.060001</v>
      </c>
      <c r="F309" s="20">
        <f>+VLOOKUP($A309,'1 Base de precios '!$H$2:$I$1256,2,FALSE)</f>
        <v>59.990001999999997</v>
      </c>
      <c r="G309" s="20">
        <f>+VLOOKUP($A309,'1 Base de precios '!$J$2:$K$1256,2,FALSE)</f>
        <v>21.370000999999998</v>
      </c>
      <c r="H309" s="20">
        <f>+VLOOKUP($A309,'1 Base de precios '!$L$2:$M$1256,2,FALSE)</f>
        <v>100.610001</v>
      </c>
      <c r="I309" s="20">
        <f>+VLOOKUP($A309,'1 Base de precios '!$N$2:$O$1256,2,FALSE)</f>
        <v>56.669998</v>
      </c>
      <c r="J309" s="20">
        <f>+VLOOKUP($A309,'1 Base de precios '!$P$2:$Q$1256,2,FALSE)</f>
        <v>169.990005</v>
      </c>
      <c r="K309" s="29">
        <v>308</v>
      </c>
    </row>
    <row r="310" spans="1:11" x14ac:dyDescent="0.2">
      <c r="A310" s="143">
        <v>42808</v>
      </c>
      <c r="B310" s="27">
        <f>'1 Base de precios '!B310:B561</f>
        <v>47095.78125</v>
      </c>
      <c r="C310" s="20">
        <f>+VLOOKUP($A310,'1 Base de precios '!$A$2:$C$1256,3,FALSE)</f>
        <v>12.57</v>
      </c>
      <c r="D310" s="20">
        <f>+VLOOKUP($A310,'1 Base de precios '!$D$2:$E$1256,2,FALSE)</f>
        <v>39.540000999999997</v>
      </c>
      <c r="E310" s="20">
        <f>+VLOOKUP($A310,'1 Base de precios '!$F$2:$G$1256,2,FALSE)</f>
        <v>50.57</v>
      </c>
      <c r="F310" s="20">
        <f>+VLOOKUP($A310,'1 Base de precios '!$H$2:$I$1256,2,FALSE)</f>
        <v>59.310001</v>
      </c>
      <c r="G310" s="20">
        <f>+VLOOKUP($A310,'1 Base de precios '!$J$2:$K$1256,2,FALSE)</f>
        <v>21.09</v>
      </c>
      <c r="H310" s="20">
        <f>+VLOOKUP($A310,'1 Base de precios '!$L$2:$M$1256,2,FALSE)</f>
        <v>100.709999</v>
      </c>
      <c r="I310" s="20">
        <f>+VLOOKUP($A310,'1 Base de precios '!$N$2:$O$1256,2,FALSE)</f>
        <v>56.75</v>
      </c>
      <c r="J310" s="20">
        <f>+VLOOKUP($A310,'1 Base de precios '!$P$2:$Q$1256,2,FALSE)</f>
        <v>170.179993</v>
      </c>
      <c r="K310" s="29">
        <v>309</v>
      </c>
    </row>
    <row r="311" spans="1:11" x14ac:dyDescent="0.2">
      <c r="A311" s="143">
        <v>42807</v>
      </c>
      <c r="B311" s="27">
        <f>'1 Base de precios '!B311:B562</f>
        <v>47093.308594000002</v>
      </c>
      <c r="C311" s="20">
        <f>+VLOOKUP($A311,'1 Base de precios '!$A$2:$C$1256,3,FALSE)</f>
        <v>12.37</v>
      </c>
      <c r="D311" s="20">
        <f>+VLOOKUP($A311,'1 Base de precios '!$D$2:$E$1256,2,FALSE)</f>
        <v>38.840000000000003</v>
      </c>
      <c r="E311" s="20">
        <f>+VLOOKUP($A311,'1 Base de precios '!$F$2:$G$1256,2,FALSE)</f>
        <v>51.25</v>
      </c>
      <c r="F311" s="20">
        <f>+VLOOKUP($A311,'1 Base de precios '!$H$2:$I$1256,2,FALSE)</f>
        <v>59.34</v>
      </c>
      <c r="G311" s="20">
        <f>+VLOOKUP($A311,'1 Base de precios '!$J$2:$K$1256,2,FALSE)</f>
        <v>21.02</v>
      </c>
      <c r="H311" s="20">
        <f>+VLOOKUP($A311,'1 Base de precios '!$L$2:$M$1256,2,FALSE)</f>
        <v>101.139999</v>
      </c>
      <c r="I311" s="20">
        <f>+VLOOKUP($A311,'1 Base de precios '!$N$2:$O$1256,2,FALSE)</f>
        <v>56.650002000000001</v>
      </c>
      <c r="J311" s="20">
        <f>+VLOOKUP($A311,'1 Base de precios '!$P$2:$Q$1256,2,FALSE)</f>
        <v>172.16999799999999</v>
      </c>
      <c r="K311" s="29">
        <v>310</v>
      </c>
    </row>
    <row r="312" spans="1:11" x14ac:dyDescent="0.2">
      <c r="A312" s="143">
        <v>42804</v>
      </c>
      <c r="B312" s="27">
        <f>'1 Base de precios '!B312:B563</f>
        <v>47262.910155999998</v>
      </c>
      <c r="C312" s="20">
        <f>+VLOOKUP($A312,'1 Base de precios '!$A$2:$C$1256,3,FALSE)</f>
        <v>12.31</v>
      </c>
      <c r="D312" s="20">
        <f>+VLOOKUP($A312,'1 Base de precios '!$D$2:$E$1256,2,FALSE)</f>
        <v>39.020000000000003</v>
      </c>
      <c r="E312" s="20">
        <f>+VLOOKUP($A312,'1 Base de precios '!$F$2:$G$1256,2,FALSE)</f>
        <v>50.970001000000003</v>
      </c>
      <c r="F312" s="20">
        <f>+VLOOKUP($A312,'1 Base de precios '!$H$2:$I$1256,2,FALSE)</f>
        <v>59.16</v>
      </c>
      <c r="G312" s="20">
        <f>+VLOOKUP($A312,'1 Base de precios '!$J$2:$K$1256,2,FALSE)</f>
        <v>20.559999000000001</v>
      </c>
      <c r="H312" s="20">
        <f>+VLOOKUP($A312,'1 Base de precios '!$L$2:$M$1256,2,FALSE)</f>
        <v>101.019997</v>
      </c>
      <c r="I312" s="20">
        <f>+VLOOKUP($A312,'1 Base de precios '!$N$2:$O$1256,2,FALSE)</f>
        <v>57.48</v>
      </c>
      <c r="J312" s="20">
        <f>+VLOOKUP($A312,'1 Base de precios '!$P$2:$Q$1256,2,FALSE)</f>
        <v>174.820007</v>
      </c>
      <c r="K312" s="29">
        <v>311</v>
      </c>
    </row>
    <row r="313" spans="1:11" x14ac:dyDescent="0.2">
      <c r="A313" s="143">
        <v>42803</v>
      </c>
      <c r="B313" s="27">
        <f>'1 Base de precios '!B313:B564</f>
        <v>47538.820312999997</v>
      </c>
      <c r="C313" s="20">
        <f>+VLOOKUP($A313,'1 Base de precios '!$A$2:$C$1256,3,FALSE)</f>
        <v>12.63</v>
      </c>
      <c r="D313" s="20">
        <f>+VLOOKUP($A313,'1 Base de precios '!$D$2:$E$1256,2,FALSE)</f>
        <v>39.229999999999997</v>
      </c>
      <c r="E313" s="20">
        <f>+VLOOKUP($A313,'1 Base de precios '!$F$2:$G$1256,2,FALSE)</f>
        <v>51.57</v>
      </c>
      <c r="F313" s="20">
        <f>+VLOOKUP($A313,'1 Base de precios '!$H$2:$I$1256,2,FALSE)</f>
        <v>59.259998000000003</v>
      </c>
      <c r="G313" s="20">
        <f>+VLOOKUP($A313,'1 Base de precios '!$J$2:$K$1256,2,FALSE)</f>
        <v>20.41</v>
      </c>
      <c r="H313" s="20">
        <f>+VLOOKUP($A313,'1 Base de precios '!$L$2:$M$1256,2,FALSE)</f>
        <v>100.050003</v>
      </c>
      <c r="I313" s="20">
        <f>+VLOOKUP($A313,'1 Base de precios '!$N$2:$O$1256,2,FALSE)</f>
        <v>57.07</v>
      </c>
      <c r="J313" s="20">
        <f>+VLOOKUP($A313,'1 Base de precios '!$P$2:$Q$1256,2,FALSE)</f>
        <v>175.19000199999999</v>
      </c>
      <c r="K313" s="29">
        <v>312</v>
      </c>
    </row>
    <row r="314" spans="1:11" x14ac:dyDescent="0.2">
      <c r="A314" s="143">
        <v>42802</v>
      </c>
      <c r="B314" s="27">
        <f>'1 Base de precios '!B314:B565</f>
        <v>47410.191405999998</v>
      </c>
      <c r="C314" s="20">
        <f>+VLOOKUP($A314,'1 Base de precios '!$A$2:$C$1256,3,FALSE)</f>
        <v>13.23</v>
      </c>
      <c r="D314" s="20">
        <f>+VLOOKUP($A314,'1 Base de precios '!$D$2:$E$1256,2,FALSE)</f>
        <v>39.18</v>
      </c>
      <c r="E314" s="20">
        <f>+VLOOKUP($A314,'1 Base de precios '!$F$2:$G$1256,2,FALSE)</f>
        <v>51.619999</v>
      </c>
      <c r="F314" s="20">
        <f>+VLOOKUP($A314,'1 Base de precios '!$H$2:$I$1256,2,FALSE)</f>
        <v>59.720001000000003</v>
      </c>
      <c r="G314" s="20">
        <f>+VLOOKUP($A314,'1 Base de precios '!$J$2:$K$1256,2,FALSE)</f>
        <v>20.610001</v>
      </c>
      <c r="H314" s="20">
        <f>+VLOOKUP($A314,'1 Base de precios '!$L$2:$M$1256,2,FALSE)</f>
        <v>100.779999</v>
      </c>
      <c r="I314" s="20">
        <f>+VLOOKUP($A314,'1 Base de precios '!$N$2:$O$1256,2,FALSE)</f>
        <v>56.529998999999997</v>
      </c>
      <c r="J314" s="20">
        <f>+VLOOKUP($A314,'1 Base de precios '!$P$2:$Q$1256,2,FALSE)</f>
        <v>175.63999899999999</v>
      </c>
      <c r="K314" s="29">
        <v>313</v>
      </c>
    </row>
    <row r="315" spans="1:11" x14ac:dyDescent="0.2">
      <c r="A315" s="143">
        <v>42801</v>
      </c>
      <c r="B315" s="27">
        <f>'1 Base de precios '!B315:B566</f>
        <v>47883.988280999998</v>
      </c>
      <c r="C315" s="20">
        <f>+VLOOKUP($A315,'1 Base de precios '!$A$2:$C$1256,3,FALSE)</f>
        <v>12.95</v>
      </c>
      <c r="D315" s="20">
        <f>+VLOOKUP($A315,'1 Base de precios '!$D$2:$E$1256,2,FALSE)</f>
        <v>38.880001</v>
      </c>
      <c r="E315" s="20">
        <f>+VLOOKUP($A315,'1 Base de precios '!$F$2:$G$1256,2,FALSE)</f>
        <v>51.119999</v>
      </c>
      <c r="F315" s="20">
        <f>+VLOOKUP($A315,'1 Base de precios '!$H$2:$I$1256,2,FALSE)</f>
        <v>60.740001999999997</v>
      </c>
      <c r="G315" s="20">
        <f>+VLOOKUP($A315,'1 Base de precios '!$J$2:$K$1256,2,FALSE)</f>
        <v>20.52</v>
      </c>
      <c r="H315" s="20">
        <f>+VLOOKUP($A315,'1 Base de precios '!$L$2:$M$1256,2,FALSE)</f>
        <v>100.610001</v>
      </c>
      <c r="I315" s="20">
        <f>+VLOOKUP($A315,'1 Base de precios '!$N$2:$O$1256,2,FALSE)</f>
        <v>56.740001999999997</v>
      </c>
      <c r="J315" s="20">
        <f>+VLOOKUP($A315,'1 Base de precios '!$P$2:$Q$1256,2,FALSE)</f>
        <v>177.19000199999999</v>
      </c>
      <c r="K315" s="29">
        <v>314</v>
      </c>
    </row>
    <row r="316" spans="1:11" x14ac:dyDescent="0.2">
      <c r="A316" s="143">
        <v>42800</v>
      </c>
      <c r="B316" s="27">
        <f>'1 Base de precios '!B316:B567</f>
        <v>47407.289062999997</v>
      </c>
      <c r="C316" s="20">
        <f>+VLOOKUP($A316,'1 Base de precios '!$A$2:$C$1256,3,FALSE)</f>
        <v>13.18</v>
      </c>
      <c r="D316" s="20">
        <f>+VLOOKUP($A316,'1 Base de precios '!$D$2:$E$1256,2,FALSE)</f>
        <v>39.689999</v>
      </c>
      <c r="E316" s="20">
        <f>+VLOOKUP($A316,'1 Base de precios '!$F$2:$G$1256,2,FALSE)</f>
        <v>52.18</v>
      </c>
      <c r="F316" s="20">
        <f>+VLOOKUP($A316,'1 Base de precios '!$H$2:$I$1256,2,FALSE)</f>
        <v>62.41</v>
      </c>
      <c r="G316" s="20">
        <f>+VLOOKUP($A316,'1 Base de precios '!$J$2:$K$1256,2,FALSE)</f>
        <v>20.290001</v>
      </c>
      <c r="H316" s="20">
        <f>+VLOOKUP($A316,'1 Base de precios '!$L$2:$M$1256,2,FALSE)</f>
        <v>100.019997</v>
      </c>
      <c r="I316" s="20">
        <f>+VLOOKUP($A316,'1 Base de precios '!$N$2:$O$1256,2,FALSE)</f>
        <v>57.52</v>
      </c>
      <c r="J316" s="20">
        <f>+VLOOKUP($A316,'1 Base de precios '!$P$2:$Q$1256,2,FALSE)</f>
        <v>177.63999899999999</v>
      </c>
      <c r="K316" s="29">
        <v>315</v>
      </c>
    </row>
    <row r="317" spans="1:11" x14ac:dyDescent="0.2">
      <c r="A317" s="143">
        <v>42797</v>
      </c>
      <c r="B317" s="27">
        <f>'1 Base de precios '!B317:B568</f>
        <v>47292.300780999998</v>
      </c>
      <c r="C317" s="20">
        <f>+VLOOKUP($A317,'1 Base de precios '!$A$2:$C$1256,3,FALSE)</f>
        <v>13.07</v>
      </c>
      <c r="D317" s="20">
        <f>+VLOOKUP($A317,'1 Base de precios '!$D$2:$E$1256,2,FALSE)</f>
        <v>39.020000000000003</v>
      </c>
      <c r="E317" s="20">
        <f>+VLOOKUP($A317,'1 Base de precios '!$F$2:$G$1256,2,FALSE)</f>
        <v>51.16</v>
      </c>
      <c r="F317" s="20">
        <f>+VLOOKUP($A317,'1 Base de precios '!$H$2:$I$1256,2,FALSE)</f>
        <v>62.900002000000001</v>
      </c>
      <c r="G317" s="20">
        <f>+VLOOKUP($A317,'1 Base de precios '!$J$2:$K$1256,2,FALSE)</f>
        <v>20.190000999999999</v>
      </c>
      <c r="H317" s="20">
        <f>+VLOOKUP($A317,'1 Base de precios '!$L$2:$M$1256,2,FALSE)</f>
        <v>99.830001999999993</v>
      </c>
      <c r="I317" s="20">
        <f>+VLOOKUP($A317,'1 Base de precios '!$N$2:$O$1256,2,FALSE)</f>
        <v>56.619999</v>
      </c>
      <c r="J317" s="20">
        <f>+VLOOKUP($A317,'1 Base de precios '!$P$2:$Q$1256,2,FALSE)</f>
        <v>174.36999499999999</v>
      </c>
      <c r="K317" s="29">
        <v>316</v>
      </c>
    </row>
    <row r="318" spans="1:11" x14ac:dyDescent="0.2">
      <c r="A318" s="143">
        <v>42796</v>
      </c>
      <c r="B318" s="27">
        <f>'1 Base de precios '!B318:B569</f>
        <v>47458.691405999998</v>
      </c>
      <c r="C318" s="20">
        <f>+VLOOKUP($A318,'1 Base de precios '!$A$2:$C$1256,3,FALSE)</f>
        <v>13.1</v>
      </c>
      <c r="D318" s="20">
        <f>+VLOOKUP($A318,'1 Base de precios '!$D$2:$E$1256,2,FALSE)</f>
        <v>38.860000999999997</v>
      </c>
      <c r="E318" s="20">
        <f>+VLOOKUP($A318,'1 Base de precios '!$F$2:$G$1256,2,FALSE)</f>
        <v>48.950001</v>
      </c>
      <c r="F318" s="20">
        <f>+VLOOKUP($A318,'1 Base de precios '!$H$2:$I$1256,2,FALSE)</f>
        <v>63.360000999999997</v>
      </c>
      <c r="G318" s="20">
        <f>+VLOOKUP($A318,'1 Base de precios '!$J$2:$K$1256,2,FALSE)</f>
        <v>21.030000999999999</v>
      </c>
      <c r="H318" s="20">
        <f>+VLOOKUP($A318,'1 Base de precios '!$L$2:$M$1256,2,FALSE)</f>
        <v>98.720000999999996</v>
      </c>
      <c r="I318" s="20">
        <f>+VLOOKUP($A318,'1 Base de precios '!$N$2:$O$1256,2,FALSE)</f>
        <v>56.349997999999999</v>
      </c>
      <c r="J318" s="20">
        <f>+VLOOKUP($A318,'1 Base de precios '!$P$2:$Q$1256,2,FALSE)</f>
        <v>174.729996</v>
      </c>
      <c r="K318" s="29">
        <v>317</v>
      </c>
    </row>
    <row r="319" spans="1:11" x14ac:dyDescent="0.2">
      <c r="A319" s="143">
        <v>42795</v>
      </c>
      <c r="B319" s="27">
        <f>'1 Base de precios '!B319:B570</f>
        <v>46853.671875</v>
      </c>
      <c r="C319" s="20">
        <f>+VLOOKUP($A319,'1 Base de precios '!$A$2:$C$1256,3,FALSE)</f>
        <v>12.88</v>
      </c>
      <c r="D319" s="20">
        <f>+VLOOKUP($A319,'1 Base de precios '!$D$2:$E$1256,2,FALSE)</f>
        <v>39.299999</v>
      </c>
      <c r="E319" s="20">
        <f>+VLOOKUP($A319,'1 Base de precios '!$F$2:$G$1256,2,FALSE)</f>
        <v>48.860000999999997</v>
      </c>
      <c r="F319" s="20">
        <f>+VLOOKUP($A319,'1 Base de precios '!$H$2:$I$1256,2,FALSE)</f>
        <v>61.889999000000003</v>
      </c>
      <c r="G319" s="20">
        <f>+VLOOKUP($A319,'1 Base de precios '!$J$2:$K$1256,2,FALSE)</f>
        <v>21.4</v>
      </c>
      <c r="H319" s="20">
        <f>+VLOOKUP($A319,'1 Base de precios '!$L$2:$M$1256,2,FALSE)</f>
        <v>99.709998999999996</v>
      </c>
      <c r="I319" s="20">
        <f>+VLOOKUP($A319,'1 Base de precios '!$N$2:$O$1256,2,FALSE)</f>
        <v>56.040000999999997</v>
      </c>
      <c r="J319" s="20">
        <f>+VLOOKUP($A319,'1 Base de precios '!$P$2:$Q$1256,2,FALSE)</f>
        <v>176.679993</v>
      </c>
      <c r="K319" s="29">
        <v>318</v>
      </c>
    </row>
    <row r="320" spans="1:11" x14ac:dyDescent="0.2">
      <c r="A320" s="143">
        <v>42794</v>
      </c>
      <c r="B320" s="27">
        <f>'1 Base de precios '!B320:B571</f>
        <v>47352.449219000002</v>
      </c>
      <c r="C320" s="20">
        <f>+VLOOKUP($A320,'1 Base de precios '!$A$2:$C$1256,3,FALSE)</f>
        <v>12.75</v>
      </c>
      <c r="D320" s="20">
        <f>+VLOOKUP($A320,'1 Base de precios '!$D$2:$E$1256,2,FALSE)</f>
        <v>38.950001</v>
      </c>
      <c r="E320" s="20">
        <f>+VLOOKUP($A320,'1 Base de precios '!$F$2:$G$1256,2,FALSE)</f>
        <v>47.369999</v>
      </c>
      <c r="F320" s="20">
        <f>+VLOOKUP($A320,'1 Base de precios '!$H$2:$I$1256,2,FALSE)</f>
        <v>60.939999</v>
      </c>
      <c r="G320" s="20">
        <f>+VLOOKUP($A320,'1 Base de precios '!$J$2:$K$1256,2,FALSE)</f>
        <v>21.32</v>
      </c>
      <c r="H320" s="20">
        <f>+VLOOKUP($A320,'1 Base de precios '!$L$2:$M$1256,2,FALSE)</f>
        <v>99.849997999999999</v>
      </c>
      <c r="I320" s="20">
        <f>+VLOOKUP($A320,'1 Base de precios '!$N$2:$O$1256,2,FALSE)</f>
        <v>56.650002000000001</v>
      </c>
      <c r="J320" s="20">
        <f>+VLOOKUP($A320,'1 Base de precios '!$P$2:$Q$1256,2,FALSE)</f>
        <v>173.820007</v>
      </c>
      <c r="K320" s="29">
        <v>319</v>
      </c>
    </row>
    <row r="321" spans="1:11" x14ac:dyDescent="0.2">
      <c r="A321" s="143">
        <v>42793</v>
      </c>
      <c r="B321" s="27">
        <f>'1 Base de precios '!B321:B572</f>
        <v>47040.949219000002</v>
      </c>
      <c r="C321" s="20">
        <f>+VLOOKUP($A321,'1 Base de precios '!$A$2:$C$1256,3,FALSE)</f>
        <v>12.85</v>
      </c>
      <c r="D321" s="20">
        <f>+VLOOKUP($A321,'1 Base de precios '!$D$2:$E$1256,2,FALSE)</f>
        <v>39.889999000000003</v>
      </c>
      <c r="E321" s="20">
        <f>+VLOOKUP($A321,'1 Base de precios '!$F$2:$G$1256,2,FALSE)</f>
        <v>47.709999000000003</v>
      </c>
      <c r="F321" s="20">
        <f>+VLOOKUP($A321,'1 Base de precios '!$H$2:$I$1256,2,FALSE)</f>
        <v>61.439999</v>
      </c>
      <c r="G321" s="20">
        <f>+VLOOKUP($A321,'1 Base de precios '!$J$2:$K$1256,2,FALSE)</f>
        <v>21.379999000000002</v>
      </c>
      <c r="H321" s="20">
        <f>+VLOOKUP($A321,'1 Base de precios '!$L$2:$M$1256,2,FALSE)</f>
        <v>99.209998999999996</v>
      </c>
      <c r="I321" s="20">
        <f>+VLOOKUP($A321,'1 Base de precios '!$N$2:$O$1256,2,FALSE)</f>
        <v>57.52</v>
      </c>
      <c r="J321" s="20">
        <f>+VLOOKUP($A321,'1 Base de precios '!$P$2:$Q$1256,2,FALSE)</f>
        <v>172.11999499999999</v>
      </c>
      <c r="K321" s="29">
        <v>320</v>
      </c>
    </row>
    <row r="322" spans="1:11" x14ac:dyDescent="0.2">
      <c r="A322" s="143">
        <v>42790</v>
      </c>
      <c r="B322" s="27">
        <f>'1 Base de precios '!B322:B573</f>
        <v>47215.558594000002</v>
      </c>
      <c r="C322" s="20">
        <f>+VLOOKUP($A322,'1 Base de precios '!$A$2:$C$1256,3,FALSE)</f>
        <v>12.57</v>
      </c>
      <c r="D322" s="20">
        <f>+VLOOKUP($A322,'1 Base de precios '!$D$2:$E$1256,2,FALSE)</f>
        <v>40.189999</v>
      </c>
      <c r="E322" s="20">
        <f>+VLOOKUP($A322,'1 Base de precios '!$F$2:$G$1256,2,FALSE)</f>
        <v>48.700001</v>
      </c>
      <c r="F322" s="20">
        <f>+VLOOKUP($A322,'1 Base de precios '!$H$2:$I$1256,2,FALSE)</f>
        <v>62.23</v>
      </c>
      <c r="G322" s="20">
        <f>+VLOOKUP($A322,'1 Base de precios '!$J$2:$K$1256,2,FALSE)</f>
        <v>20.809999000000001</v>
      </c>
      <c r="H322" s="20">
        <f>+VLOOKUP($A322,'1 Base de precios '!$L$2:$M$1256,2,FALSE)</f>
        <v>99.510002</v>
      </c>
      <c r="I322" s="20">
        <f>+VLOOKUP($A322,'1 Base de precios '!$N$2:$O$1256,2,FALSE)</f>
        <v>56.779998999999997</v>
      </c>
      <c r="J322" s="20">
        <f>+VLOOKUP($A322,'1 Base de precios '!$P$2:$Q$1256,2,FALSE)</f>
        <v>169.08000200000001</v>
      </c>
      <c r="K322" s="29">
        <v>321</v>
      </c>
    </row>
    <row r="323" spans="1:11" x14ac:dyDescent="0.2">
      <c r="A323" s="143">
        <v>42789</v>
      </c>
      <c r="B323" s="27">
        <f>'1 Base de precios '!B323:B574</f>
        <v>47197.191405999998</v>
      </c>
      <c r="C323" s="20">
        <f>+VLOOKUP($A323,'1 Base de precios '!$A$2:$C$1256,3,FALSE)</f>
        <v>12.65</v>
      </c>
      <c r="D323" s="20">
        <f>+VLOOKUP($A323,'1 Base de precios '!$D$2:$E$1256,2,FALSE)</f>
        <v>40.520000000000003</v>
      </c>
      <c r="E323" s="20">
        <f>+VLOOKUP($A323,'1 Base de precios '!$F$2:$G$1256,2,FALSE)</f>
        <v>48.709999000000003</v>
      </c>
      <c r="F323" s="20">
        <f>+VLOOKUP($A323,'1 Base de precios '!$H$2:$I$1256,2,FALSE)</f>
        <v>63.029998999999997</v>
      </c>
      <c r="G323" s="20">
        <f>+VLOOKUP($A323,'1 Base de precios '!$J$2:$K$1256,2,FALSE)</f>
        <v>21.35</v>
      </c>
      <c r="H323" s="20">
        <f>+VLOOKUP($A323,'1 Base de precios '!$L$2:$M$1256,2,FALSE)</f>
        <v>100.83000199999999</v>
      </c>
      <c r="I323" s="20">
        <f>+VLOOKUP($A323,'1 Base de precios '!$N$2:$O$1256,2,FALSE)</f>
        <v>57.52</v>
      </c>
      <c r="J323" s="20">
        <f>+VLOOKUP($A323,'1 Base de precios '!$P$2:$Q$1256,2,FALSE)</f>
        <v>170.44000199999999</v>
      </c>
      <c r="K323" s="29">
        <v>322</v>
      </c>
    </row>
    <row r="324" spans="1:11" x14ac:dyDescent="0.2">
      <c r="A324" s="143">
        <v>42788</v>
      </c>
      <c r="B324" s="27">
        <f>'1 Base de precios '!B324:B575</f>
        <v>47614.691405999998</v>
      </c>
      <c r="C324" s="20">
        <f>+VLOOKUP($A324,'1 Base de precios '!$A$2:$C$1256,3,FALSE)</f>
        <v>12.74</v>
      </c>
      <c r="D324" s="20">
        <f>+VLOOKUP($A324,'1 Base de precios '!$D$2:$E$1256,2,FALSE)</f>
        <v>40.549999</v>
      </c>
      <c r="E324" s="20">
        <f>+VLOOKUP($A324,'1 Base de precios '!$F$2:$G$1256,2,FALSE)</f>
        <v>49.66</v>
      </c>
      <c r="F324" s="20">
        <f>+VLOOKUP($A324,'1 Base de precios '!$H$2:$I$1256,2,FALSE)</f>
        <v>64.800003000000004</v>
      </c>
      <c r="G324" s="20">
        <f>+VLOOKUP($A324,'1 Base de precios '!$J$2:$K$1256,2,FALSE)</f>
        <v>21.57</v>
      </c>
      <c r="H324" s="20">
        <f>+VLOOKUP($A324,'1 Base de precios '!$L$2:$M$1256,2,FALSE)</f>
        <v>99.919998000000007</v>
      </c>
      <c r="I324" s="20">
        <f>+VLOOKUP($A324,'1 Base de precios '!$N$2:$O$1256,2,FALSE)</f>
        <v>57.790000999999997</v>
      </c>
      <c r="J324" s="20">
        <f>+VLOOKUP($A324,'1 Base de precios '!$P$2:$Q$1256,2,FALSE)</f>
        <v>173.10000600000001</v>
      </c>
      <c r="K324" s="29">
        <v>323</v>
      </c>
    </row>
    <row r="325" spans="1:11" x14ac:dyDescent="0.2">
      <c r="A325" s="143">
        <v>42787</v>
      </c>
      <c r="B325" s="27">
        <f>'1 Base de precios '!B325:B576</f>
        <v>47089.121094000002</v>
      </c>
      <c r="C325" s="20">
        <f>+VLOOKUP($A325,'1 Base de precios '!$A$2:$C$1256,3,FALSE)</f>
        <v>12.88</v>
      </c>
      <c r="D325" s="20">
        <f>+VLOOKUP($A325,'1 Base de precios '!$D$2:$E$1256,2,FALSE)</f>
        <v>40.119999</v>
      </c>
      <c r="E325" s="20">
        <f>+VLOOKUP($A325,'1 Base de precios '!$F$2:$G$1256,2,FALSE)</f>
        <v>50.57</v>
      </c>
      <c r="F325" s="20">
        <f>+VLOOKUP($A325,'1 Base de precios '!$H$2:$I$1256,2,FALSE)</f>
        <v>66.940002000000007</v>
      </c>
      <c r="G325" s="20">
        <f>+VLOOKUP($A325,'1 Base de precios '!$J$2:$K$1256,2,FALSE)</f>
        <v>21.690000999999999</v>
      </c>
      <c r="H325" s="20">
        <f>+VLOOKUP($A325,'1 Base de precios '!$L$2:$M$1256,2,FALSE)</f>
        <v>100.889999</v>
      </c>
      <c r="I325" s="20">
        <f>+VLOOKUP($A325,'1 Base de precios '!$N$2:$O$1256,2,FALSE)</f>
        <v>58.07</v>
      </c>
      <c r="J325" s="20">
        <f>+VLOOKUP($A325,'1 Base de precios '!$P$2:$Q$1256,2,FALSE)</f>
        <v>174.740005</v>
      </c>
      <c r="K325" s="29">
        <v>324</v>
      </c>
    </row>
    <row r="326" spans="1:11" x14ac:dyDescent="0.2">
      <c r="A326" s="143">
        <v>42786</v>
      </c>
      <c r="B326" s="27">
        <f>'1 Base de precios '!B326:B577</f>
        <v>47159.160155999998</v>
      </c>
      <c r="C326" s="20">
        <f>+VLOOKUP($A326,'1 Base de precios '!$A$2:$C$1256,3,FALSE)</f>
        <v>12.87</v>
      </c>
      <c r="D326" s="20">
        <f>+VLOOKUP($A326,'1 Base de precios '!$D$2:$E$1256,2,FALSE)</f>
        <v>39.889999000000003</v>
      </c>
      <c r="E326" s="20">
        <f>+VLOOKUP($A326,'1 Base de precios '!$F$2:$G$1256,2,FALSE)</f>
        <v>48.439999</v>
      </c>
      <c r="F326" s="20">
        <f>+VLOOKUP($A326,'1 Base de precios '!$H$2:$I$1256,2,FALSE)</f>
        <v>65.010002</v>
      </c>
      <c r="G326" s="20">
        <f>+VLOOKUP($A326,'1 Base de precios '!$J$2:$K$1256,2,FALSE)</f>
        <v>21.370000999999998</v>
      </c>
      <c r="H326" s="20">
        <f>+VLOOKUP($A326,'1 Base de precios '!$L$2:$M$1256,2,FALSE)</f>
        <v>100</v>
      </c>
      <c r="I326" s="20">
        <f>+VLOOKUP($A326,'1 Base de precios '!$N$2:$O$1256,2,FALSE)</f>
        <v>57.619999</v>
      </c>
      <c r="J326" s="20">
        <f>+VLOOKUP($A326,'1 Base de precios '!$P$2:$Q$1256,2,FALSE)</f>
        <v>173.699997</v>
      </c>
      <c r="K326" s="29">
        <v>325</v>
      </c>
    </row>
    <row r="327" spans="1:11" x14ac:dyDescent="0.2">
      <c r="A327" s="143">
        <v>42783</v>
      </c>
      <c r="B327" s="27">
        <f>'1 Base de precios '!B327:B578</f>
        <v>47303.050780999998</v>
      </c>
      <c r="C327" s="20">
        <f>+VLOOKUP($A327,'1 Base de precios '!$A$2:$C$1256,3,FALSE)</f>
        <v>12.97</v>
      </c>
      <c r="D327" s="20">
        <f>+VLOOKUP($A327,'1 Base de precios '!$D$2:$E$1256,2,FALSE)</f>
        <v>39.93</v>
      </c>
      <c r="E327" s="20">
        <f>+VLOOKUP($A327,'1 Base de precios '!$F$2:$G$1256,2,FALSE)</f>
        <v>48.529998999999997</v>
      </c>
      <c r="F327" s="20">
        <f>+VLOOKUP($A327,'1 Base de precios '!$H$2:$I$1256,2,FALSE)</f>
        <v>64.330001999999993</v>
      </c>
      <c r="G327" s="20">
        <f>+VLOOKUP($A327,'1 Base de precios '!$J$2:$K$1256,2,FALSE)</f>
        <v>21.24</v>
      </c>
      <c r="H327" s="20">
        <f>+VLOOKUP($A327,'1 Base de precios '!$L$2:$M$1256,2,FALSE)</f>
        <v>99.879997000000003</v>
      </c>
      <c r="I327" s="20">
        <f>+VLOOKUP($A327,'1 Base de precios '!$N$2:$O$1256,2,FALSE)</f>
        <v>58.16</v>
      </c>
      <c r="J327" s="20">
        <f>+VLOOKUP($A327,'1 Base de precios '!$P$2:$Q$1256,2,FALSE)</f>
        <v>175.83999600000001</v>
      </c>
      <c r="K327" s="29">
        <v>326</v>
      </c>
    </row>
    <row r="328" spans="1:11" x14ac:dyDescent="0.2">
      <c r="A328" s="143">
        <v>42782</v>
      </c>
      <c r="B328" s="27">
        <f>'1 Base de precios '!B328:B579</f>
        <v>47165.679687999997</v>
      </c>
      <c r="C328" s="20">
        <f>+VLOOKUP($A328,'1 Base de precios '!$A$2:$C$1256,3,FALSE)</f>
        <v>13.15</v>
      </c>
      <c r="D328" s="20">
        <f>+VLOOKUP($A328,'1 Base de precios '!$D$2:$E$1256,2,FALSE)</f>
        <v>39.880001</v>
      </c>
      <c r="E328" s="20">
        <f>+VLOOKUP($A328,'1 Base de precios '!$F$2:$G$1256,2,FALSE)</f>
        <v>49.5</v>
      </c>
      <c r="F328" s="20">
        <f>+VLOOKUP($A328,'1 Base de precios '!$H$2:$I$1256,2,FALSE)</f>
        <v>65.080001999999993</v>
      </c>
      <c r="G328" s="20">
        <f>+VLOOKUP($A328,'1 Base de precios '!$J$2:$K$1256,2,FALSE)</f>
        <v>21.92</v>
      </c>
      <c r="H328" s="20">
        <f>+VLOOKUP($A328,'1 Base de precios '!$L$2:$M$1256,2,FALSE)</f>
        <v>100.239998</v>
      </c>
      <c r="I328" s="20">
        <f>+VLOOKUP($A328,'1 Base de precios '!$N$2:$O$1256,2,FALSE)</f>
        <v>58.259998000000003</v>
      </c>
      <c r="J328" s="20">
        <f>+VLOOKUP($A328,'1 Base de precios '!$P$2:$Q$1256,2,FALSE)</f>
        <v>170.08999600000001</v>
      </c>
      <c r="K328" s="29">
        <v>327</v>
      </c>
    </row>
    <row r="329" spans="1:11" x14ac:dyDescent="0.2">
      <c r="A329" s="143">
        <v>42781</v>
      </c>
      <c r="B329" s="27">
        <f>'1 Base de precios '!B329:B580</f>
        <v>47392.441405999998</v>
      </c>
      <c r="C329" s="20">
        <f>+VLOOKUP($A329,'1 Base de precios '!$A$2:$C$1256,3,FALSE)</f>
        <v>13.21</v>
      </c>
      <c r="D329" s="20">
        <f>+VLOOKUP($A329,'1 Base de precios '!$D$2:$E$1256,2,FALSE)</f>
        <v>39.549999</v>
      </c>
      <c r="E329" s="20">
        <f>+VLOOKUP($A329,'1 Base de precios '!$F$2:$G$1256,2,FALSE)</f>
        <v>49.700001</v>
      </c>
      <c r="F329" s="20">
        <f>+VLOOKUP($A329,'1 Base de precios '!$H$2:$I$1256,2,FALSE)</f>
        <v>64.510002</v>
      </c>
      <c r="G329" s="20">
        <f>+VLOOKUP($A329,'1 Base de precios '!$J$2:$K$1256,2,FALSE)</f>
        <v>21.33</v>
      </c>
      <c r="H329" s="20">
        <f>+VLOOKUP($A329,'1 Base de precios '!$L$2:$M$1256,2,FALSE)</f>
        <v>98.639999000000003</v>
      </c>
      <c r="I329" s="20">
        <f>+VLOOKUP($A329,'1 Base de precios '!$N$2:$O$1256,2,FALSE)</f>
        <v>59.049999</v>
      </c>
      <c r="J329" s="20">
        <f>+VLOOKUP($A329,'1 Base de precios '!$P$2:$Q$1256,2,FALSE)</f>
        <v>170.85000600000001</v>
      </c>
      <c r="K329" s="29">
        <v>328</v>
      </c>
    </row>
    <row r="330" spans="1:11" x14ac:dyDescent="0.2">
      <c r="A330" s="143">
        <v>42780</v>
      </c>
      <c r="B330" s="27">
        <f>'1 Base de precios '!B330:B581</f>
        <v>47650.238280999998</v>
      </c>
      <c r="C330" s="20">
        <f>+VLOOKUP($A330,'1 Base de precios '!$A$2:$C$1256,3,FALSE)</f>
        <v>13.17</v>
      </c>
      <c r="D330" s="20">
        <f>+VLOOKUP($A330,'1 Base de precios '!$D$2:$E$1256,2,FALSE)</f>
        <v>39.599997999999999</v>
      </c>
      <c r="E330" s="20">
        <f>+VLOOKUP($A330,'1 Base de precios '!$F$2:$G$1256,2,FALSE)</f>
        <v>49.790000999999997</v>
      </c>
      <c r="F330" s="20">
        <f>+VLOOKUP($A330,'1 Base de precios '!$H$2:$I$1256,2,FALSE)</f>
        <v>66.279999000000004</v>
      </c>
      <c r="G330" s="20">
        <f>+VLOOKUP($A330,'1 Base de precios '!$J$2:$K$1256,2,FALSE)</f>
        <v>23.91</v>
      </c>
      <c r="H330" s="20">
        <f>+VLOOKUP($A330,'1 Base de precios '!$L$2:$M$1256,2,FALSE)</f>
        <v>98.540001000000004</v>
      </c>
      <c r="I330" s="20">
        <f>+VLOOKUP($A330,'1 Base de precios '!$N$2:$O$1256,2,FALSE)</f>
        <v>58.130001</v>
      </c>
      <c r="J330" s="20">
        <f>+VLOOKUP($A330,'1 Base de precios '!$P$2:$Q$1256,2,FALSE)</f>
        <v>169.83999600000001</v>
      </c>
      <c r="K330" s="29">
        <v>329</v>
      </c>
    </row>
    <row r="331" spans="1:11" x14ac:dyDescent="0.2">
      <c r="A331" s="143">
        <v>42779</v>
      </c>
      <c r="B331" s="27">
        <f>'1 Base de precios '!B331:B582</f>
        <v>47798.378905999998</v>
      </c>
      <c r="C331" s="20">
        <f>+VLOOKUP($A331,'1 Base de precios '!$A$2:$C$1256,3,FALSE)</f>
        <v>13.18</v>
      </c>
      <c r="D331" s="20">
        <f>+VLOOKUP($A331,'1 Base de precios '!$D$2:$E$1256,2,FALSE)</f>
        <v>39.389999000000003</v>
      </c>
      <c r="E331" s="20">
        <f>+VLOOKUP($A331,'1 Base de precios '!$F$2:$G$1256,2,FALSE)</f>
        <v>49.84</v>
      </c>
      <c r="F331" s="20">
        <f>+VLOOKUP($A331,'1 Base de precios '!$H$2:$I$1256,2,FALSE)</f>
        <v>66.199996999999996</v>
      </c>
      <c r="G331" s="20">
        <f>+VLOOKUP($A331,'1 Base de precios '!$J$2:$K$1256,2,FALSE)</f>
        <v>24.18</v>
      </c>
      <c r="H331" s="20">
        <f>+VLOOKUP($A331,'1 Base de precios '!$L$2:$M$1256,2,FALSE)</f>
        <v>100.120003</v>
      </c>
      <c r="I331" s="20">
        <f>+VLOOKUP($A331,'1 Base de precios '!$N$2:$O$1256,2,FALSE)</f>
        <v>57.959999000000003</v>
      </c>
      <c r="J331" s="20">
        <f>+VLOOKUP($A331,'1 Base de precios '!$P$2:$Q$1256,2,FALSE)</f>
        <v>171.36000100000001</v>
      </c>
      <c r="K331" s="29">
        <v>330</v>
      </c>
    </row>
    <row r="332" spans="1:11" x14ac:dyDescent="0.2">
      <c r="A332" s="143">
        <v>42776</v>
      </c>
      <c r="B332" s="27">
        <f>'1 Base de precios '!B332:B583</f>
        <v>47222.941405999998</v>
      </c>
      <c r="C332" s="20">
        <f>+VLOOKUP($A332,'1 Base de precios '!$A$2:$C$1256,3,FALSE)</f>
        <v>13.3</v>
      </c>
      <c r="D332" s="20">
        <f>+VLOOKUP($A332,'1 Base de precios '!$D$2:$E$1256,2,FALSE)</f>
        <v>38.549999</v>
      </c>
      <c r="E332" s="20">
        <f>+VLOOKUP($A332,'1 Base de precios '!$F$2:$G$1256,2,FALSE)</f>
        <v>50.189999</v>
      </c>
      <c r="F332" s="20">
        <f>+VLOOKUP($A332,'1 Base de precios '!$H$2:$I$1256,2,FALSE)</f>
        <v>64.860000999999997</v>
      </c>
      <c r="G332" s="20">
        <f>+VLOOKUP($A332,'1 Base de precios '!$J$2:$K$1256,2,FALSE)</f>
        <v>24.450001</v>
      </c>
      <c r="H332" s="20">
        <f>+VLOOKUP($A332,'1 Base de precios '!$L$2:$M$1256,2,FALSE)</f>
        <v>102.010002</v>
      </c>
      <c r="I332" s="20">
        <f>+VLOOKUP($A332,'1 Base de precios '!$N$2:$O$1256,2,FALSE)</f>
        <v>58.560001</v>
      </c>
      <c r="J332" s="20">
        <f>+VLOOKUP($A332,'1 Base de precios '!$P$2:$Q$1256,2,FALSE)</f>
        <v>172.61000100000001</v>
      </c>
      <c r="K332" s="29">
        <v>331</v>
      </c>
    </row>
    <row r="333" spans="1:11" x14ac:dyDescent="0.2">
      <c r="A333" s="143">
        <v>42775</v>
      </c>
      <c r="B333" s="27">
        <f>'1 Base de precios '!B333:B584</f>
        <v>46907.011719000002</v>
      </c>
      <c r="C333" s="20">
        <f>+VLOOKUP($A333,'1 Base de precios '!$A$2:$C$1256,3,FALSE)</f>
        <v>13.02</v>
      </c>
      <c r="D333" s="20">
        <f>+VLOOKUP($A333,'1 Base de precios '!$D$2:$E$1256,2,FALSE)</f>
        <v>38.340000000000003</v>
      </c>
      <c r="E333" s="20">
        <f>+VLOOKUP($A333,'1 Base de precios '!$F$2:$G$1256,2,FALSE)</f>
        <v>49.27</v>
      </c>
      <c r="F333" s="20">
        <f>+VLOOKUP($A333,'1 Base de precios '!$H$2:$I$1256,2,FALSE)</f>
        <v>63.130001</v>
      </c>
      <c r="G333" s="20">
        <f>+VLOOKUP($A333,'1 Base de precios '!$J$2:$K$1256,2,FALSE)</f>
        <v>24.629999000000002</v>
      </c>
      <c r="H333" s="20">
        <f>+VLOOKUP($A333,'1 Base de precios '!$L$2:$M$1256,2,FALSE)</f>
        <v>101.349998</v>
      </c>
      <c r="I333" s="20">
        <f>+VLOOKUP($A333,'1 Base de precios '!$N$2:$O$1256,2,FALSE)</f>
        <v>56.880001</v>
      </c>
      <c r="J333" s="20">
        <f>+VLOOKUP($A333,'1 Base de precios '!$P$2:$Q$1256,2,FALSE)</f>
        <v>171.36000100000001</v>
      </c>
      <c r="K333" s="29">
        <v>332</v>
      </c>
    </row>
    <row r="334" spans="1:11" x14ac:dyDescent="0.2">
      <c r="A334" s="143">
        <v>42774</v>
      </c>
      <c r="B334" s="27">
        <f>'1 Base de precios '!B334:B585</f>
        <v>46767.21875</v>
      </c>
      <c r="C334" s="20">
        <f>+VLOOKUP($A334,'1 Base de precios '!$A$2:$C$1256,3,FALSE)</f>
        <v>12.66</v>
      </c>
      <c r="D334" s="20">
        <f>+VLOOKUP($A334,'1 Base de precios '!$D$2:$E$1256,2,FALSE)</f>
        <v>37.93</v>
      </c>
      <c r="E334" s="20">
        <f>+VLOOKUP($A334,'1 Base de precios '!$F$2:$G$1256,2,FALSE)</f>
        <v>48.790000999999997</v>
      </c>
      <c r="F334" s="20">
        <f>+VLOOKUP($A334,'1 Base de precios '!$H$2:$I$1256,2,FALSE)</f>
        <v>64.440002000000007</v>
      </c>
      <c r="G334" s="20">
        <f>+VLOOKUP($A334,'1 Base de precios '!$J$2:$K$1256,2,FALSE)</f>
        <v>24.200001</v>
      </c>
      <c r="H334" s="20">
        <f>+VLOOKUP($A334,'1 Base de precios '!$L$2:$M$1256,2,FALSE)</f>
        <v>99.559997999999993</v>
      </c>
      <c r="I334" s="20">
        <f>+VLOOKUP($A334,'1 Base de precios '!$N$2:$O$1256,2,FALSE)</f>
        <v>57.119999</v>
      </c>
      <c r="J334" s="20">
        <f>+VLOOKUP($A334,'1 Base de precios '!$P$2:$Q$1256,2,FALSE)</f>
        <v>168.83000200000001</v>
      </c>
      <c r="K334" s="29">
        <v>333</v>
      </c>
    </row>
    <row r="335" spans="1:11" x14ac:dyDescent="0.2">
      <c r="A335" s="143">
        <v>42773</v>
      </c>
      <c r="B335" s="27">
        <f>'1 Base de precios '!B335:B586</f>
        <v>47228.039062999997</v>
      </c>
      <c r="C335" s="20">
        <f>+VLOOKUP($A335,'1 Base de precios '!$A$2:$C$1256,3,FALSE)</f>
        <v>12.56</v>
      </c>
      <c r="D335" s="20">
        <f>+VLOOKUP($A335,'1 Base de precios '!$D$2:$E$1256,2,FALSE)</f>
        <v>38.400002000000001</v>
      </c>
      <c r="E335" s="20">
        <f>+VLOOKUP($A335,'1 Base de precios '!$F$2:$G$1256,2,FALSE)</f>
        <v>49.009998000000003</v>
      </c>
      <c r="F335" s="20">
        <f>+VLOOKUP($A335,'1 Base de precios '!$H$2:$I$1256,2,FALSE)</f>
        <v>63.82</v>
      </c>
      <c r="G335" s="20">
        <f>+VLOOKUP($A335,'1 Base de precios '!$J$2:$K$1256,2,FALSE)</f>
        <v>24.15</v>
      </c>
      <c r="H335" s="20">
        <f>+VLOOKUP($A335,'1 Base de precios '!$L$2:$M$1256,2,FALSE)</f>
        <v>98.93</v>
      </c>
      <c r="I335" s="20">
        <f>+VLOOKUP($A335,'1 Base de precios '!$N$2:$O$1256,2,FALSE)</f>
        <v>57.060001</v>
      </c>
      <c r="J335" s="20">
        <f>+VLOOKUP($A335,'1 Base de precios '!$P$2:$Q$1256,2,FALSE)</f>
        <v>167.39999399999999</v>
      </c>
      <c r="K335" s="29">
        <v>334</v>
      </c>
    </row>
    <row r="336" spans="1:11" x14ac:dyDescent="0.2">
      <c r="A336" s="143">
        <v>42769</v>
      </c>
      <c r="B336" s="27">
        <f>'1 Base de precios '!B336:B587</f>
        <v>47097.511719000002</v>
      </c>
      <c r="C336" s="20">
        <f>+VLOOKUP($A336,'1 Base de precios '!$A$2:$C$1256,3,FALSE)</f>
        <v>12.86</v>
      </c>
      <c r="D336" s="20">
        <f>+VLOOKUP($A336,'1 Base de precios '!$D$2:$E$1256,2,FALSE)</f>
        <v>38.389999000000003</v>
      </c>
      <c r="E336" s="20">
        <f>+VLOOKUP($A336,'1 Base de precios '!$F$2:$G$1256,2,FALSE)</f>
        <v>49.98</v>
      </c>
      <c r="F336" s="20">
        <f>+VLOOKUP($A336,'1 Base de precios '!$H$2:$I$1256,2,FALSE)</f>
        <v>63.889999000000003</v>
      </c>
      <c r="G336" s="20">
        <f>+VLOOKUP($A336,'1 Base de precios '!$J$2:$K$1256,2,FALSE)</f>
        <v>24.65</v>
      </c>
      <c r="H336" s="20">
        <f>+VLOOKUP($A336,'1 Base de precios '!$L$2:$M$1256,2,FALSE)</f>
        <v>102.260002</v>
      </c>
      <c r="I336" s="20">
        <f>+VLOOKUP($A336,'1 Base de precios '!$N$2:$O$1256,2,FALSE)</f>
        <v>57.880001</v>
      </c>
      <c r="J336" s="20">
        <f>+VLOOKUP($A336,'1 Base de precios '!$P$2:$Q$1256,2,FALSE)</f>
        <v>163.320007</v>
      </c>
      <c r="K336" s="29">
        <v>335</v>
      </c>
    </row>
    <row r="337" spans="1:11" x14ac:dyDescent="0.2">
      <c r="A337" s="143">
        <v>42768</v>
      </c>
      <c r="B337" s="27">
        <f>'1 Base de precios '!B337:B588</f>
        <v>47019.851562999997</v>
      </c>
      <c r="C337" s="20">
        <f>+VLOOKUP($A337,'1 Base de precios '!$A$2:$C$1256,3,FALSE)</f>
        <v>13.22</v>
      </c>
      <c r="D337" s="20">
        <f>+VLOOKUP($A337,'1 Base de precios '!$D$2:$E$1256,2,FALSE)</f>
        <v>37.849997999999999</v>
      </c>
      <c r="E337" s="20">
        <f>+VLOOKUP($A337,'1 Base de precios '!$F$2:$G$1256,2,FALSE)</f>
        <v>49.709999000000003</v>
      </c>
      <c r="F337" s="20">
        <f>+VLOOKUP($A337,'1 Base de precios '!$H$2:$I$1256,2,FALSE)</f>
        <v>63.310001</v>
      </c>
      <c r="G337" s="20">
        <f>+VLOOKUP($A337,'1 Base de precios '!$J$2:$K$1256,2,FALSE)</f>
        <v>23.969999000000001</v>
      </c>
      <c r="H337" s="20">
        <f>+VLOOKUP($A337,'1 Base de precios '!$L$2:$M$1256,2,FALSE)</f>
        <v>99.970000999999996</v>
      </c>
      <c r="I337" s="20">
        <f>+VLOOKUP($A337,'1 Base de precios '!$N$2:$O$1256,2,FALSE)</f>
        <v>58.41</v>
      </c>
      <c r="J337" s="20">
        <f>+VLOOKUP($A337,'1 Base de precios '!$P$2:$Q$1256,2,FALSE)</f>
        <v>160.88000500000001</v>
      </c>
      <c r="K337" s="29">
        <v>336</v>
      </c>
    </row>
    <row r="338" spans="1:11" x14ac:dyDescent="0.2">
      <c r="A338" s="143">
        <v>42767</v>
      </c>
      <c r="B338" s="27">
        <f>'1 Base de precios '!B338:B589</f>
        <v>47001.96875</v>
      </c>
      <c r="C338" s="20">
        <f>+VLOOKUP($A338,'1 Base de precios '!$A$2:$C$1256,3,FALSE)</f>
        <v>13.01</v>
      </c>
      <c r="D338" s="20">
        <f>+VLOOKUP($A338,'1 Base de precios '!$D$2:$E$1256,2,FALSE)</f>
        <v>37.360000999999997</v>
      </c>
      <c r="E338" s="20">
        <f>+VLOOKUP($A338,'1 Base de precios '!$F$2:$G$1256,2,FALSE)</f>
        <v>49.720001000000003</v>
      </c>
      <c r="F338" s="20">
        <f>+VLOOKUP($A338,'1 Base de precios '!$H$2:$I$1256,2,FALSE)</f>
        <v>64.849997999999999</v>
      </c>
      <c r="G338" s="20">
        <f>+VLOOKUP($A338,'1 Base de precios '!$J$2:$K$1256,2,FALSE)</f>
        <v>23.360001</v>
      </c>
      <c r="H338" s="20">
        <f>+VLOOKUP($A338,'1 Base de precios '!$L$2:$M$1256,2,FALSE)</f>
        <v>98.620002999999997</v>
      </c>
      <c r="I338" s="20">
        <f>+VLOOKUP($A338,'1 Base de precios '!$N$2:$O$1256,2,FALSE)</f>
        <v>60.200001</v>
      </c>
      <c r="J338" s="20">
        <f>+VLOOKUP($A338,'1 Base de precios '!$P$2:$Q$1256,2,FALSE)</f>
        <v>162.949997</v>
      </c>
      <c r="K338" s="29">
        <v>337</v>
      </c>
    </row>
    <row r="339" spans="1:11" x14ac:dyDescent="0.2">
      <c r="A339" s="143">
        <v>42766</v>
      </c>
      <c r="B339" s="27">
        <f>'1 Base de precios '!B339:B590</f>
        <v>47131.230469000002</v>
      </c>
      <c r="C339" s="20">
        <f>+VLOOKUP($A339,'1 Base de precios '!$A$2:$C$1256,3,FALSE)</f>
        <v>13.14</v>
      </c>
      <c r="D339" s="20">
        <f>+VLOOKUP($A339,'1 Base de precios '!$D$2:$E$1256,2,FALSE)</f>
        <v>36.900002000000001</v>
      </c>
      <c r="E339" s="20">
        <f>+VLOOKUP($A339,'1 Base de precios '!$F$2:$G$1256,2,FALSE)</f>
        <v>49.419998</v>
      </c>
      <c r="F339" s="20">
        <f>+VLOOKUP($A339,'1 Base de precios '!$H$2:$I$1256,2,FALSE)</f>
        <v>62.540000999999997</v>
      </c>
      <c r="G339" s="20">
        <f>+VLOOKUP($A339,'1 Base de precios '!$J$2:$K$1256,2,FALSE)</f>
        <v>23.99</v>
      </c>
      <c r="H339" s="20">
        <f>+VLOOKUP($A339,'1 Base de precios '!$L$2:$M$1256,2,FALSE)</f>
        <v>99.949996999999996</v>
      </c>
      <c r="I339" s="20">
        <f>+VLOOKUP($A339,'1 Base de precios '!$N$2:$O$1256,2,FALSE)</f>
        <v>60.290000999999997</v>
      </c>
      <c r="J339" s="20">
        <f>+VLOOKUP($A339,'1 Base de precios '!$P$2:$Q$1256,2,FALSE)</f>
        <v>161.570007</v>
      </c>
      <c r="K339" s="29">
        <v>338</v>
      </c>
    </row>
    <row r="340" spans="1:11" x14ac:dyDescent="0.2">
      <c r="A340" s="143">
        <v>42765</v>
      </c>
      <c r="B340" s="27">
        <f>'1 Base de precios '!B340:B591</f>
        <v>47611.441405999998</v>
      </c>
      <c r="C340" s="20">
        <f>+VLOOKUP($A340,'1 Base de precios '!$A$2:$C$1256,3,FALSE)</f>
        <v>13.24</v>
      </c>
      <c r="D340" s="20">
        <f>+VLOOKUP($A340,'1 Base de precios '!$D$2:$E$1256,2,FALSE)</f>
        <v>36.25</v>
      </c>
      <c r="E340" s="20">
        <f>+VLOOKUP($A340,'1 Base de precios '!$F$2:$G$1256,2,FALSE)</f>
        <v>51.040000999999997</v>
      </c>
      <c r="F340" s="20">
        <f>+VLOOKUP($A340,'1 Base de precios '!$H$2:$I$1256,2,FALSE)</f>
        <v>60.91</v>
      </c>
      <c r="G340" s="20">
        <f>+VLOOKUP($A340,'1 Base de precios '!$J$2:$K$1256,2,FALSE)</f>
        <v>24</v>
      </c>
      <c r="H340" s="20">
        <f>+VLOOKUP($A340,'1 Base de precios '!$L$2:$M$1256,2,FALSE)</f>
        <v>101.099998</v>
      </c>
      <c r="I340" s="20">
        <f>+VLOOKUP($A340,'1 Base de precios '!$N$2:$O$1256,2,FALSE)</f>
        <v>59.52</v>
      </c>
      <c r="J340" s="20">
        <f>+VLOOKUP($A340,'1 Base de precios '!$P$2:$Q$1256,2,FALSE)</f>
        <v>164.88000500000001</v>
      </c>
      <c r="K340" s="29">
        <v>339</v>
      </c>
    </row>
    <row r="341" spans="1:11" x14ac:dyDescent="0.2">
      <c r="A341" s="143">
        <v>42762</v>
      </c>
      <c r="B341" s="27">
        <f>'1 Base de precios '!B341:B592</f>
        <v>47632.578125</v>
      </c>
      <c r="C341" s="20">
        <f>+VLOOKUP($A341,'1 Base de precios '!$A$2:$C$1256,3,FALSE)</f>
        <v>13.38</v>
      </c>
      <c r="D341" s="20">
        <f>+VLOOKUP($A341,'1 Base de precios '!$D$2:$E$1256,2,FALSE)</f>
        <v>35.869999</v>
      </c>
      <c r="E341" s="20">
        <f>+VLOOKUP($A341,'1 Base de precios '!$F$2:$G$1256,2,FALSE)</f>
        <v>51.16</v>
      </c>
      <c r="F341" s="20">
        <f>+VLOOKUP($A341,'1 Base de precios '!$H$2:$I$1256,2,FALSE)</f>
        <v>61.68</v>
      </c>
      <c r="G341" s="20">
        <f>+VLOOKUP($A341,'1 Base de precios '!$J$2:$K$1256,2,FALSE)</f>
        <v>24.59</v>
      </c>
      <c r="H341" s="20">
        <f>+VLOOKUP($A341,'1 Base de precios '!$L$2:$M$1256,2,FALSE)</f>
        <v>102.779999</v>
      </c>
      <c r="I341" s="20">
        <f>+VLOOKUP($A341,'1 Base de precios '!$N$2:$O$1256,2,FALSE)</f>
        <v>59.709999000000003</v>
      </c>
      <c r="J341" s="20">
        <f>+VLOOKUP($A341,'1 Base de precios '!$P$2:$Q$1256,2,FALSE)</f>
        <v>164.63999899999999</v>
      </c>
      <c r="K341" s="29">
        <v>340</v>
      </c>
    </row>
    <row r="342" spans="1:11" x14ac:dyDescent="0.2">
      <c r="A342" s="143">
        <v>42761</v>
      </c>
      <c r="B342" s="27">
        <f>'1 Base de precios '!B342:B593</f>
        <v>48280.46875</v>
      </c>
      <c r="C342" s="20">
        <f>+VLOOKUP($A342,'1 Base de precios '!$A$2:$C$1256,3,FALSE)</f>
        <v>13.4</v>
      </c>
      <c r="D342" s="20">
        <f>+VLOOKUP($A342,'1 Base de precios '!$D$2:$E$1256,2,FALSE)</f>
        <v>36.020000000000003</v>
      </c>
      <c r="E342" s="20">
        <f>+VLOOKUP($A342,'1 Base de precios '!$F$2:$G$1256,2,FALSE)</f>
        <v>50.41</v>
      </c>
      <c r="F342" s="20">
        <f>+VLOOKUP($A342,'1 Base de precios '!$H$2:$I$1256,2,FALSE)</f>
        <v>62.119999</v>
      </c>
      <c r="G342" s="20">
        <f>+VLOOKUP($A342,'1 Base de precios '!$J$2:$K$1256,2,FALSE)</f>
        <v>24.860001</v>
      </c>
      <c r="H342" s="20">
        <f>+VLOOKUP($A342,'1 Base de precios '!$L$2:$M$1256,2,FALSE)</f>
        <v>99.809997999999993</v>
      </c>
      <c r="I342" s="20">
        <f>+VLOOKUP($A342,'1 Base de precios '!$N$2:$O$1256,2,FALSE)</f>
        <v>58.380001</v>
      </c>
      <c r="J342" s="20">
        <f>+VLOOKUP($A342,'1 Base de precios '!$P$2:$Q$1256,2,FALSE)</f>
        <v>166.64999399999999</v>
      </c>
      <c r="K342" s="29">
        <v>341</v>
      </c>
    </row>
    <row r="343" spans="1:11" x14ac:dyDescent="0.2">
      <c r="A343" s="143">
        <v>42760</v>
      </c>
      <c r="B343" s="27">
        <f>'1 Base de precios '!B343:B594</f>
        <v>48152.628905999998</v>
      </c>
      <c r="C343" s="20">
        <f>+VLOOKUP($A343,'1 Base de precios '!$A$2:$C$1256,3,FALSE)</f>
        <v>13.63</v>
      </c>
      <c r="D343" s="20">
        <f>+VLOOKUP($A343,'1 Base de precios '!$D$2:$E$1256,2,FALSE)</f>
        <v>36.150002000000001</v>
      </c>
      <c r="E343" s="20">
        <f>+VLOOKUP($A343,'1 Base de precios '!$F$2:$G$1256,2,FALSE)</f>
        <v>51.5</v>
      </c>
      <c r="F343" s="20">
        <f>+VLOOKUP($A343,'1 Base de precios '!$H$2:$I$1256,2,FALSE)</f>
        <v>64.559997999999993</v>
      </c>
      <c r="G343" s="20">
        <f>+VLOOKUP($A343,'1 Base de precios '!$J$2:$K$1256,2,FALSE)</f>
        <v>25.32</v>
      </c>
      <c r="H343" s="20">
        <f>+VLOOKUP($A343,'1 Base de precios '!$L$2:$M$1256,2,FALSE)</f>
        <v>101.139999</v>
      </c>
      <c r="I343" s="20">
        <f>+VLOOKUP($A343,'1 Base de precios '!$N$2:$O$1256,2,FALSE)</f>
        <v>58.330002</v>
      </c>
      <c r="J343" s="20">
        <f>+VLOOKUP($A343,'1 Base de precios '!$P$2:$Q$1256,2,FALSE)</f>
        <v>168.429993</v>
      </c>
      <c r="K343" s="29">
        <v>342</v>
      </c>
    </row>
    <row r="344" spans="1:11" x14ac:dyDescent="0.2">
      <c r="A344" s="143">
        <v>42759</v>
      </c>
      <c r="B344" s="27">
        <f>'1 Base de precios '!B344:B595</f>
        <v>47121.179687999997</v>
      </c>
      <c r="C344" s="20">
        <f>+VLOOKUP($A344,'1 Base de precios '!$A$2:$C$1256,3,FALSE)</f>
        <v>13.73</v>
      </c>
      <c r="D344" s="20">
        <f>+VLOOKUP($A344,'1 Base de precios '!$D$2:$E$1256,2,FALSE)</f>
        <v>35.869999</v>
      </c>
      <c r="E344" s="20">
        <f>+VLOOKUP($A344,'1 Base de precios '!$F$2:$G$1256,2,FALSE)</f>
        <v>51.5</v>
      </c>
      <c r="F344" s="20">
        <f>+VLOOKUP($A344,'1 Base de precios '!$H$2:$I$1256,2,FALSE)</f>
        <v>65.660004000000001</v>
      </c>
      <c r="G344" s="20">
        <f>+VLOOKUP($A344,'1 Base de precios '!$J$2:$K$1256,2,FALSE)</f>
        <v>25.84</v>
      </c>
      <c r="H344" s="20">
        <f>+VLOOKUP($A344,'1 Base de precios '!$L$2:$M$1256,2,FALSE)</f>
        <v>102.629997</v>
      </c>
      <c r="I344" s="20">
        <f>+VLOOKUP($A344,'1 Base de precios '!$N$2:$O$1256,2,FALSE)</f>
        <v>56.93</v>
      </c>
      <c r="J344" s="20">
        <f>+VLOOKUP($A344,'1 Base de precios '!$P$2:$Q$1256,2,FALSE)</f>
        <v>171.63999899999999</v>
      </c>
      <c r="K344" s="29">
        <v>343</v>
      </c>
    </row>
    <row r="345" spans="1:11" x14ac:dyDescent="0.2">
      <c r="A345" s="143">
        <v>42758</v>
      </c>
      <c r="B345" s="27">
        <f>'1 Base de precios '!B345:B596</f>
        <v>46325.070312999997</v>
      </c>
      <c r="C345" s="20">
        <f>+VLOOKUP($A345,'1 Base de precios '!$A$2:$C$1256,3,FALSE)</f>
        <v>13.84</v>
      </c>
      <c r="D345" s="20">
        <f>+VLOOKUP($A345,'1 Base de precios '!$D$2:$E$1256,2,FALSE)</f>
        <v>34.889999000000003</v>
      </c>
      <c r="E345" s="20">
        <f>+VLOOKUP($A345,'1 Base de precios '!$F$2:$G$1256,2,FALSE)</f>
        <v>50.400002000000001</v>
      </c>
      <c r="F345" s="20">
        <f>+VLOOKUP($A345,'1 Base de precios '!$H$2:$I$1256,2,FALSE)</f>
        <v>62.860000999999997</v>
      </c>
      <c r="G345" s="20">
        <f>+VLOOKUP($A345,'1 Base de precios '!$J$2:$K$1256,2,FALSE)</f>
        <v>25.42</v>
      </c>
      <c r="H345" s="20">
        <f>+VLOOKUP($A345,'1 Base de precios '!$L$2:$M$1256,2,FALSE)</f>
        <v>100.389999</v>
      </c>
      <c r="I345" s="20">
        <f>+VLOOKUP($A345,'1 Base de precios '!$N$2:$O$1256,2,FALSE)</f>
        <v>52.889999000000003</v>
      </c>
      <c r="J345" s="20">
        <f>+VLOOKUP($A345,'1 Base de precios '!$P$2:$Q$1256,2,FALSE)</f>
        <v>169.63000500000001</v>
      </c>
      <c r="K345" s="29">
        <v>344</v>
      </c>
    </row>
    <row r="346" spans="1:11" x14ac:dyDescent="0.2">
      <c r="A346" s="143">
        <v>42755</v>
      </c>
      <c r="B346" s="27">
        <f>'1 Base de precios '!B346:B597</f>
        <v>46262.539062999997</v>
      </c>
      <c r="C346" s="20">
        <f>+VLOOKUP($A346,'1 Base de precios '!$A$2:$C$1256,3,FALSE)</f>
        <v>13.44</v>
      </c>
      <c r="D346" s="20">
        <f>+VLOOKUP($A346,'1 Base de precios '!$D$2:$E$1256,2,FALSE)</f>
        <v>35.07</v>
      </c>
      <c r="E346" s="20">
        <f>+VLOOKUP($A346,'1 Base de precios '!$F$2:$G$1256,2,FALSE)</f>
        <v>49.619999</v>
      </c>
      <c r="F346" s="20">
        <f>+VLOOKUP($A346,'1 Base de precios '!$H$2:$I$1256,2,FALSE)</f>
        <v>60.959999000000003</v>
      </c>
      <c r="G346" s="20">
        <f>+VLOOKUP($A346,'1 Base de precios '!$J$2:$K$1256,2,FALSE)</f>
        <v>24.98</v>
      </c>
      <c r="H346" s="20">
        <f>+VLOOKUP($A346,'1 Base de precios '!$L$2:$M$1256,2,FALSE)</f>
        <v>98.410004000000001</v>
      </c>
      <c r="I346" s="20">
        <f>+VLOOKUP($A346,'1 Base de precios '!$N$2:$O$1256,2,FALSE)</f>
        <v>51</v>
      </c>
      <c r="J346" s="20">
        <f>+VLOOKUP($A346,'1 Base de precios '!$P$2:$Q$1256,2,FALSE)</f>
        <v>162.13000500000001</v>
      </c>
      <c r="K346" s="29">
        <v>345</v>
      </c>
    </row>
    <row r="347" spans="1:11" x14ac:dyDescent="0.2">
      <c r="A347" s="143">
        <v>42754</v>
      </c>
      <c r="B347" s="27">
        <f>'1 Base de precios '!B347:B598</f>
        <v>46360.828125</v>
      </c>
      <c r="C347" s="20">
        <f>+VLOOKUP($A347,'1 Base de precios '!$A$2:$C$1256,3,FALSE)</f>
        <v>13.58</v>
      </c>
      <c r="D347" s="20">
        <f>+VLOOKUP($A347,'1 Base de precios '!$D$2:$E$1256,2,FALSE)</f>
        <v>35.389999000000003</v>
      </c>
      <c r="E347" s="20">
        <f>+VLOOKUP($A347,'1 Base de precios '!$F$2:$G$1256,2,FALSE)</f>
        <v>49.700001</v>
      </c>
      <c r="F347" s="20">
        <f>+VLOOKUP($A347,'1 Base de precios '!$H$2:$I$1256,2,FALSE)</f>
        <v>60.419998</v>
      </c>
      <c r="G347" s="20">
        <f>+VLOOKUP($A347,'1 Base de precios '!$J$2:$K$1256,2,FALSE)</f>
        <v>24.82</v>
      </c>
      <c r="H347" s="20">
        <f>+VLOOKUP($A347,'1 Base de precios '!$L$2:$M$1256,2,FALSE)</f>
        <v>98.709998999999996</v>
      </c>
      <c r="I347" s="20">
        <f>+VLOOKUP($A347,'1 Base de precios '!$N$2:$O$1256,2,FALSE)</f>
        <v>49.869999</v>
      </c>
      <c r="J347" s="20">
        <f>+VLOOKUP($A347,'1 Base de precios '!$P$2:$Q$1256,2,FALSE)</f>
        <v>160.11999499999999</v>
      </c>
      <c r="K347" s="29">
        <v>346</v>
      </c>
    </row>
    <row r="348" spans="1:11" x14ac:dyDescent="0.2">
      <c r="A348" s="143">
        <v>42753</v>
      </c>
      <c r="B348" s="27">
        <f>'1 Base de precios '!B348:B599</f>
        <v>46006.601562999997</v>
      </c>
      <c r="C348" s="20">
        <f>+VLOOKUP($A348,'1 Base de precios '!$A$2:$C$1256,3,FALSE)</f>
        <v>13.63</v>
      </c>
      <c r="D348" s="20">
        <f>+VLOOKUP($A348,'1 Base de precios '!$D$2:$E$1256,2,FALSE)</f>
        <v>35.830002</v>
      </c>
      <c r="E348" s="20">
        <f>+VLOOKUP($A348,'1 Base de precios '!$F$2:$G$1256,2,FALSE)</f>
        <v>50.16</v>
      </c>
      <c r="F348" s="20">
        <f>+VLOOKUP($A348,'1 Base de precios '!$H$2:$I$1256,2,FALSE)</f>
        <v>61.310001</v>
      </c>
      <c r="G348" s="20">
        <f>+VLOOKUP($A348,'1 Base de precios '!$J$2:$K$1256,2,FALSE)</f>
        <v>25.450001</v>
      </c>
      <c r="H348" s="20">
        <f>+VLOOKUP($A348,'1 Base de precios '!$L$2:$M$1256,2,FALSE)</f>
        <v>98.709998999999996</v>
      </c>
      <c r="I348" s="20">
        <f>+VLOOKUP($A348,'1 Base de precios '!$N$2:$O$1256,2,FALSE)</f>
        <v>51.68</v>
      </c>
      <c r="J348" s="20">
        <f>+VLOOKUP($A348,'1 Base de precios '!$P$2:$Q$1256,2,FALSE)</f>
        <v>159.86999499999999</v>
      </c>
      <c r="K348" s="29">
        <v>347</v>
      </c>
    </row>
    <row r="349" spans="1:11" x14ac:dyDescent="0.2">
      <c r="A349" s="143">
        <v>42752</v>
      </c>
      <c r="B349" s="27">
        <f>'1 Base de precios '!B349:B600</f>
        <v>45721</v>
      </c>
      <c r="C349" s="20">
        <f>+VLOOKUP($A349,'1 Base de precios '!$A$2:$C$1256,3,FALSE)</f>
        <v>13.39</v>
      </c>
      <c r="D349" s="20">
        <f>+VLOOKUP($A349,'1 Base de precios '!$D$2:$E$1256,2,FALSE)</f>
        <v>35.380001</v>
      </c>
      <c r="E349" s="20">
        <f>+VLOOKUP($A349,'1 Base de precios '!$F$2:$G$1256,2,FALSE)</f>
        <v>50.939999</v>
      </c>
      <c r="F349" s="20">
        <f>+VLOOKUP($A349,'1 Base de precios '!$H$2:$I$1256,2,FALSE)</f>
        <v>59.57</v>
      </c>
      <c r="G349" s="20">
        <f>+VLOOKUP($A349,'1 Base de precios '!$J$2:$K$1256,2,FALSE)</f>
        <v>26</v>
      </c>
      <c r="H349" s="20">
        <f>+VLOOKUP($A349,'1 Base de precios '!$L$2:$M$1256,2,FALSE)</f>
        <v>98.510002</v>
      </c>
      <c r="I349" s="20">
        <f>+VLOOKUP($A349,'1 Base de precios '!$N$2:$O$1256,2,FALSE)</f>
        <v>52.27</v>
      </c>
      <c r="J349" s="20">
        <f>+VLOOKUP($A349,'1 Base de precios '!$P$2:$Q$1256,2,FALSE)</f>
        <v>160.449997</v>
      </c>
      <c r="K349" s="29">
        <v>348</v>
      </c>
    </row>
    <row r="350" spans="1:11" x14ac:dyDescent="0.2">
      <c r="A350" s="143">
        <v>42751</v>
      </c>
      <c r="B350" s="27">
        <f>'1 Base de precios '!B350:B601</f>
        <v>46184.128905999998</v>
      </c>
      <c r="C350" s="20">
        <f>+VLOOKUP($A350,'1 Base de precios '!$A$2:$C$1256,3,FALSE)</f>
        <v>13.4</v>
      </c>
      <c r="D350" s="20">
        <f>+VLOOKUP($A350,'1 Base de precios '!$D$2:$E$1256,2,FALSE)</f>
        <v>35.700001</v>
      </c>
      <c r="E350" s="20">
        <f>+VLOOKUP($A350,'1 Base de precios '!$F$2:$G$1256,2,FALSE)</f>
        <v>50.209999000000003</v>
      </c>
      <c r="F350" s="20">
        <f>+VLOOKUP($A350,'1 Base de precios '!$H$2:$I$1256,2,FALSE)</f>
        <v>61.43</v>
      </c>
      <c r="G350" s="20">
        <f>+VLOOKUP($A350,'1 Base de precios '!$J$2:$K$1256,2,FALSE)</f>
        <v>26.139999</v>
      </c>
      <c r="H350" s="20">
        <f>+VLOOKUP($A350,'1 Base de precios '!$L$2:$M$1256,2,FALSE)</f>
        <v>97.080001999999993</v>
      </c>
      <c r="I350" s="20">
        <f>+VLOOKUP($A350,'1 Base de precios '!$N$2:$O$1256,2,FALSE)</f>
        <v>53.75</v>
      </c>
      <c r="J350" s="20">
        <f>+VLOOKUP($A350,'1 Base de precios '!$P$2:$Q$1256,2,FALSE)</f>
        <v>161.979996</v>
      </c>
      <c r="K350" s="29">
        <v>349</v>
      </c>
    </row>
    <row r="351" spans="1:11" x14ac:dyDescent="0.2">
      <c r="A351" s="143">
        <v>42748</v>
      </c>
      <c r="B351" s="27">
        <f>'1 Base de precios '!B351:B602</f>
        <v>46070.691405999998</v>
      </c>
      <c r="C351" s="20">
        <f>+VLOOKUP($A351,'1 Base de precios '!$A$2:$C$1256,3,FALSE)</f>
        <v>13.53</v>
      </c>
      <c r="D351" s="20">
        <f>+VLOOKUP($A351,'1 Base de precios '!$D$2:$E$1256,2,FALSE)</f>
        <v>36.099997999999999</v>
      </c>
      <c r="E351" s="20">
        <f>+VLOOKUP($A351,'1 Base de precios '!$F$2:$G$1256,2,FALSE)</f>
        <v>51.049999</v>
      </c>
      <c r="F351" s="20">
        <f>+VLOOKUP($A351,'1 Base de precios '!$H$2:$I$1256,2,FALSE)</f>
        <v>61.889999000000003</v>
      </c>
      <c r="G351" s="20">
        <f>+VLOOKUP($A351,'1 Base de precios '!$J$2:$K$1256,2,FALSE)</f>
        <v>26.690000999999999</v>
      </c>
      <c r="H351" s="20">
        <f>+VLOOKUP($A351,'1 Base de precios '!$L$2:$M$1256,2,FALSE)</f>
        <v>98.849997999999999</v>
      </c>
      <c r="I351" s="20">
        <f>+VLOOKUP($A351,'1 Base de precios '!$N$2:$O$1256,2,FALSE)</f>
        <v>54.349997999999999</v>
      </c>
      <c r="J351" s="20">
        <f>+VLOOKUP($A351,'1 Base de precios '!$P$2:$Q$1256,2,FALSE)</f>
        <v>163.009995</v>
      </c>
      <c r="K351" s="29">
        <v>350</v>
      </c>
    </row>
    <row r="352" spans="1:11" x14ac:dyDescent="0.2">
      <c r="A352" s="143">
        <v>42747</v>
      </c>
      <c r="B352" s="27">
        <f>'1 Base de precios '!B352:B603</f>
        <v>45935.550780999998</v>
      </c>
      <c r="C352" s="20">
        <f>+VLOOKUP($A352,'1 Base de precios '!$A$2:$C$1256,3,FALSE)</f>
        <v>13.62</v>
      </c>
      <c r="D352" s="20">
        <f>+VLOOKUP($A352,'1 Base de precios '!$D$2:$E$1256,2,FALSE)</f>
        <v>35.689999</v>
      </c>
      <c r="E352" s="20">
        <f>+VLOOKUP($A352,'1 Base de precios '!$F$2:$G$1256,2,FALSE)</f>
        <v>49.77</v>
      </c>
      <c r="F352" s="20">
        <f>+VLOOKUP($A352,'1 Base de precios '!$H$2:$I$1256,2,FALSE)</f>
        <v>61.830002</v>
      </c>
      <c r="G352" s="20">
        <f>+VLOOKUP($A352,'1 Base de precios '!$J$2:$K$1256,2,FALSE)</f>
        <v>25.84</v>
      </c>
      <c r="H352" s="20">
        <f>+VLOOKUP($A352,'1 Base de precios '!$L$2:$M$1256,2,FALSE)</f>
        <v>95.720000999999996</v>
      </c>
      <c r="I352" s="20">
        <f>+VLOOKUP($A352,'1 Base de precios '!$N$2:$O$1256,2,FALSE)</f>
        <v>54.439999</v>
      </c>
      <c r="J352" s="20">
        <f>+VLOOKUP($A352,'1 Base de precios '!$P$2:$Q$1256,2,FALSE)</f>
        <v>160.279999</v>
      </c>
      <c r="K352" s="29">
        <v>351</v>
      </c>
    </row>
    <row r="353" spans="1:11" x14ac:dyDescent="0.2">
      <c r="A353" s="143">
        <v>42746</v>
      </c>
      <c r="B353" s="27">
        <f>'1 Base de precios '!B353:B604</f>
        <v>45886.179687999997</v>
      </c>
      <c r="C353" s="20">
        <f>+VLOOKUP($A353,'1 Base de precios '!$A$2:$C$1256,3,FALSE)</f>
        <v>13.96</v>
      </c>
      <c r="D353" s="20">
        <f>+VLOOKUP($A353,'1 Base de precios '!$D$2:$E$1256,2,FALSE)</f>
        <v>35.509998000000003</v>
      </c>
      <c r="E353" s="20">
        <f>+VLOOKUP($A353,'1 Base de precios '!$F$2:$G$1256,2,FALSE)</f>
        <v>50.279998999999997</v>
      </c>
      <c r="F353" s="20">
        <f>+VLOOKUP($A353,'1 Base de precios '!$H$2:$I$1256,2,FALSE)</f>
        <v>59.98</v>
      </c>
      <c r="G353" s="20">
        <f>+VLOOKUP($A353,'1 Base de precios '!$J$2:$K$1256,2,FALSE)</f>
        <v>25.530000999999999</v>
      </c>
      <c r="H353" s="20">
        <f>+VLOOKUP($A353,'1 Base de precios '!$L$2:$M$1256,2,FALSE)</f>
        <v>94.230002999999996</v>
      </c>
      <c r="I353" s="20">
        <f>+VLOOKUP($A353,'1 Base de precios '!$N$2:$O$1256,2,FALSE)</f>
        <v>53.759998000000003</v>
      </c>
      <c r="J353" s="20">
        <f>+VLOOKUP($A353,'1 Base de precios '!$P$2:$Q$1256,2,FALSE)</f>
        <v>161.46000699999999</v>
      </c>
      <c r="K353" s="29">
        <v>352</v>
      </c>
    </row>
    <row r="354" spans="1:11" x14ac:dyDescent="0.2">
      <c r="A354" s="143">
        <v>42745</v>
      </c>
      <c r="B354" s="27">
        <f>'1 Base de precios '!B354:B605</f>
        <v>45585.488280999998</v>
      </c>
      <c r="C354" s="20">
        <f>+VLOOKUP($A354,'1 Base de precios '!$A$2:$C$1256,3,FALSE)</f>
        <v>13.84</v>
      </c>
      <c r="D354" s="20">
        <f>+VLOOKUP($A354,'1 Base de precios '!$D$2:$E$1256,2,FALSE)</f>
        <v>35.790000999999997</v>
      </c>
      <c r="E354" s="20">
        <f>+VLOOKUP($A354,'1 Base de precios '!$F$2:$G$1256,2,FALSE)</f>
        <v>50.029998999999997</v>
      </c>
      <c r="F354" s="20">
        <f>+VLOOKUP($A354,'1 Base de precios '!$H$2:$I$1256,2,FALSE)</f>
        <v>59.540000999999997</v>
      </c>
      <c r="G354" s="20">
        <f>+VLOOKUP($A354,'1 Base de precios '!$J$2:$K$1256,2,FALSE)</f>
        <v>25.299999</v>
      </c>
      <c r="H354" s="20">
        <f>+VLOOKUP($A354,'1 Base de precios '!$L$2:$M$1256,2,FALSE)</f>
        <v>95.5</v>
      </c>
      <c r="I354" s="20">
        <f>+VLOOKUP($A354,'1 Base de precios '!$N$2:$O$1256,2,FALSE)</f>
        <v>53.169998</v>
      </c>
      <c r="J354" s="20">
        <f>+VLOOKUP($A354,'1 Base de precios '!$P$2:$Q$1256,2,FALSE)</f>
        <v>164.490005</v>
      </c>
      <c r="K354" s="29">
        <v>353</v>
      </c>
    </row>
    <row r="355" spans="1:11" x14ac:dyDescent="0.2">
      <c r="A355" s="143">
        <v>42744</v>
      </c>
      <c r="B355" s="27">
        <f>'1 Base de precios '!B355:B606</f>
        <v>46072.378905999998</v>
      </c>
      <c r="C355" s="20">
        <f>+VLOOKUP($A355,'1 Base de precios '!$A$2:$C$1256,3,FALSE)</f>
        <v>13.53</v>
      </c>
      <c r="D355" s="20">
        <f>+VLOOKUP($A355,'1 Base de precios '!$D$2:$E$1256,2,FALSE)</f>
        <v>35.889999000000003</v>
      </c>
      <c r="E355" s="20">
        <f>+VLOOKUP($A355,'1 Base de precios '!$F$2:$G$1256,2,FALSE)</f>
        <v>49.599997999999999</v>
      </c>
      <c r="F355" s="20">
        <f>+VLOOKUP($A355,'1 Base de precios '!$H$2:$I$1256,2,FALSE)</f>
        <v>57.43</v>
      </c>
      <c r="G355" s="20">
        <f>+VLOOKUP($A355,'1 Base de precios '!$J$2:$K$1256,2,FALSE)</f>
        <v>25.1</v>
      </c>
      <c r="H355" s="20">
        <f>+VLOOKUP($A355,'1 Base de precios '!$L$2:$M$1256,2,FALSE)</f>
        <v>96.809997999999993</v>
      </c>
      <c r="I355" s="20">
        <f>+VLOOKUP($A355,'1 Base de precios '!$N$2:$O$1256,2,FALSE)</f>
        <v>54.34</v>
      </c>
      <c r="J355" s="20">
        <f>+VLOOKUP($A355,'1 Base de precios '!$P$2:$Q$1256,2,FALSE)</f>
        <v>161.979996</v>
      </c>
      <c r="K355" s="29">
        <v>354</v>
      </c>
    </row>
    <row r="356" spans="1:11" x14ac:dyDescent="0.2">
      <c r="A356" s="143">
        <v>42741</v>
      </c>
      <c r="B356" s="27">
        <f>'1 Base de precios '!B356:B607</f>
        <v>46721.699219000002</v>
      </c>
      <c r="C356" s="20">
        <f>+VLOOKUP($A356,'1 Base de precios '!$A$2:$C$1256,3,FALSE)</f>
        <v>13.46</v>
      </c>
      <c r="D356" s="20">
        <f>+VLOOKUP($A356,'1 Base de precios '!$D$2:$E$1256,2,FALSE)</f>
        <v>36.529998999999997</v>
      </c>
      <c r="E356" s="20">
        <f>+VLOOKUP($A356,'1 Base de precios '!$F$2:$G$1256,2,FALSE)</f>
        <v>50.48</v>
      </c>
      <c r="F356" s="20">
        <f>+VLOOKUP($A356,'1 Base de precios '!$H$2:$I$1256,2,FALSE)</f>
        <v>58.200001</v>
      </c>
      <c r="G356" s="20">
        <f>+VLOOKUP($A356,'1 Base de precios '!$J$2:$K$1256,2,FALSE)</f>
        <v>25.4</v>
      </c>
      <c r="H356" s="20">
        <f>+VLOOKUP($A356,'1 Base de precios '!$L$2:$M$1256,2,FALSE)</f>
        <v>97.389999000000003</v>
      </c>
      <c r="I356" s="20">
        <f>+VLOOKUP($A356,'1 Base de precios '!$N$2:$O$1256,2,FALSE)</f>
        <v>57.669998</v>
      </c>
      <c r="J356" s="20">
        <f>+VLOOKUP($A356,'1 Base de precios '!$P$2:$Q$1256,2,FALSE)</f>
        <v>166.05999800000001</v>
      </c>
      <c r="K356" s="29">
        <v>355</v>
      </c>
    </row>
    <row r="357" spans="1:11" x14ac:dyDescent="0.2">
      <c r="A357" s="143">
        <v>42740</v>
      </c>
      <c r="B357" s="27">
        <f>'1 Base de precios '!B357:B608</f>
        <v>46586.03125</v>
      </c>
      <c r="C357" s="20">
        <f>+VLOOKUP($A357,'1 Base de precios '!$A$2:$C$1256,3,FALSE)</f>
        <v>13.48</v>
      </c>
      <c r="D357" s="20">
        <f>+VLOOKUP($A357,'1 Base de precios '!$D$2:$E$1256,2,FALSE)</f>
        <v>37.409999999999997</v>
      </c>
      <c r="E357" s="20">
        <f>+VLOOKUP($A357,'1 Base de precios '!$F$2:$G$1256,2,FALSE)</f>
        <v>51.029998999999997</v>
      </c>
      <c r="F357" s="20">
        <f>+VLOOKUP($A357,'1 Base de precios '!$H$2:$I$1256,2,FALSE)</f>
        <v>59.490001999999997</v>
      </c>
      <c r="G357" s="20">
        <f>+VLOOKUP($A357,'1 Base de precios '!$J$2:$K$1256,2,FALSE)</f>
        <v>24.959999</v>
      </c>
      <c r="H357" s="20">
        <f>+VLOOKUP($A357,'1 Base de precios '!$L$2:$M$1256,2,FALSE)</f>
        <v>100.139999</v>
      </c>
      <c r="I357" s="20">
        <f>+VLOOKUP($A357,'1 Base de precios '!$N$2:$O$1256,2,FALSE)</f>
        <v>58.950001</v>
      </c>
      <c r="J357" s="20">
        <f>+VLOOKUP($A357,'1 Base de precios '!$P$2:$Q$1256,2,FALSE)</f>
        <v>170.88999899999999</v>
      </c>
      <c r="K357" s="29">
        <v>356</v>
      </c>
    </row>
    <row r="358" spans="1:11" x14ac:dyDescent="0.2">
      <c r="A358" s="143">
        <v>42739</v>
      </c>
      <c r="B358" s="27">
        <f>'1 Base de precios '!B358:B609</f>
        <v>46123.359375</v>
      </c>
      <c r="C358" s="20">
        <f>+VLOOKUP($A358,'1 Base de precios '!$A$2:$C$1256,3,FALSE)</f>
        <v>13.71</v>
      </c>
      <c r="D358" s="20">
        <f>+VLOOKUP($A358,'1 Base de precios '!$D$2:$E$1256,2,FALSE)</f>
        <v>37.75</v>
      </c>
      <c r="E358" s="20">
        <f>+VLOOKUP($A358,'1 Base de precios '!$F$2:$G$1256,2,FALSE)</f>
        <v>48.23</v>
      </c>
      <c r="F358" s="20">
        <f>+VLOOKUP($A358,'1 Base de precios '!$H$2:$I$1256,2,FALSE)</f>
        <v>57.959999000000003</v>
      </c>
      <c r="G358" s="20">
        <f>+VLOOKUP($A358,'1 Base de precios '!$J$2:$K$1256,2,FALSE)</f>
        <v>24.440000999999999</v>
      </c>
      <c r="H358" s="20">
        <f>+VLOOKUP($A358,'1 Base de precios '!$L$2:$M$1256,2,FALSE)</f>
        <v>99.949996999999996</v>
      </c>
      <c r="I358" s="20">
        <f>+VLOOKUP($A358,'1 Base de precios '!$N$2:$O$1256,2,FALSE)</f>
        <v>59.32</v>
      </c>
      <c r="J358" s="20">
        <f>+VLOOKUP($A358,'1 Base de precios '!$P$2:$Q$1256,2,FALSE)</f>
        <v>171.36000100000001</v>
      </c>
      <c r="K358" s="29">
        <v>357</v>
      </c>
    </row>
    <row r="359" spans="1:11" x14ac:dyDescent="0.2">
      <c r="A359" s="143">
        <v>42738</v>
      </c>
      <c r="B359" s="27">
        <f>'1 Base de precios '!B359:B610</f>
        <v>45698.929687999997</v>
      </c>
      <c r="C359" s="20">
        <f>+VLOOKUP($A359,'1 Base de precios '!$A$2:$C$1256,3,FALSE)</f>
        <v>13.51</v>
      </c>
      <c r="D359" s="20">
        <f>+VLOOKUP($A359,'1 Base de precios '!$D$2:$E$1256,2,FALSE)</f>
        <v>37.68</v>
      </c>
      <c r="E359" s="20">
        <f>+VLOOKUP($A359,'1 Base de precios '!$F$2:$G$1256,2,FALSE)</f>
        <v>46.700001</v>
      </c>
      <c r="F359" s="20">
        <f>+VLOOKUP($A359,'1 Base de precios '!$H$2:$I$1256,2,FALSE)</f>
        <v>57.43</v>
      </c>
      <c r="G359" s="20">
        <f>+VLOOKUP($A359,'1 Base de precios '!$J$2:$K$1256,2,FALSE)</f>
        <v>24.639999</v>
      </c>
      <c r="H359" s="20">
        <f>+VLOOKUP($A359,'1 Base de precios '!$L$2:$M$1256,2,FALSE)</f>
        <v>101.220001</v>
      </c>
      <c r="I359" s="20">
        <f>+VLOOKUP($A359,'1 Base de precios '!$N$2:$O$1256,2,FALSE)</f>
        <v>59.470001000000003</v>
      </c>
      <c r="J359" s="20">
        <f>+VLOOKUP($A359,'1 Base de precios '!$P$2:$Q$1256,2,FALSE)</f>
        <v>167.83999600000001</v>
      </c>
      <c r="K359" s="29">
        <v>358</v>
      </c>
    </row>
    <row r="360" spans="1:11" x14ac:dyDescent="0.2">
      <c r="A360" s="143">
        <v>42737</v>
      </c>
      <c r="B360" s="27">
        <f>'1 Base de precios '!B360:B611</f>
        <v>45642.800780999998</v>
      </c>
      <c r="C360" s="20">
        <f>+VLOOKUP($A360,'1 Base de precios '!$A$2:$C$1256,3,FALSE)</f>
        <v>13.03</v>
      </c>
      <c r="D360" s="20">
        <f>+VLOOKUP($A360,'1 Base de precios '!$D$2:$E$1256,2,FALSE)</f>
        <v>37.049999</v>
      </c>
      <c r="E360" s="20">
        <f>+VLOOKUP($A360,'1 Base de precios '!$F$2:$G$1256,2,FALSE)</f>
        <v>47.099997999999999</v>
      </c>
      <c r="F360" s="20">
        <f>+VLOOKUP($A360,'1 Base de precios '!$H$2:$I$1256,2,FALSE)</f>
        <v>56.43</v>
      </c>
      <c r="G360" s="20">
        <f>+VLOOKUP($A360,'1 Base de precios '!$J$2:$K$1256,2,FALSE)</f>
        <v>24.77</v>
      </c>
      <c r="H360" s="20">
        <f>+VLOOKUP($A360,'1 Base de precios '!$L$2:$M$1256,2,FALSE)</f>
        <v>102.300003</v>
      </c>
      <c r="I360" s="20">
        <f>+VLOOKUP($A360,'1 Base de precios '!$N$2:$O$1256,2,FALSE)</f>
        <v>59.330002</v>
      </c>
      <c r="J360" s="20">
        <f>+VLOOKUP($A360,'1 Base de precios '!$P$2:$Q$1256,2,FALSE)</f>
        <v>170.479996</v>
      </c>
      <c r="K360" s="29">
        <v>359</v>
      </c>
    </row>
    <row r="361" spans="1:11" x14ac:dyDescent="0.2">
      <c r="A361" s="143">
        <v>42734</v>
      </c>
      <c r="B361" s="27">
        <f>'1 Base de precios '!B361:B612</f>
        <v>45910.441405999998</v>
      </c>
      <c r="C361" s="20">
        <f>+VLOOKUP($A361,'1 Base de precios '!$A$2:$C$1256,3,FALSE)</f>
        <v>13.03</v>
      </c>
      <c r="D361" s="20">
        <f>+VLOOKUP($A361,'1 Base de precios '!$D$2:$E$1256,2,FALSE)</f>
        <v>37.049999</v>
      </c>
      <c r="E361" s="20">
        <f>+VLOOKUP($A361,'1 Base de precios '!$F$2:$G$1256,2,FALSE)</f>
        <v>47.099997999999999</v>
      </c>
      <c r="F361" s="20">
        <f>+VLOOKUP($A361,'1 Base de precios '!$H$2:$I$1256,2,FALSE)</f>
        <v>56.43</v>
      </c>
      <c r="G361" s="20">
        <f>+VLOOKUP($A361,'1 Base de precios '!$J$2:$K$1256,2,FALSE)</f>
        <v>24.77</v>
      </c>
      <c r="H361" s="20">
        <f>+VLOOKUP($A361,'1 Base de precios '!$L$2:$M$1256,2,FALSE)</f>
        <v>102.300003</v>
      </c>
      <c r="I361" s="20">
        <f>+VLOOKUP($A361,'1 Base de precios '!$N$2:$O$1256,2,FALSE)</f>
        <v>59.330002</v>
      </c>
      <c r="J361" s="20">
        <f>+VLOOKUP($A361,'1 Base de precios '!$P$2:$Q$1256,2,FALSE)</f>
        <v>170.479996</v>
      </c>
      <c r="K361" s="29">
        <v>360</v>
      </c>
    </row>
    <row r="362" spans="1:11" x14ac:dyDescent="0.2">
      <c r="A362" s="143">
        <v>42733</v>
      </c>
      <c r="B362" s="27">
        <f>'1 Base de precios '!B362:B613</f>
        <v>45564.519530999998</v>
      </c>
      <c r="C362" s="20">
        <f>+VLOOKUP($A362,'1 Base de precios '!$A$2:$C$1256,3,FALSE)</f>
        <v>13.13</v>
      </c>
      <c r="D362" s="20">
        <f>+VLOOKUP($A362,'1 Base de precios '!$D$2:$E$1256,2,FALSE)</f>
        <v>37.549999</v>
      </c>
      <c r="E362" s="20">
        <f>+VLOOKUP($A362,'1 Base de precios '!$F$2:$G$1256,2,FALSE)</f>
        <v>48.330002</v>
      </c>
      <c r="F362" s="20">
        <f>+VLOOKUP($A362,'1 Base de precios '!$H$2:$I$1256,2,FALSE)</f>
        <v>57.709999000000003</v>
      </c>
      <c r="G362" s="20">
        <f>+VLOOKUP($A362,'1 Base de precios '!$J$2:$K$1256,2,FALSE)</f>
        <v>24.879999000000002</v>
      </c>
      <c r="H362" s="20">
        <f>+VLOOKUP($A362,'1 Base de precios '!$L$2:$M$1256,2,FALSE)</f>
        <v>102.41999800000001</v>
      </c>
      <c r="I362" s="20">
        <f>+VLOOKUP($A362,'1 Base de precios '!$N$2:$O$1256,2,FALSE)</f>
        <v>60.240001999999997</v>
      </c>
      <c r="J362" s="20">
        <f>+VLOOKUP($A362,'1 Base de precios '!$P$2:$Q$1256,2,FALSE)</f>
        <v>169.60000600000001</v>
      </c>
      <c r="K362" s="29">
        <v>361</v>
      </c>
    </row>
    <row r="363" spans="1:11" x14ac:dyDescent="0.2">
      <c r="A363" s="143">
        <v>42732</v>
      </c>
      <c r="B363" s="27">
        <f>'1 Base de precios '!B363:B614</f>
        <v>45301.199219000002</v>
      </c>
      <c r="C363" s="20">
        <f>+VLOOKUP($A363,'1 Base de precios '!$A$2:$C$1256,3,FALSE)</f>
        <v>13</v>
      </c>
      <c r="D363" s="20">
        <f>+VLOOKUP($A363,'1 Base de precios '!$D$2:$E$1256,2,FALSE)</f>
        <v>37.360000999999997</v>
      </c>
      <c r="E363" s="20">
        <f>+VLOOKUP($A363,'1 Base de precios '!$F$2:$G$1256,2,FALSE)</f>
        <v>47.549999</v>
      </c>
      <c r="F363" s="20">
        <f>+VLOOKUP($A363,'1 Base de precios '!$H$2:$I$1256,2,FALSE)</f>
        <v>57.740001999999997</v>
      </c>
      <c r="G363" s="20">
        <f>+VLOOKUP($A363,'1 Base de precios '!$J$2:$K$1256,2,FALSE)</f>
        <v>23.99</v>
      </c>
      <c r="H363" s="20">
        <f>+VLOOKUP($A363,'1 Base de precios '!$L$2:$M$1256,2,FALSE)</f>
        <v>100.43</v>
      </c>
      <c r="I363" s="20">
        <f>+VLOOKUP($A363,'1 Base de precios '!$N$2:$O$1256,2,FALSE)</f>
        <v>58.66</v>
      </c>
      <c r="J363" s="20">
        <f>+VLOOKUP($A363,'1 Base de precios '!$P$2:$Q$1256,2,FALSE)</f>
        <v>167.66999799999999</v>
      </c>
      <c r="K363" s="29">
        <v>362</v>
      </c>
    </row>
    <row r="364" spans="1:11" x14ac:dyDescent="0.2">
      <c r="A364" s="143">
        <v>42731</v>
      </c>
      <c r="B364" s="27">
        <f>'1 Base de precios '!B364:B615</f>
        <v>44989.578125</v>
      </c>
      <c r="C364" s="20">
        <f>+VLOOKUP($A364,'1 Base de precios '!$A$2:$C$1256,3,FALSE)</f>
        <v>12.99</v>
      </c>
      <c r="D364" s="20">
        <f>+VLOOKUP($A364,'1 Base de precios '!$D$2:$E$1256,2,FALSE)</f>
        <v>37.110000999999997</v>
      </c>
      <c r="E364" s="20">
        <f>+VLOOKUP($A364,'1 Base de precios '!$F$2:$G$1256,2,FALSE)</f>
        <v>47.080002</v>
      </c>
      <c r="F364" s="20">
        <f>+VLOOKUP($A364,'1 Base de precios '!$H$2:$I$1256,2,FALSE)</f>
        <v>55.919998</v>
      </c>
      <c r="G364" s="20">
        <f>+VLOOKUP($A364,'1 Base de precios '!$J$2:$K$1256,2,FALSE)</f>
        <v>24.16</v>
      </c>
      <c r="H364" s="20">
        <f>+VLOOKUP($A364,'1 Base de precios '!$L$2:$M$1256,2,FALSE)</f>
        <v>99.419998000000007</v>
      </c>
      <c r="I364" s="20">
        <f>+VLOOKUP($A364,'1 Base de precios '!$N$2:$O$1256,2,FALSE)</f>
        <v>58.75</v>
      </c>
      <c r="J364" s="20">
        <f>+VLOOKUP($A364,'1 Base de precios '!$P$2:$Q$1256,2,FALSE)</f>
        <v>167.38000500000001</v>
      </c>
      <c r="K364" s="29">
        <v>363</v>
      </c>
    </row>
    <row r="365" spans="1:11" x14ac:dyDescent="0.2">
      <c r="A365" s="143">
        <v>42730</v>
      </c>
      <c r="B365" s="27">
        <f>'1 Base de precios '!B365:B616</f>
        <v>45219.351562999997</v>
      </c>
      <c r="C365" s="20">
        <f>+VLOOKUP($A365,'1 Base de precios '!$A$2:$C$1256,3,FALSE)</f>
        <v>12.95</v>
      </c>
      <c r="D365" s="20">
        <f>+VLOOKUP($A365,'1 Base de precios '!$D$2:$E$1256,2,FALSE)</f>
        <v>37.18</v>
      </c>
      <c r="E365" s="20">
        <f>+VLOOKUP($A365,'1 Base de precios '!$F$2:$G$1256,2,FALSE)</f>
        <v>47</v>
      </c>
      <c r="F365" s="20">
        <f>+VLOOKUP($A365,'1 Base de precios '!$H$2:$I$1256,2,FALSE)</f>
        <v>55.77</v>
      </c>
      <c r="G365" s="20">
        <f>+VLOOKUP($A365,'1 Base de precios '!$J$2:$K$1256,2,FALSE)</f>
        <v>24.389999</v>
      </c>
      <c r="H365" s="20">
        <f>+VLOOKUP($A365,'1 Base de precios '!$L$2:$M$1256,2,FALSE)</f>
        <v>99.709998999999996</v>
      </c>
      <c r="I365" s="20">
        <f>+VLOOKUP($A365,'1 Base de precios '!$N$2:$O$1256,2,FALSE)</f>
        <v>58.639999000000003</v>
      </c>
      <c r="J365" s="20">
        <f>+VLOOKUP($A365,'1 Base de precios '!$P$2:$Q$1256,2,FALSE)</f>
        <v>167.529999</v>
      </c>
      <c r="K365" s="29">
        <v>364</v>
      </c>
    </row>
    <row r="366" spans="1:11" x14ac:dyDescent="0.2">
      <c r="A366" s="143">
        <v>42727</v>
      </c>
      <c r="B366" s="27">
        <f>'1 Base de precios '!B366:B617</f>
        <v>45016.648437999997</v>
      </c>
      <c r="C366" s="20">
        <f>+VLOOKUP($A366,'1 Base de precios '!$A$2:$C$1256,3,FALSE)</f>
        <v>12.87</v>
      </c>
      <c r="D366" s="20">
        <f>+VLOOKUP($A366,'1 Base de precios '!$D$2:$E$1256,2,FALSE)</f>
        <v>37.529998999999997</v>
      </c>
      <c r="E366" s="20">
        <f>+VLOOKUP($A366,'1 Base de precios '!$F$2:$G$1256,2,FALSE)</f>
        <v>47.68</v>
      </c>
      <c r="F366" s="20">
        <f>+VLOOKUP($A366,'1 Base de precios '!$H$2:$I$1256,2,FALSE)</f>
        <v>56.540000999999997</v>
      </c>
      <c r="G366" s="20">
        <f>+VLOOKUP($A366,'1 Base de precios '!$J$2:$K$1256,2,FALSE)</f>
        <v>24.58</v>
      </c>
      <c r="H366" s="20">
        <f>+VLOOKUP($A366,'1 Base de precios '!$L$2:$M$1256,2,FALSE)</f>
        <v>99.910004000000001</v>
      </c>
      <c r="I366" s="20">
        <f>+VLOOKUP($A366,'1 Base de precios '!$N$2:$O$1256,2,FALSE)</f>
        <v>58.799999</v>
      </c>
      <c r="J366" s="20">
        <f>+VLOOKUP($A366,'1 Base de precios '!$P$2:$Q$1256,2,FALSE)</f>
        <v>167.08000200000001</v>
      </c>
      <c r="K366" s="29">
        <v>365</v>
      </c>
    </row>
    <row r="367" spans="1:11" x14ac:dyDescent="0.2">
      <c r="A367" s="143">
        <v>42726</v>
      </c>
      <c r="B367" s="27">
        <f>'1 Base de precios '!B367:B618</f>
        <v>44982.429687999997</v>
      </c>
      <c r="C367" s="20">
        <f>+VLOOKUP($A367,'1 Base de precios '!$A$2:$C$1256,3,FALSE)</f>
        <v>12.7</v>
      </c>
      <c r="D367" s="20">
        <f>+VLOOKUP($A367,'1 Base de precios '!$D$2:$E$1256,2,FALSE)</f>
        <v>37.18</v>
      </c>
      <c r="E367" s="20">
        <f>+VLOOKUP($A367,'1 Base de precios '!$F$2:$G$1256,2,FALSE)</f>
        <v>47.299999</v>
      </c>
      <c r="F367" s="20">
        <f>+VLOOKUP($A367,'1 Base de precios '!$H$2:$I$1256,2,FALSE)</f>
        <v>55.540000999999997</v>
      </c>
      <c r="G367" s="20">
        <f>+VLOOKUP($A367,'1 Base de precios '!$J$2:$K$1256,2,FALSE)</f>
        <v>23.92</v>
      </c>
      <c r="H367" s="20">
        <f>+VLOOKUP($A367,'1 Base de precios '!$L$2:$M$1256,2,FALSE)</f>
        <v>99.360000999999997</v>
      </c>
      <c r="I367" s="20">
        <f>+VLOOKUP($A367,'1 Base de precios '!$N$2:$O$1256,2,FALSE)</f>
        <v>58.810001</v>
      </c>
      <c r="J367" s="20">
        <f>+VLOOKUP($A367,'1 Base de precios '!$P$2:$Q$1256,2,FALSE)</f>
        <v>167.13999899999999</v>
      </c>
      <c r="K367" s="29">
        <v>366</v>
      </c>
    </row>
    <row r="368" spans="1:11" x14ac:dyDescent="0.2">
      <c r="A368" s="143">
        <v>42725</v>
      </c>
      <c r="B368" s="27">
        <f>'1 Base de precios '!B368:B619</f>
        <v>44936.789062999997</v>
      </c>
      <c r="C368" s="20">
        <f>+VLOOKUP($A368,'1 Base de precios '!$A$2:$C$1256,3,FALSE)</f>
        <v>12.79</v>
      </c>
      <c r="D368" s="20">
        <f>+VLOOKUP($A368,'1 Base de precios '!$D$2:$E$1256,2,FALSE)</f>
        <v>36.830002</v>
      </c>
      <c r="E368" s="20">
        <f>+VLOOKUP($A368,'1 Base de precios '!$F$2:$G$1256,2,FALSE)</f>
        <v>46.860000999999997</v>
      </c>
      <c r="F368" s="20">
        <f>+VLOOKUP($A368,'1 Base de precios '!$H$2:$I$1256,2,FALSE)</f>
        <v>55.18</v>
      </c>
      <c r="G368" s="20">
        <f>+VLOOKUP($A368,'1 Base de precios '!$J$2:$K$1256,2,FALSE)</f>
        <v>24.610001</v>
      </c>
      <c r="H368" s="20">
        <f>+VLOOKUP($A368,'1 Base de precios '!$L$2:$M$1256,2,FALSE)</f>
        <v>99.370002999999997</v>
      </c>
      <c r="I368" s="20">
        <f>+VLOOKUP($A368,'1 Base de precios '!$N$2:$O$1256,2,FALSE)</f>
        <v>59.09</v>
      </c>
      <c r="J368" s="20">
        <f>+VLOOKUP($A368,'1 Base de precios '!$P$2:$Q$1256,2,FALSE)</f>
        <v>167.85000600000001</v>
      </c>
      <c r="K368" s="29">
        <v>367</v>
      </c>
    </row>
    <row r="369" spans="1:11" x14ac:dyDescent="0.2">
      <c r="A369" s="143">
        <v>42724</v>
      </c>
      <c r="B369" s="27">
        <f>'1 Base de precios '!B369:B620</f>
        <v>44894.691405999998</v>
      </c>
      <c r="C369" s="20">
        <f>+VLOOKUP($A369,'1 Base de precios '!$A$2:$C$1256,3,FALSE)</f>
        <v>12.77</v>
      </c>
      <c r="D369" s="20">
        <f>+VLOOKUP($A369,'1 Base de precios '!$D$2:$E$1256,2,FALSE)</f>
        <v>36.590000000000003</v>
      </c>
      <c r="E369" s="20">
        <f>+VLOOKUP($A369,'1 Base de precios '!$F$2:$G$1256,2,FALSE)</f>
        <v>46.610000999999997</v>
      </c>
      <c r="F369" s="20">
        <f>+VLOOKUP($A369,'1 Base de precios '!$H$2:$I$1256,2,FALSE)</f>
        <v>55.240001999999997</v>
      </c>
      <c r="G369" s="20">
        <f>+VLOOKUP($A369,'1 Base de precios '!$J$2:$K$1256,2,FALSE)</f>
        <v>25.389999</v>
      </c>
      <c r="H369" s="20">
        <f>+VLOOKUP($A369,'1 Base de precios '!$L$2:$M$1256,2,FALSE)</f>
        <v>99.849997999999999</v>
      </c>
      <c r="I369" s="20">
        <f>+VLOOKUP($A369,'1 Base de precios '!$N$2:$O$1256,2,FALSE)</f>
        <v>59.419998</v>
      </c>
      <c r="J369" s="20">
        <f>+VLOOKUP($A369,'1 Base de precios '!$P$2:$Q$1256,2,FALSE)</f>
        <v>170.699997</v>
      </c>
      <c r="K369" s="29">
        <v>368</v>
      </c>
    </row>
    <row r="370" spans="1:11" x14ac:dyDescent="0.2">
      <c r="A370" s="143">
        <v>42723</v>
      </c>
      <c r="B370" s="27">
        <f>'1 Base de precios '!B370:B621</f>
        <v>45121.191405999998</v>
      </c>
      <c r="C370" s="20">
        <f>+VLOOKUP($A370,'1 Base de precios '!$A$2:$C$1256,3,FALSE)</f>
        <v>12.55</v>
      </c>
      <c r="D370" s="20">
        <f>+VLOOKUP($A370,'1 Base de precios '!$D$2:$E$1256,2,FALSE)</f>
        <v>37.150002000000001</v>
      </c>
      <c r="E370" s="20">
        <f>+VLOOKUP($A370,'1 Base de precios '!$F$2:$G$1256,2,FALSE)</f>
        <v>48.619999</v>
      </c>
      <c r="F370" s="20">
        <f>+VLOOKUP($A370,'1 Base de precios '!$H$2:$I$1256,2,FALSE)</f>
        <v>54.849997999999999</v>
      </c>
      <c r="G370" s="20">
        <f>+VLOOKUP($A370,'1 Base de precios '!$J$2:$K$1256,2,FALSE)</f>
        <v>26</v>
      </c>
      <c r="H370" s="20">
        <f>+VLOOKUP($A370,'1 Base de precios '!$L$2:$M$1256,2,FALSE)</f>
        <v>100.290001</v>
      </c>
      <c r="I370" s="20">
        <f>+VLOOKUP($A370,'1 Base de precios '!$N$2:$O$1256,2,FALSE)</f>
        <v>59.360000999999997</v>
      </c>
      <c r="J370" s="20">
        <f>+VLOOKUP($A370,'1 Base de precios '!$P$2:$Q$1256,2,FALSE)</f>
        <v>171.759995</v>
      </c>
      <c r="K370" s="29">
        <v>369</v>
      </c>
    </row>
    <row r="371" spans="1:11" x14ac:dyDescent="0.2">
      <c r="A371" s="143">
        <v>42720</v>
      </c>
      <c r="B371" s="27">
        <f>'1 Base de precios '!B371:B622</f>
        <v>45871.769530999998</v>
      </c>
      <c r="C371" s="20">
        <f>+VLOOKUP($A371,'1 Base de precios '!$A$2:$C$1256,3,FALSE)</f>
        <v>12.39</v>
      </c>
      <c r="D371" s="20">
        <f>+VLOOKUP($A371,'1 Base de precios '!$D$2:$E$1256,2,FALSE)</f>
        <v>37.450001</v>
      </c>
      <c r="E371" s="20">
        <f>+VLOOKUP($A371,'1 Base de precios '!$F$2:$G$1256,2,FALSE)</f>
        <v>48.34</v>
      </c>
      <c r="F371" s="20">
        <f>+VLOOKUP($A371,'1 Base de precios '!$H$2:$I$1256,2,FALSE)</f>
        <v>56.630001</v>
      </c>
      <c r="G371" s="20">
        <f>+VLOOKUP($A371,'1 Base de precios '!$J$2:$K$1256,2,FALSE)</f>
        <v>26.65</v>
      </c>
      <c r="H371" s="20">
        <f>+VLOOKUP($A371,'1 Base de precios '!$L$2:$M$1256,2,FALSE)</f>
        <v>100.75</v>
      </c>
      <c r="I371" s="20">
        <f>+VLOOKUP($A371,'1 Base de precios '!$N$2:$O$1256,2,FALSE)</f>
        <v>58.82</v>
      </c>
      <c r="J371" s="20">
        <f>+VLOOKUP($A371,'1 Base de precios '!$P$2:$Q$1256,2,FALSE)</f>
        <v>169.949997</v>
      </c>
      <c r="K371" s="29">
        <v>370</v>
      </c>
    </row>
    <row r="372" spans="1:11" x14ac:dyDescent="0.2">
      <c r="A372" s="143">
        <v>42719</v>
      </c>
      <c r="B372" s="27">
        <f>'1 Base de precios '!B372:B623</f>
        <v>46220.238280999998</v>
      </c>
      <c r="C372" s="20">
        <f>+VLOOKUP($A372,'1 Base de precios '!$A$2:$C$1256,3,FALSE)</f>
        <v>12.66</v>
      </c>
      <c r="D372" s="20">
        <f>+VLOOKUP($A372,'1 Base de precios '!$D$2:$E$1256,2,FALSE)</f>
        <v>37.779998999999997</v>
      </c>
      <c r="E372" s="20">
        <f>+VLOOKUP($A372,'1 Base de precios '!$F$2:$G$1256,2,FALSE)</f>
        <v>49.450001</v>
      </c>
      <c r="F372" s="20">
        <f>+VLOOKUP($A372,'1 Base de precios '!$H$2:$I$1256,2,FALSE)</f>
        <v>59.720001000000003</v>
      </c>
      <c r="G372" s="20">
        <f>+VLOOKUP($A372,'1 Base de precios '!$J$2:$K$1256,2,FALSE)</f>
        <v>26.540001</v>
      </c>
      <c r="H372" s="20">
        <f>+VLOOKUP($A372,'1 Base de precios '!$L$2:$M$1256,2,FALSE)</f>
        <v>101.529999</v>
      </c>
      <c r="I372" s="20">
        <f>+VLOOKUP($A372,'1 Base de precios '!$N$2:$O$1256,2,FALSE)</f>
        <v>59.209999000000003</v>
      </c>
      <c r="J372" s="20">
        <f>+VLOOKUP($A372,'1 Base de precios '!$P$2:$Q$1256,2,FALSE)</f>
        <v>175.5</v>
      </c>
      <c r="K372" s="29">
        <v>371</v>
      </c>
    </row>
    <row r="373" spans="1:11" x14ac:dyDescent="0.2">
      <c r="A373" s="143">
        <v>42718</v>
      </c>
      <c r="B373" s="27">
        <f>'1 Base de precios '!B373:B624</f>
        <v>46870.640625</v>
      </c>
      <c r="C373" s="20">
        <f>+VLOOKUP($A373,'1 Base de precios '!$A$2:$C$1256,3,FALSE)</f>
        <v>12.55</v>
      </c>
      <c r="D373" s="20">
        <f>+VLOOKUP($A373,'1 Base de precios '!$D$2:$E$1256,2,FALSE)</f>
        <v>38.639999000000003</v>
      </c>
      <c r="E373" s="20">
        <f>+VLOOKUP($A373,'1 Base de precios '!$F$2:$G$1256,2,FALSE)</f>
        <v>48.959999000000003</v>
      </c>
      <c r="F373" s="20">
        <f>+VLOOKUP($A373,'1 Base de precios '!$H$2:$I$1256,2,FALSE)</f>
        <v>61.02</v>
      </c>
      <c r="G373" s="20">
        <f>+VLOOKUP($A373,'1 Base de precios '!$J$2:$K$1256,2,FALSE)</f>
        <v>26.959999</v>
      </c>
      <c r="H373" s="20">
        <f>+VLOOKUP($A373,'1 Base de precios '!$L$2:$M$1256,2,FALSE)</f>
        <v>103.589996</v>
      </c>
      <c r="I373" s="20">
        <f>+VLOOKUP($A373,'1 Base de precios '!$N$2:$O$1256,2,FALSE)</f>
        <v>59.599997999999999</v>
      </c>
      <c r="J373" s="20">
        <f>+VLOOKUP($A373,'1 Base de precios '!$P$2:$Q$1256,2,FALSE)</f>
        <v>176.64999399999999</v>
      </c>
      <c r="K373" s="29">
        <v>372</v>
      </c>
    </row>
    <row r="374" spans="1:11" x14ac:dyDescent="0.2">
      <c r="A374" s="143">
        <v>42717</v>
      </c>
      <c r="B374" s="27">
        <f>'1 Base de precios '!B374:B625</f>
        <v>46916.191405999998</v>
      </c>
      <c r="C374" s="20">
        <f>+VLOOKUP($A374,'1 Base de precios '!$A$2:$C$1256,3,FALSE)</f>
        <v>12.95</v>
      </c>
      <c r="D374" s="20">
        <f>+VLOOKUP($A374,'1 Base de precios '!$D$2:$E$1256,2,FALSE)</f>
        <v>39.130001</v>
      </c>
      <c r="E374" s="20">
        <f>+VLOOKUP($A374,'1 Base de precios '!$F$2:$G$1256,2,FALSE)</f>
        <v>48.536597999999998</v>
      </c>
      <c r="F374" s="20">
        <f>+VLOOKUP($A374,'1 Base de precios '!$H$2:$I$1256,2,FALSE)</f>
        <v>60.77</v>
      </c>
      <c r="G374" s="20">
        <f>+VLOOKUP($A374,'1 Base de precios '!$J$2:$K$1256,2,FALSE)</f>
        <v>27.469999000000001</v>
      </c>
      <c r="H374" s="20">
        <f>+VLOOKUP($A374,'1 Base de precios '!$L$2:$M$1256,2,FALSE)</f>
        <v>103.790001</v>
      </c>
      <c r="I374" s="20">
        <f>+VLOOKUP($A374,'1 Base de precios '!$N$2:$O$1256,2,FALSE)</f>
        <v>59.189999</v>
      </c>
      <c r="J374" s="20">
        <f>+VLOOKUP($A374,'1 Base de precios '!$P$2:$Q$1256,2,FALSE)</f>
        <v>178.94000199999999</v>
      </c>
      <c r="K374" s="29">
        <v>373</v>
      </c>
    </row>
    <row r="375" spans="1:11" x14ac:dyDescent="0.2">
      <c r="A375" s="143">
        <v>42713</v>
      </c>
      <c r="B375" s="27">
        <f>'1 Base de precios '!B375:B626</f>
        <v>46359.121094000002</v>
      </c>
      <c r="C375" s="20">
        <f>+VLOOKUP($A375,'1 Base de precios '!$A$2:$C$1256,3,FALSE)</f>
        <v>13.19</v>
      </c>
      <c r="D375" s="20">
        <f>+VLOOKUP($A375,'1 Base de precios '!$D$2:$E$1256,2,FALSE)</f>
        <v>39.520000000000003</v>
      </c>
      <c r="E375" s="20">
        <f>+VLOOKUP($A375,'1 Base de precios '!$F$2:$G$1256,2,FALSE)</f>
        <v>49.209800999999999</v>
      </c>
      <c r="F375" s="20">
        <f>+VLOOKUP($A375,'1 Base de precios '!$H$2:$I$1256,2,FALSE)</f>
        <v>63.200001</v>
      </c>
      <c r="G375" s="20">
        <f>+VLOOKUP($A375,'1 Base de precios '!$J$2:$K$1256,2,FALSE)</f>
        <v>27.49</v>
      </c>
      <c r="H375" s="20">
        <f>+VLOOKUP($A375,'1 Base de precios '!$L$2:$M$1256,2,FALSE)</f>
        <v>100.339996</v>
      </c>
      <c r="I375" s="20">
        <f>+VLOOKUP($A375,'1 Base de precios '!$N$2:$O$1256,2,FALSE)</f>
        <v>58.07</v>
      </c>
      <c r="J375" s="20">
        <f>+VLOOKUP($A375,'1 Base de precios '!$P$2:$Q$1256,2,FALSE)</f>
        <v>176.88000500000001</v>
      </c>
      <c r="K375" s="29">
        <v>374</v>
      </c>
    </row>
    <row r="376" spans="1:11" x14ac:dyDescent="0.2">
      <c r="A376" s="143">
        <v>42712</v>
      </c>
      <c r="B376" s="27">
        <f>'1 Base de precios '!B376:B627</f>
        <v>45611.050780999998</v>
      </c>
      <c r="C376" s="20">
        <f>+VLOOKUP($A376,'1 Base de precios '!$A$2:$C$1256,3,FALSE)</f>
        <v>12.97</v>
      </c>
      <c r="D376" s="20">
        <f>+VLOOKUP($A376,'1 Base de precios '!$D$2:$E$1256,2,FALSE)</f>
        <v>38.580002</v>
      </c>
      <c r="E376" s="20">
        <f>+VLOOKUP($A376,'1 Base de precios '!$F$2:$G$1256,2,FALSE)</f>
        <v>48.702399999999997</v>
      </c>
      <c r="F376" s="20">
        <f>+VLOOKUP($A376,'1 Base de precios '!$H$2:$I$1256,2,FALSE)</f>
        <v>62.509998000000003</v>
      </c>
      <c r="G376" s="20">
        <f>+VLOOKUP($A376,'1 Base de precios '!$J$2:$K$1256,2,FALSE)</f>
        <v>27.379999000000002</v>
      </c>
      <c r="H376" s="20">
        <f>+VLOOKUP($A376,'1 Base de precios '!$L$2:$M$1256,2,FALSE)</f>
        <v>98.959998999999996</v>
      </c>
      <c r="I376" s="20">
        <f>+VLOOKUP($A376,'1 Base de precios '!$N$2:$O$1256,2,FALSE)</f>
        <v>58.099997999999999</v>
      </c>
      <c r="J376" s="20">
        <f>+VLOOKUP($A376,'1 Base de precios '!$P$2:$Q$1256,2,FALSE)</f>
        <v>174.16999799999999</v>
      </c>
      <c r="K376" s="29">
        <v>375</v>
      </c>
    </row>
    <row r="377" spans="1:11" x14ac:dyDescent="0.2">
      <c r="A377" s="143">
        <v>42711</v>
      </c>
      <c r="B377" s="27">
        <f>'1 Base de precios '!B377:B628</f>
        <v>45116.351562999997</v>
      </c>
      <c r="C377" s="20">
        <f>+VLOOKUP($A377,'1 Base de precios '!$A$2:$C$1256,3,FALSE)</f>
        <v>12.6</v>
      </c>
      <c r="D377" s="20">
        <f>+VLOOKUP($A377,'1 Base de precios '!$D$2:$E$1256,2,FALSE)</f>
        <v>37.970001000000003</v>
      </c>
      <c r="E377" s="20">
        <f>+VLOOKUP($A377,'1 Base de precios '!$F$2:$G$1256,2,FALSE)</f>
        <v>48.702399999999997</v>
      </c>
      <c r="F377" s="20">
        <f>+VLOOKUP($A377,'1 Base de precios '!$H$2:$I$1256,2,FALSE)</f>
        <v>61.080002</v>
      </c>
      <c r="G377" s="20">
        <f>+VLOOKUP($A377,'1 Base de precios '!$J$2:$K$1256,2,FALSE)</f>
        <v>27.719999000000001</v>
      </c>
      <c r="H377" s="20">
        <f>+VLOOKUP($A377,'1 Base de precios '!$L$2:$M$1256,2,FALSE)</f>
        <v>98.029999000000004</v>
      </c>
      <c r="I377" s="20">
        <f>+VLOOKUP($A377,'1 Base de precios '!$N$2:$O$1256,2,FALSE)</f>
        <v>58.619999</v>
      </c>
      <c r="J377" s="20">
        <f>+VLOOKUP($A377,'1 Base de precios '!$P$2:$Q$1256,2,FALSE)</f>
        <v>171.779999</v>
      </c>
      <c r="K377" s="29">
        <v>376</v>
      </c>
    </row>
    <row r="378" spans="1:11" x14ac:dyDescent="0.2">
      <c r="A378" s="143">
        <v>42710</v>
      </c>
      <c r="B378" s="27">
        <f>'1 Base de precios '!B378:B629</f>
        <v>44938.101562999997</v>
      </c>
      <c r="C378" s="20">
        <f>+VLOOKUP($A378,'1 Base de precios '!$A$2:$C$1256,3,FALSE)</f>
        <v>12.38</v>
      </c>
      <c r="D378" s="20">
        <f>+VLOOKUP($A378,'1 Base de precios '!$D$2:$E$1256,2,FALSE)</f>
        <v>37.369999</v>
      </c>
      <c r="E378" s="20">
        <f>+VLOOKUP($A378,'1 Base de precios '!$F$2:$G$1256,2,FALSE)</f>
        <v>46.731701000000001</v>
      </c>
      <c r="F378" s="20">
        <f>+VLOOKUP($A378,'1 Base de precios '!$H$2:$I$1256,2,FALSE)</f>
        <v>60.91</v>
      </c>
      <c r="G378" s="20">
        <f>+VLOOKUP($A378,'1 Base de precios '!$J$2:$K$1256,2,FALSE)</f>
        <v>27.52</v>
      </c>
      <c r="H378" s="20">
        <f>+VLOOKUP($A378,'1 Base de precios '!$L$2:$M$1256,2,FALSE)</f>
        <v>97.910004000000001</v>
      </c>
      <c r="I378" s="20">
        <f>+VLOOKUP($A378,'1 Base de precios '!$N$2:$O$1256,2,FALSE)</f>
        <v>57.970001000000003</v>
      </c>
      <c r="J378" s="20">
        <f>+VLOOKUP($A378,'1 Base de precios '!$P$2:$Q$1256,2,FALSE)</f>
        <v>170.60000600000001</v>
      </c>
      <c r="K378" s="29">
        <v>377</v>
      </c>
    </row>
    <row r="379" spans="1:11" x14ac:dyDescent="0.2">
      <c r="A379" s="143">
        <v>42709</v>
      </c>
      <c r="B379" s="27">
        <f>'1 Base de precios '!B379:B630</f>
        <v>44555.261719000002</v>
      </c>
      <c r="C379" s="20">
        <f>+VLOOKUP($A379,'1 Base de precios '!$A$2:$C$1256,3,FALSE)</f>
        <v>12.36</v>
      </c>
      <c r="D379" s="20">
        <f>+VLOOKUP($A379,'1 Base de precios '!$D$2:$E$1256,2,FALSE)</f>
        <v>37.610000999999997</v>
      </c>
      <c r="E379" s="20">
        <f>+VLOOKUP($A379,'1 Base de precios '!$F$2:$G$1256,2,FALSE)</f>
        <v>47.404899999999998</v>
      </c>
      <c r="F379" s="20">
        <f>+VLOOKUP($A379,'1 Base de precios '!$H$2:$I$1256,2,FALSE)</f>
        <v>61.279998999999997</v>
      </c>
      <c r="G379" s="20">
        <f>+VLOOKUP($A379,'1 Base de precios '!$J$2:$K$1256,2,FALSE)</f>
        <v>28</v>
      </c>
      <c r="H379" s="20">
        <f>+VLOOKUP($A379,'1 Base de precios '!$L$2:$M$1256,2,FALSE)</f>
        <v>96.120002999999997</v>
      </c>
      <c r="I379" s="20">
        <f>+VLOOKUP($A379,'1 Base de precios '!$N$2:$O$1256,2,FALSE)</f>
        <v>58.220001000000003</v>
      </c>
      <c r="J379" s="20">
        <f>+VLOOKUP($A379,'1 Base de precios '!$P$2:$Q$1256,2,FALSE)</f>
        <v>165.979996</v>
      </c>
      <c r="K379" s="29">
        <v>378</v>
      </c>
    </row>
    <row r="380" spans="1:11" x14ac:dyDescent="0.2">
      <c r="A380" s="143">
        <v>42706</v>
      </c>
      <c r="B380" s="27">
        <f>'1 Base de precios '!B380:B631</f>
        <v>44885.75</v>
      </c>
      <c r="C380" s="20">
        <f>+VLOOKUP($A380,'1 Base de precios '!$A$2:$C$1256,3,FALSE)</f>
        <v>12.18</v>
      </c>
      <c r="D380" s="20">
        <f>+VLOOKUP($A380,'1 Base de precios '!$D$2:$E$1256,2,FALSE)</f>
        <v>37.529998999999997</v>
      </c>
      <c r="E380" s="20">
        <f>+VLOOKUP($A380,'1 Base de precios '!$F$2:$G$1256,2,FALSE)</f>
        <v>46.878101000000001</v>
      </c>
      <c r="F380" s="20">
        <f>+VLOOKUP($A380,'1 Base de precios '!$H$2:$I$1256,2,FALSE)</f>
        <v>58.950001</v>
      </c>
      <c r="G380" s="20">
        <f>+VLOOKUP($A380,'1 Base de precios '!$J$2:$K$1256,2,FALSE)</f>
        <v>27.42</v>
      </c>
      <c r="H380" s="20">
        <f>+VLOOKUP($A380,'1 Base de precios '!$L$2:$M$1256,2,FALSE)</f>
        <v>95.889999000000003</v>
      </c>
      <c r="I380" s="20">
        <f>+VLOOKUP($A380,'1 Base de precios '!$N$2:$O$1256,2,FALSE)</f>
        <v>58.540000999999997</v>
      </c>
      <c r="J380" s="20">
        <f>+VLOOKUP($A380,'1 Base de precios '!$P$2:$Q$1256,2,FALSE)</f>
        <v>164.86999499999999</v>
      </c>
      <c r="K380" s="29">
        <v>379</v>
      </c>
    </row>
    <row r="381" spans="1:11" x14ac:dyDescent="0.2">
      <c r="A381" s="143">
        <v>42705</v>
      </c>
      <c r="B381" s="27">
        <f>'1 Base de precios '!B381:B632</f>
        <v>45314.039062999997</v>
      </c>
      <c r="C381" s="20">
        <f>+VLOOKUP($A381,'1 Base de precios '!$A$2:$C$1256,3,FALSE)</f>
        <v>12.32</v>
      </c>
      <c r="D381" s="20">
        <f>+VLOOKUP($A381,'1 Base de precios '!$D$2:$E$1256,2,FALSE)</f>
        <v>37.549999</v>
      </c>
      <c r="E381" s="20">
        <f>+VLOOKUP($A381,'1 Base de precios '!$F$2:$G$1256,2,FALSE)</f>
        <v>47.912201000000003</v>
      </c>
      <c r="F381" s="20">
        <f>+VLOOKUP($A381,'1 Base de precios '!$H$2:$I$1256,2,FALSE)</f>
        <v>57.5</v>
      </c>
      <c r="G381" s="20">
        <f>+VLOOKUP($A381,'1 Base de precios '!$J$2:$K$1256,2,FALSE)</f>
        <v>28.309999000000001</v>
      </c>
      <c r="H381" s="20">
        <f>+VLOOKUP($A381,'1 Base de precios '!$L$2:$M$1256,2,FALSE)</f>
        <v>97.919998000000007</v>
      </c>
      <c r="I381" s="20">
        <f>+VLOOKUP($A381,'1 Base de precios '!$N$2:$O$1256,2,FALSE)</f>
        <v>59.400002000000001</v>
      </c>
      <c r="J381" s="20">
        <f>+VLOOKUP($A381,'1 Base de precios '!$P$2:$Q$1256,2,FALSE)</f>
        <v>171.71000699999999</v>
      </c>
      <c r="K381" s="29">
        <v>380</v>
      </c>
    </row>
    <row r="382" spans="1:11" x14ac:dyDescent="0.2">
      <c r="A382" s="143">
        <v>42704</v>
      </c>
      <c r="B382" s="27">
        <f>'1 Base de precios '!B382:B633</f>
        <v>45373.53125</v>
      </c>
      <c r="C382" s="20">
        <f>+VLOOKUP($A382,'1 Base de precios '!$A$2:$C$1256,3,FALSE)</f>
        <v>12.52</v>
      </c>
      <c r="D382" s="20">
        <f>+VLOOKUP($A382,'1 Base de precios '!$D$2:$E$1256,2,FALSE)</f>
        <v>37.75</v>
      </c>
      <c r="E382" s="20">
        <f>+VLOOKUP($A382,'1 Base de precios '!$F$2:$G$1256,2,FALSE)</f>
        <v>47.863399999999999</v>
      </c>
      <c r="F382" s="20">
        <f>+VLOOKUP($A382,'1 Base de precios '!$H$2:$I$1256,2,FALSE)</f>
        <v>56.299999</v>
      </c>
      <c r="G382" s="20">
        <f>+VLOOKUP($A382,'1 Base de precios '!$J$2:$K$1256,2,FALSE)</f>
        <v>28.309999000000001</v>
      </c>
      <c r="H382" s="20">
        <f>+VLOOKUP($A382,'1 Base de precios '!$L$2:$M$1256,2,FALSE)</f>
        <v>98.620002999999997</v>
      </c>
      <c r="I382" s="20">
        <f>+VLOOKUP($A382,'1 Base de precios '!$N$2:$O$1256,2,FALSE)</f>
        <v>60.400002000000001</v>
      </c>
      <c r="J382" s="20">
        <f>+VLOOKUP($A382,'1 Base de precios '!$P$2:$Q$1256,2,FALSE)</f>
        <v>175.21000699999999</v>
      </c>
      <c r="K382" s="29">
        <v>381</v>
      </c>
    </row>
    <row r="383" spans="1:11" x14ac:dyDescent="0.2">
      <c r="A383" s="143">
        <v>42703</v>
      </c>
      <c r="B383" s="27">
        <f>'1 Base de precios '!B383:B634</f>
        <v>45480.96875</v>
      </c>
      <c r="C383" s="20">
        <f>+VLOOKUP($A383,'1 Base de precios '!$A$2:$C$1256,3,FALSE)</f>
        <v>12.33</v>
      </c>
      <c r="D383" s="20">
        <f>+VLOOKUP($A383,'1 Base de precios '!$D$2:$E$1256,2,FALSE)</f>
        <v>37.639999000000003</v>
      </c>
      <c r="E383" s="20">
        <f>+VLOOKUP($A383,'1 Base de precios '!$F$2:$G$1256,2,FALSE)</f>
        <v>47.424399999999999</v>
      </c>
      <c r="F383" s="20">
        <f>+VLOOKUP($A383,'1 Base de precios '!$H$2:$I$1256,2,FALSE)</f>
        <v>57.43</v>
      </c>
      <c r="G383" s="20">
        <f>+VLOOKUP($A383,'1 Base de precios '!$J$2:$K$1256,2,FALSE)</f>
        <v>27.35</v>
      </c>
      <c r="H383" s="20">
        <f>+VLOOKUP($A383,'1 Base de precios '!$L$2:$M$1256,2,FALSE)</f>
        <v>97.529999000000004</v>
      </c>
      <c r="I383" s="20">
        <f>+VLOOKUP($A383,'1 Base de precios '!$N$2:$O$1256,2,FALSE)</f>
        <v>60.099997999999999</v>
      </c>
      <c r="J383" s="20">
        <f>+VLOOKUP($A383,'1 Base de precios '!$P$2:$Q$1256,2,FALSE)</f>
        <v>177.78999300000001</v>
      </c>
      <c r="K383" s="29">
        <v>382</v>
      </c>
    </row>
    <row r="384" spans="1:11" x14ac:dyDescent="0.2">
      <c r="A384" s="143">
        <v>42702</v>
      </c>
      <c r="B384" s="27">
        <f>'1 Base de precios '!B384:B635</f>
        <v>45360.070312999997</v>
      </c>
      <c r="C384" s="20">
        <f>+VLOOKUP($A384,'1 Base de precios '!$A$2:$C$1256,3,FALSE)</f>
        <v>12.16</v>
      </c>
      <c r="D384" s="20">
        <f>+VLOOKUP($A384,'1 Base de precios '!$D$2:$E$1256,2,FALSE)</f>
        <v>37.840000000000003</v>
      </c>
      <c r="E384" s="20">
        <f>+VLOOKUP($A384,'1 Base de precios '!$F$2:$G$1256,2,FALSE)</f>
        <v>47.287799999999997</v>
      </c>
      <c r="F384" s="20">
        <f>+VLOOKUP($A384,'1 Base de precios '!$H$2:$I$1256,2,FALSE)</f>
        <v>58.139999000000003</v>
      </c>
      <c r="G384" s="20">
        <f>+VLOOKUP($A384,'1 Base de precios '!$J$2:$K$1256,2,FALSE)</f>
        <v>27.24</v>
      </c>
      <c r="H384" s="20">
        <f>+VLOOKUP($A384,'1 Base de precios '!$L$2:$M$1256,2,FALSE)</f>
        <v>97.239998</v>
      </c>
      <c r="I384" s="20">
        <f>+VLOOKUP($A384,'1 Base de precios '!$N$2:$O$1256,2,FALSE)</f>
        <v>59.66</v>
      </c>
      <c r="J384" s="20">
        <f>+VLOOKUP($A384,'1 Base de precios '!$P$2:$Q$1256,2,FALSE)</f>
        <v>177.33999600000001</v>
      </c>
      <c r="K384" s="29">
        <v>383</v>
      </c>
    </row>
    <row r="385" spans="1:11" x14ac:dyDescent="0.2">
      <c r="A385" s="143">
        <v>42699</v>
      </c>
      <c r="B385" s="27">
        <f>'1 Base de precios '!B385:B636</f>
        <v>45268.390625</v>
      </c>
      <c r="C385" s="20">
        <f>+VLOOKUP($A385,'1 Base de precios '!$A$2:$C$1256,3,FALSE)</f>
        <v>12.1</v>
      </c>
      <c r="D385" s="20">
        <f>+VLOOKUP($A385,'1 Base de precios '!$D$2:$E$1256,2,FALSE)</f>
        <v>37.599997999999999</v>
      </c>
      <c r="E385" s="20">
        <f>+VLOOKUP($A385,'1 Base de precios '!$F$2:$G$1256,2,FALSE)</f>
        <v>46.331699</v>
      </c>
      <c r="F385" s="20">
        <f>+VLOOKUP($A385,'1 Base de precios '!$H$2:$I$1256,2,FALSE)</f>
        <v>58.34</v>
      </c>
      <c r="G385" s="20">
        <f>+VLOOKUP($A385,'1 Base de precios '!$J$2:$K$1256,2,FALSE)</f>
        <v>27.620000999999998</v>
      </c>
      <c r="H385" s="20">
        <f>+VLOOKUP($A385,'1 Base de precios '!$L$2:$M$1256,2,FALSE)</f>
        <v>96.849997999999999</v>
      </c>
      <c r="I385" s="20">
        <f>+VLOOKUP($A385,'1 Base de precios '!$N$2:$O$1256,2,FALSE)</f>
        <v>60.02</v>
      </c>
      <c r="J385" s="20">
        <f>+VLOOKUP($A385,'1 Base de precios '!$P$2:$Q$1256,2,FALSE)</f>
        <v>181.050003</v>
      </c>
      <c r="K385" s="29">
        <v>384</v>
      </c>
    </row>
    <row r="386" spans="1:11" x14ac:dyDescent="0.2">
      <c r="A386" s="143">
        <v>42698</v>
      </c>
      <c r="B386" s="27">
        <f>'1 Base de precios '!B386:B637</f>
        <v>45250.398437999997</v>
      </c>
      <c r="C386" s="20">
        <f>+VLOOKUP($A386,'1 Base de precios '!$A$2:$C$1256,3,FALSE)</f>
        <v>12.08</v>
      </c>
      <c r="D386" s="20">
        <f>+VLOOKUP($A386,'1 Base de precios '!$D$2:$E$1256,2,FALSE)</f>
        <v>38.040000999999997</v>
      </c>
      <c r="E386" s="20">
        <f>+VLOOKUP($A386,'1 Base de precios '!$F$2:$G$1256,2,FALSE)</f>
        <v>43.804901000000001</v>
      </c>
      <c r="F386" s="20">
        <f>+VLOOKUP($A386,'1 Base de precios '!$H$2:$I$1256,2,FALSE)</f>
        <v>57.919998</v>
      </c>
      <c r="G386" s="20">
        <f>+VLOOKUP($A386,'1 Base de precios '!$J$2:$K$1256,2,FALSE)</f>
        <v>28.23</v>
      </c>
      <c r="H386" s="20">
        <f>+VLOOKUP($A386,'1 Base de precios '!$L$2:$M$1256,2,FALSE)</f>
        <v>96.739998</v>
      </c>
      <c r="I386" s="20">
        <f>+VLOOKUP($A386,'1 Base de precios '!$N$2:$O$1256,2,FALSE)</f>
        <v>59.880001</v>
      </c>
      <c r="J386" s="20">
        <f>+VLOOKUP($A386,'1 Base de precios '!$P$2:$Q$1256,2,FALSE)</f>
        <v>179.58000200000001</v>
      </c>
      <c r="K386" s="29">
        <v>385</v>
      </c>
    </row>
    <row r="387" spans="1:11" x14ac:dyDescent="0.2">
      <c r="A387" s="143">
        <v>42697</v>
      </c>
      <c r="B387" s="27">
        <f>'1 Base de precios '!B387:B638</f>
        <v>44874.488280999998</v>
      </c>
      <c r="C387" s="20">
        <f>+VLOOKUP($A387,'1 Base de precios '!$A$2:$C$1256,3,FALSE)</f>
        <v>12.11</v>
      </c>
      <c r="D387" s="20">
        <f>+VLOOKUP($A387,'1 Base de precios '!$D$2:$E$1256,2,FALSE)</f>
        <v>38.110000999999997</v>
      </c>
      <c r="E387" s="20">
        <f>+VLOOKUP($A387,'1 Base de precios '!$F$2:$G$1256,2,FALSE)</f>
        <v>43.824401999999999</v>
      </c>
      <c r="F387" s="20">
        <f>+VLOOKUP($A387,'1 Base de precios '!$H$2:$I$1256,2,FALSE)</f>
        <v>56.099997999999999</v>
      </c>
      <c r="G387" s="20">
        <f>+VLOOKUP($A387,'1 Base de precios '!$J$2:$K$1256,2,FALSE)</f>
        <v>27.969999000000001</v>
      </c>
      <c r="H387" s="20">
        <f>+VLOOKUP($A387,'1 Base de precios '!$L$2:$M$1256,2,FALSE)</f>
        <v>96.489998</v>
      </c>
      <c r="I387" s="20">
        <f>+VLOOKUP($A387,'1 Base de precios '!$N$2:$O$1256,2,FALSE)</f>
        <v>59.630001</v>
      </c>
      <c r="J387" s="20">
        <f>+VLOOKUP($A387,'1 Base de precios '!$P$2:$Q$1256,2,FALSE)</f>
        <v>178.179993</v>
      </c>
      <c r="K387" s="29">
        <v>386</v>
      </c>
    </row>
    <row r="388" spans="1:11" x14ac:dyDescent="0.2">
      <c r="A388" s="143">
        <v>42696</v>
      </c>
      <c r="B388" s="27">
        <f>'1 Base de precios '!B388:B639</f>
        <v>44367.050780999998</v>
      </c>
      <c r="C388" s="20">
        <f>+VLOOKUP($A388,'1 Base de precios '!$A$2:$C$1256,3,FALSE)</f>
        <v>11.95</v>
      </c>
      <c r="D388" s="20">
        <f>+VLOOKUP($A388,'1 Base de precios '!$D$2:$E$1256,2,FALSE)</f>
        <v>37.909999999999997</v>
      </c>
      <c r="E388" s="20">
        <f>+VLOOKUP($A388,'1 Base de precios '!$F$2:$G$1256,2,FALSE)</f>
        <v>43.053699000000002</v>
      </c>
      <c r="F388" s="20">
        <f>+VLOOKUP($A388,'1 Base de precios '!$H$2:$I$1256,2,FALSE)</f>
        <v>55.52</v>
      </c>
      <c r="G388" s="20">
        <f>+VLOOKUP($A388,'1 Base de precios '!$J$2:$K$1256,2,FALSE)</f>
        <v>27.18</v>
      </c>
      <c r="H388" s="20">
        <f>+VLOOKUP($A388,'1 Base de precios '!$L$2:$M$1256,2,FALSE)</f>
        <v>95.959998999999996</v>
      </c>
      <c r="I388" s="20">
        <f>+VLOOKUP($A388,'1 Base de precios '!$N$2:$O$1256,2,FALSE)</f>
        <v>59.950001</v>
      </c>
      <c r="J388" s="20">
        <f>+VLOOKUP($A388,'1 Base de precios '!$P$2:$Q$1256,2,FALSE)</f>
        <v>179.91000399999999</v>
      </c>
      <c r="K388" s="29">
        <v>387</v>
      </c>
    </row>
    <row r="389" spans="1:11" x14ac:dyDescent="0.2">
      <c r="A389" s="143">
        <v>42692</v>
      </c>
      <c r="B389" s="27">
        <f>'1 Base de precios '!B389:B640</f>
        <v>44921.039062999997</v>
      </c>
      <c r="C389" s="20">
        <f>+VLOOKUP($A389,'1 Base de precios '!$A$2:$C$1256,3,FALSE)</f>
        <v>11.61</v>
      </c>
      <c r="D389" s="20">
        <f>+VLOOKUP($A389,'1 Base de precios '!$D$2:$E$1256,2,FALSE)</f>
        <v>38.029998999999997</v>
      </c>
      <c r="E389" s="20">
        <f>+VLOOKUP($A389,'1 Base de precios '!$F$2:$G$1256,2,FALSE)</f>
        <v>43.102401999999998</v>
      </c>
      <c r="F389" s="20">
        <f>+VLOOKUP($A389,'1 Base de precios '!$H$2:$I$1256,2,FALSE)</f>
        <v>53</v>
      </c>
      <c r="G389" s="20">
        <f>+VLOOKUP($A389,'1 Base de precios '!$J$2:$K$1256,2,FALSE)</f>
        <v>25.790001</v>
      </c>
      <c r="H389" s="20">
        <f>+VLOOKUP($A389,'1 Base de precios '!$L$2:$M$1256,2,FALSE)</f>
        <v>91.510002</v>
      </c>
      <c r="I389" s="20">
        <f>+VLOOKUP($A389,'1 Base de precios '!$N$2:$O$1256,2,FALSE)</f>
        <v>59.82</v>
      </c>
      <c r="J389" s="20">
        <f>+VLOOKUP($A389,'1 Base de precios '!$P$2:$Q$1256,2,FALSE)</f>
        <v>175.36000100000001</v>
      </c>
      <c r="K389" s="29">
        <v>388</v>
      </c>
    </row>
    <row r="390" spans="1:11" x14ac:dyDescent="0.2">
      <c r="A390" s="143">
        <v>42691</v>
      </c>
      <c r="B390" s="27">
        <f>'1 Base de precios '!B390:B641</f>
        <v>44901.671875</v>
      </c>
      <c r="C390" s="20">
        <f>+VLOOKUP($A390,'1 Base de precios '!$A$2:$C$1256,3,FALSE)</f>
        <v>11.68</v>
      </c>
      <c r="D390" s="20">
        <f>+VLOOKUP($A390,'1 Base de precios '!$D$2:$E$1256,2,FALSE)</f>
        <v>37.729999999999997</v>
      </c>
      <c r="E390" s="20">
        <f>+VLOOKUP($A390,'1 Base de precios '!$F$2:$G$1256,2,FALSE)</f>
        <v>41.824401999999999</v>
      </c>
      <c r="F390" s="20">
        <f>+VLOOKUP($A390,'1 Base de precios '!$H$2:$I$1256,2,FALSE)</f>
        <v>54.25</v>
      </c>
      <c r="G390" s="20">
        <f>+VLOOKUP($A390,'1 Base de precios '!$J$2:$K$1256,2,FALSE)</f>
        <v>26.09</v>
      </c>
      <c r="H390" s="20">
        <f>+VLOOKUP($A390,'1 Base de precios '!$L$2:$M$1256,2,FALSE)</f>
        <v>94.790001000000004</v>
      </c>
      <c r="I390" s="20">
        <f>+VLOOKUP($A390,'1 Base de precios '!$N$2:$O$1256,2,FALSE)</f>
        <v>60.849997999999999</v>
      </c>
      <c r="J390" s="20">
        <f>+VLOOKUP($A390,'1 Base de precios '!$P$2:$Q$1256,2,FALSE)</f>
        <v>174.38000500000001</v>
      </c>
      <c r="K390" s="29">
        <v>389</v>
      </c>
    </row>
    <row r="391" spans="1:11" x14ac:dyDescent="0.2">
      <c r="A391" s="143">
        <v>42690</v>
      </c>
      <c r="B391" s="27">
        <f>'1 Base de precios '!B391:B642</f>
        <v>45039.078125</v>
      </c>
      <c r="C391" s="20">
        <f>+VLOOKUP($A391,'1 Base de precios '!$A$2:$C$1256,3,FALSE)</f>
        <v>11.95</v>
      </c>
      <c r="D391" s="20">
        <f>+VLOOKUP($A391,'1 Base de precios '!$D$2:$E$1256,2,FALSE)</f>
        <v>37.369999</v>
      </c>
      <c r="E391" s="20">
        <f>+VLOOKUP($A391,'1 Base de precios '!$F$2:$G$1256,2,FALSE)</f>
        <v>42.751201999999999</v>
      </c>
      <c r="F391" s="20">
        <f>+VLOOKUP($A391,'1 Base de precios '!$H$2:$I$1256,2,FALSE)</f>
        <v>53.91</v>
      </c>
      <c r="G391" s="20">
        <f>+VLOOKUP($A391,'1 Base de precios '!$J$2:$K$1256,2,FALSE)</f>
        <v>25.129999000000002</v>
      </c>
      <c r="H391" s="20">
        <f>+VLOOKUP($A391,'1 Base de precios '!$L$2:$M$1256,2,FALSE)</f>
        <v>95.830001999999993</v>
      </c>
      <c r="I391" s="20">
        <f>+VLOOKUP($A391,'1 Base de precios '!$N$2:$O$1256,2,FALSE)</f>
        <v>60.470001000000003</v>
      </c>
      <c r="J391" s="20">
        <f>+VLOOKUP($A391,'1 Base de precios '!$P$2:$Q$1256,2,FALSE)</f>
        <v>173.050003</v>
      </c>
      <c r="K391" s="29">
        <v>390</v>
      </c>
    </row>
    <row r="392" spans="1:11" x14ac:dyDescent="0.2">
      <c r="A392" s="143">
        <v>42689</v>
      </c>
      <c r="B392" s="27">
        <f>'1 Base de precios '!B392:B643</f>
        <v>45305.96875</v>
      </c>
      <c r="C392" s="20">
        <f>+VLOOKUP($A392,'1 Base de precios '!$A$2:$C$1256,3,FALSE)</f>
        <v>11.68</v>
      </c>
      <c r="D392" s="20">
        <f>+VLOOKUP($A392,'1 Base de precios '!$D$2:$E$1256,2,FALSE)</f>
        <v>37.840000000000003</v>
      </c>
      <c r="E392" s="20">
        <f>+VLOOKUP($A392,'1 Base de precios '!$F$2:$G$1256,2,FALSE)</f>
        <v>41.775599999999997</v>
      </c>
      <c r="F392" s="20">
        <f>+VLOOKUP($A392,'1 Base de precios '!$H$2:$I$1256,2,FALSE)</f>
        <v>54.889999000000003</v>
      </c>
      <c r="G392" s="20">
        <f>+VLOOKUP($A392,'1 Base de precios '!$J$2:$K$1256,2,FALSE)</f>
        <v>25.4</v>
      </c>
      <c r="H392" s="20">
        <f>+VLOOKUP($A392,'1 Base de precios '!$L$2:$M$1256,2,FALSE)</f>
        <v>95.809997999999993</v>
      </c>
      <c r="I392" s="20">
        <f>+VLOOKUP($A392,'1 Base de precios '!$N$2:$O$1256,2,FALSE)</f>
        <v>61.529998999999997</v>
      </c>
      <c r="J392" s="20">
        <f>+VLOOKUP($A392,'1 Base de precios '!$P$2:$Q$1256,2,FALSE)</f>
        <v>173.550003</v>
      </c>
      <c r="K392" s="29">
        <v>391</v>
      </c>
    </row>
    <row r="393" spans="1:11" x14ac:dyDescent="0.2">
      <c r="A393" s="143">
        <v>42688</v>
      </c>
      <c r="B393" s="27">
        <f>'1 Base de precios '!B393:B644</f>
        <v>44995.96875</v>
      </c>
      <c r="C393" s="20">
        <f>+VLOOKUP($A393,'1 Base de precios '!$A$2:$C$1256,3,FALSE)</f>
        <v>11.6</v>
      </c>
      <c r="D393" s="20">
        <f>+VLOOKUP($A393,'1 Base de precios '!$D$2:$E$1256,2,FALSE)</f>
        <v>37.82</v>
      </c>
      <c r="E393" s="20">
        <f>+VLOOKUP($A393,'1 Base de precios '!$F$2:$G$1256,2,FALSE)</f>
        <v>40.663398999999998</v>
      </c>
      <c r="F393" s="20">
        <f>+VLOOKUP($A393,'1 Base de precios '!$H$2:$I$1256,2,FALSE)</f>
        <v>57.330002</v>
      </c>
      <c r="G393" s="20">
        <f>+VLOOKUP($A393,'1 Base de precios '!$J$2:$K$1256,2,FALSE)</f>
        <v>25.540001</v>
      </c>
      <c r="H393" s="20">
        <f>+VLOOKUP($A393,'1 Base de precios '!$L$2:$M$1256,2,FALSE)</f>
        <v>95.660004000000001</v>
      </c>
      <c r="I393" s="20">
        <f>+VLOOKUP($A393,'1 Base de precios '!$N$2:$O$1256,2,FALSE)</f>
        <v>58.860000999999997</v>
      </c>
      <c r="J393" s="20">
        <f>+VLOOKUP($A393,'1 Base de precios '!$P$2:$Q$1256,2,FALSE)</f>
        <v>171.08999600000001</v>
      </c>
      <c r="K393" s="29">
        <v>392</v>
      </c>
    </row>
    <row r="394" spans="1:11" x14ac:dyDescent="0.2">
      <c r="A394" s="143">
        <v>42685</v>
      </c>
      <c r="B394" s="27">
        <f>'1 Base de precios '!B394:B645</f>
        <v>45229.179687999997</v>
      </c>
      <c r="C394" s="20">
        <f>+VLOOKUP($A394,'1 Base de precios '!$A$2:$C$1256,3,FALSE)</f>
        <v>11.57</v>
      </c>
      <c r="D394" s="20">
        <f>+VLOOKUP($A394,'1 Base de precios '!$D$2:$E$1256,2,FALSE)</f>
        <v>38.450001</v>
      </c>
      <c r="E394" s="20">
        <f>+VLOOKUP($A394,'1 Base de precios '!$F$2:$G$1256,2,FALSE)</f>
        <v>42.077998999999998</v>
      </c>
      <c r="F394" s="20">
        <f>+VLOOKUP($A394,'1 Base de precios '!$H$2:$I$1256,2,FALSE)</f>
        <v>55.689999</v>
      </c>
      <c r="G394" s="20">
        <f>+VLOOKUP($A394,'1 Base de precios '!$J$2:$K$1256,2,FALSE)</f>
        <v>25.66</v>
      </c>
      <c r="H394" s="20">
        <f>+VLOOKUP($A394,'1 Base de precios '!$L$2:$M$1256,2,FALSE)</f>
        <v>94.790001000000004</v>
      </c>
      <c r="I394" s="20">
        <f>+VLOOKUP($A394,'1 Base de precios '!$N$2:$O$1256,2,FALSE)</f>
        <v>58.049999</v>
      </c>
      <c r="J394" s="20">
        <f>+VLOOKUP($A394,'1 Base de precios '!$P$2:$Q$1256,2,FALSE)</f>
        <v>163.10000600000001</v>
      </c>
      <c r="K394" s="29">
        <v>393</v>
      </c>
    </row>
    <row r="395" spans="1:11" x14ac:dyDescent="0.2">
      <c r="A395" s="143">
        <v>42684</v>
      </c>
      <c r="B395" s="27">
        <f>'1 Base de precios '!B395:B646</f>
        <v>47389.75</v>
      </c>
      <c r="C395" s="20">
        <f>+VLOOKUP($A395,'1 Base de precios '!$A$2:$C$1256,3,FALSE)</f>
        <v>11.76</v>
      </c>
      <c r="D395" s="20">
        <f>+VLOOKUP($A395,'1 Base de precios '!$D$2:$E$1256,2,FALSE)</f>
        <v>37.32</v>
      </c>
      <c r="E395" s="20">
        <f>+VLOOKUP($A395,'1 Base de precios '!$F$2:$G$1256,2,FALSE)</f>
        <v>41.034100000000002</v>
      </c>
      <c r="F395" s="20">
        <f>+VLOOKUP($A395,'1 Base de precios '!$H$2:$I$1256,2,FALSE)</f>
        <v>52.209999000000003</v>
      </c>
      <c r="G395" s="20">
        <f>+VLOOKUP($A395,'1 Base de precios '!$J$2:$K$1256,2,FALSE)</f>
        <v>25.799999</v>
      </c>
      <c r="H395" s="20">
        <f>+VLOOKUP($A395,'1 Base de precios '!$L$2:$M$1256,2,FALSE)</f>
        <v>95.82</v>
      </c>
      <c r="I395" s="20">
        <f>+VLOOKUP($A395,'1 Base de precios '!$N$2:$O$1256,2,FALSE)</f>
        <v>59.82</v>
      </c>
      <c r="J395" s="20">
        <f>+VLOOKUP($A395,'1 Base de precios '!$P$2:$Q$1256,2,FALSE)</f>
        <v>168.61000100000001</v>
      </c>
      <c r="K395" s="29">
        <v>394</v>
      </c>
    </row>
    <row r="396" spans="1:11" x14ac:dyDescent="0.2">
      <c r="A396" s="143">
        <v>42683</v>
      </c>
      <c r="B396" s="27">
        <f>'1 Base de precios '!B396:B647</f>
        <v>48450.378905999998</v>
      </c>
      <c r="C396" s="20">
        <f>+VLOOKUP($A396,'1 Base de precios '!$A$2:$C$1256,3,FALSE)</f>
        <v>11.98</v>
      </c>
      <c r="D396" s="20">
        <f>+VLOOKUP($A396,'1 Base de precios '!$D$2:$E$1256,2,FALSE)</f>
        <v>40.400002000000001</v>
      </c>
      <c r="E396" s="20">
        <f>+VLOOKUP($A396,'1 Base de precios '!$F$2:$G$1256,2,FALSE)</f>
        <v>42.253700000000002</v>
      </c>
      <c r="F396" s="20">
        <f>+VLOOKUP($A396,'1 Base de precios '!$H$2:$I$1256,2,FALSE)</f>
        <v>50.849997999999999</v>
      </c>
      <c r="G396" s="20">
        <f>+VLOOKUP($A396,'1 Base de precios '!$J$2:$K$1256,2,FALSE)</f>
        <v>26.74</v>
      </c>
      <c r="H396" s="20">
        <f>+VLOOKUP($A396,'1 Base de precios '!$L$2:$M$1256,2,FALSE)</f>
        <v>105.18</v>
      </c>
      <c r="I396" s="20">
        <f>+VLOOKUP($A396,'1 Base de precios '!$N$2:$O$1256,2,FALSE)</f>
        <v>67.709998999999996</v>
      </c>
      <c r="J396" s="20">
        <f>+VLOOKUP($A396,'1 Base de precios '!$P$2:$Q$1256,2,FALSE)</f>
        <v>179.44000199999999</v>
      </c>
      <c r="K396" s="29">
        <v>395</v>
      </c>
    </row>
    <row r="397" spans="1:11" x14ac:dyDescent="0.2">
      <c r="A397" s="143">
        <v>42682</v>
      </c>
      <c r="B397" s="27">
        <f>'1 Base de precios '!B397:B648</f>
        <v>48049.75</v>
      </c>
      <c r="C397" s="20">
        <f>+VLOOKUP($A397,'1 Base de precios '!$A$2:$C$1256,3,FALSE)</f>
        <v>12.41</v>
      </c>
      <c r="D397" s="20">
        <f>+VLOOKUP($A397,'1 Base de precios '!$D$2:$E$1256,2,FALSE)</f>
        <v>41.240001999999997</v>
      </c>
      <c r="E397" s="20">
        <f>+VLOOKUP($A397,'1 Base de precios '!$F$2:$G$1256,2,FALSE)</f>
        <v>43.951199000000003</v>
      </c>
      <c r="F397" s="20">
        <f>+VLOOKUP($A397,'1 Base de precios '!$H$2:$I$1256,2,FALSE)</f>
        <v>48.799999</v>
      </c>
      <c r="G397" s="20">
        <f>+VLOOKUP($A397,'1 Base de precios '!$J$2:$K$1256,2,FALSE)</f>
        <v>27.27</v>
      </c>
      <c r="H397" s="20">
        <f>+VLOOKUP($A397,'1 Base de precios '!$L$2:$M$1256,2,FALSE)</f>
        <v>113.639999</v>
      </c>
      <c r="I397" s="20">
        <f>+VLOOKUP($A397,'1 Base de precios '!$N$2:$O$1256,2,FALSE)</f>
        <v>69.930000000000007</v>
      </c>
      <c r="J397" s="20">
        <f>+VLOOKUP($A397,'1 Base de precios '!$P$2:$Q$1256,2,FALSE)</f>
        <v>182.05999800000001</v>
      </c>
      <c r="K397" s="29">
        <v>396</v>
      </c>
    </row>
    <row r="398" spans="1:11" x14ac:dyDescent="0.2">
      <c r="A398" s="143">
        <v>42681</v>
      </c>
      <c r="B398" s="27">
        <f>'1 Base de precios '!B398:B649</f>
        <v>46695.011719000002</v>
      </c>
      <c r="C398" s="20">
        <f>+VLOOKUP($A398,'1 Base de precios '!$A$2:$C$1256,3,FALSE)</f>
        <v>12.13</v>
      </c>
      <c r="D398" s="20">
        <f>+VLOOKUP($A398,'1 Base de precios '!$D$2:$E$1256,2,FALSE)</f>
        <v>40.330002</v>
      </c>
      <c r="E398" s="20">
        <f>+VLOOKUP($A398,'1 Base de precios '!$F$2:$G$1256,2,FALSE)</f>
        <v>43.258499</v>
      </c>
      <c r="F398" s="20">
        <f>+VLOOKUP($A398,'1 Base de precios '!$H$2:$I$1256,2,FALSE)</f>
        <v>48.509998000000003</v>
      </c>
      <c r="G398" s="20">
        <f>+VLOOKUP($A398,'1 Base de precios '!$J$2:$K$1256,2,FALSE)</f>
        <v>27.43</v>
      </c>
      <c r="H398" s="20">
        <f>+VLOOKUP($A398,'1 Base de precios '!$L$2:$M$1256,2,FALSE)</f>
        <v>111.57</v>
      </c>
      <c r="I398" s="20">
        <f>+VLOOKUP($A398,'1 Base de precios '!$N$2:$O$1256,2,FALSE)</f>
        <v>68.930000000000007</v>
      </c>
      <c r="J398" s="20">
        <f>+VLOOKUP($A398,'1 Base de precios '!$P$2:$Q$1256,2,FALSE)</f>
        <v>183.61999499999999</v>
      </c>
      <c r="K398" s="29">
        <v>397</v>
      </c>
    </row>
    <row r="399" spans="1:11" x14ac:dyDescent="0.2">
      <c r="A399" s="143">
        <v>42678</v>
      </c>
      <c r="B399" s="27">
        <f>'1 Base de precios '!B399:B650</f>
        <v>46684.398437999997</v>
      </c>
      <c r="C399" s="20">
        <f>+VLOOKUP($A399,'1 Base de precios '!$A$2:$C$1256,3,FALSE)</f>
        <v>11.88</v>
      </c>
      <c r="D399" s="20">
        <f>+VLOOKUP($A399,'1 Base de precios '!$D$2:$E$1256,2,FALSE)</f>
        <v>39.959999000000003</v>
      </c>
      <c r="E399" s="20">
        <f>+VLOOKUP($A399,'1 Base de precios '!$F$2:$G$1256,2,FALSE)</f>
        <v>42.556099000000003</v>
      </c>
      <c r="F399" s="20">
        <f>+VLOOKUP($A399,'1 Base de precios '!$H$2:$I$1256,2,FALSE)</f>
        <v>47.27</v>
      </c>
      <c r="G399" s="20">
        <f>+VLOOKUP($A399,'1 Base de precios '!$J$2:$K$1256,2,FALSE)</f>
        <v>27.01</v>
      </c>
      <c r="H399" s="20">
        <f>+VLOOKUP($A399,'1 Base de precios '!$L$2:$M$1256,2,FALSE)</f>
        <v>109.360001</v>
      </c>
      <c r="I399" s="20">
        <f>+VLOOKUP($A399,'1 Base de precios '!$N$2:$O$1256,2,FALSE)</f>
        <v>68.580001999999993</v>
      </c>
      <c r="J399" s="20">
        <f>+VLOOKUP($A399,'1 Base de precios '!$P$2:$Q$1256,2,FALSE)</f>
        <v>176.88999899999999</v>
      </c>
      <c r="K399" s="29">
        <v>398</v>
      </c>
    </row>
    <row r="400" spans="1:11" x14ac:dyDescent="0.2">
      <c r="A400" s="143">
        <v>42677</v>
      </c>
      <c r="B400" s="27">
        <f>'1 Base de precios '!B400:B651</f>
        <v>47286.160155999998</v>
      </c>
      <c r="C400" s="20">
        <f>+VLOOKUP($A400,'1 Base de precios '!$A$2:$C$1256,3,FALSE)</f>
        <v>12.19</v>
      </c>
      <c r="D400" s="20">
        <f>+VLOOKUP($A400,'1 Base de precios '!$D$2:$E$1256,2,FALSE)</f>
        <v>40.130001</v>
      </c>
      <c r="E400" s="20">
        <f>+VLOOKUP($A400,'1 Base de precios '!$F$2:$G$1256,2,FALSE)</f>
        <v>43.258499</v>
      </c>
      <c r="F400" s="20">
        <f>+VLOOKUP($A400,'1 Base de precios '!$H$2:$I$1256,2,FALSE)</f>
        <v>45</v>
      </c>
      <c r="G400" s="20">
        <f>+VLOOKUP($A400,'1 Base de precios '!$J$2:$K$1256,2,FALSE)</f>
        <v>27</v>
      </c>
      <c r="H400" s="20">
        <f>+VLOOKUP($A400,'1 Base de precios '!$L$2:$M$1256,2,FALSE)</f>
        <v>107.709999</v>
      </c>
      <c r="I400" s="20">
        <f>+VLOOKUP($A400,'1 Base de precios '!$N$2:$O$1256,2,FALSE)</f>
        <v>67.489998</v>
      </c>
      <c r="J400" s="20">
        <f>+VLOOKUP($A400,'1 Base de precios '!$P$2:$Q$1256,2,FALSE)</f>
        <v>178.39999399999999</v>
      </c>
      <c r="K400" s="29">
        <v>399</v>
      </c>
    </row>
    <row r="401" spans="1:11" x14ac:dyDescent="0.2">
      <c r="A401" s="143">
        <v>42675</v>
      </c>
      <c r="B401" s="27">
        <f>'1 Base de precios '!B401:B652</f>
        <v>48021.289062999997</v>
      </c>
      <c r="C401" s="20">
        <f>+VLOOKUP($A401,'1 Base de precios '!$A$2:$C$1256,3,FALSE)</f>
        <v>12.54</v>
      </c>
      <c r="D401" s="20">
        <f>+VLOOKUP($A401,'1 Base de precios '!$D$2:$E$1256,2,FALSE)</f>
        <v>39.810001</v>
      </c>
      <c r="E401" s="20">
        <f>+VLOOKUP($A401,'1 Base de precios '!$F$2:$G$1256,2,FALSE)</f>
        <v>42.946300999999998</v>
      </c>
      <c r="F401" s="20">
        <f>+VLOOKUP($A401,'1 Base de precios '!$H$2:$I$1256,2,FALSE)</f>
        <v>45.689999</v>
      </c>
      <c r="G401" s="20">
        <f>+VLOOKUP($A401,'1 Base de precios '!$J$2:$K$1256,2,FALSE)</f>
        <v>27.99</v>
      </c>
      <c r="H401" s="20">
        <f>+VLOOKUP($A401,'1 Base de precios '!$L$2:$M$1256,2,FALSE)</f>
        <v>109.010002</v>
      </c>
      <c r="I401" s="20">
        <f>+VLOOKUP($A401,'1 Base de precios '!$N$2:$O$1256,2,FALSE)</f>
        <v>67.839995999999999</v>
      </c>
      <c r="J401" s="20">
        <f>+VLOOKUP($A401,'1 Base de precios '!$P$2:$Q$1256,2,FALSE)</f>
        <v>178.699997</v>
      </c>
      <c r="K401" s="29">
        <v>400</v>
      </c>
    </row>
    <row r="402" spans="1:11" x14ac:dyDescent="0.2">
      <c r="A402" s="143">
        <v>42674</v>
      </c>
      <c r="B402" s="27">
        <f>'1 Base de precios '!B402:B653</f>
        <v>48002.210937999997</v>
      </c>
      <c r="C402" s="20">
        <f>+VLOOKUP($A402,'1 Base de precios '!$A$2:$C$1256,3,FALSE)</f>
        <v>12.52</v>
      </c>
      <c r="D402" s="20">
        <f>+VLOOKUP($A402,'1 Base de precios '!$D$2:$E$1256,2,FALSE)</f>
        <v>39.990001999999997</v>
      </c>
      <c r="E402" s="20">
        <f>+VLOOKUP($A402,'1 Base de precios '!$F$2:$G$1256,2,FALSE)</f>
        <v>44.097599000000002</v>
      </c>
      <c r="F402" s="20">
        <f>+VLOOKUP($A402,'1 Base de precios '!$H$2:$I$1256,2,FALSE)</f>
        <v>46.57</v>
      </c>
      <c r="G402" s="20">
        <f>+VLOOKUP($A402,'1 Base de precios '!$J$2:$K$1256,2,FALSE)</f>
        <v>28.139999</v>
      </c>
      <c r="H402" s="20">
        <f>+VLOOKUP($A402,'1 Base de precios '!$L$2:$M$1256,2,FALSE)</f>
        <v>111.30999799999999</v>
      </c>
      <c r="I402" s="20">
        <f>+VLOOKUP($A402,'1 Base de precios '!$N$2:$O$1256,2,FALSE)</f>
        <v>70.540001000000004</v>
      </c>
      <c r="J402" s="20">
        <f>+VLOOKUP($A402,'1 Base de precios '!$P$2:$Q$1256,2,FALSE)</f>
        <v>182.69000199999999</v>
      </c>
      <c r="K402" s="29">
        <v>401</v>
      </c>
    </row>
    <row r="403" spans="1:11" x14ac:dyDescent="0.2">
      <c r="A403" s="143">
        <v>42671</v>
      </c>
      <c r="B403" s="27">
        <f>'1 Base de precios '!B403:B654</f>
        <v>48113.871094000002</v>
      </c>
      <c r="C403" s="20">
        <f>+VLOOKUP($A403,'1 Base de precios '!$A$2:$C$1256,3,FALSE)</f>
        <v>12.46</v>
      </c>
      <c r="D403" s="20">
        <f>+VLOOKUP($A403,'1 Base de precios '!$D$2:$E$1256,2,FALSE)</f>
        <v>39.709999000000003</v>
      </c>
      <c r="E403" s="20">
        <f>+VLOOKUP($A403,'1 Base de precios '!$F$2:$G$1256,2,FALSE)</f>
        <v>44.702399999999997</v>
      </c>
      <c r="F403" s="20">
        <f>+VLOOKUP($A403,'1 Base de precios '!$H$2:$I$1256,2,FALSE)</f>
        <v>46.360000999999997</v>
      </c>
      <c r="G403" s="20">
        <f>+VLOOKUP($A403,'1 Base de precios '!$J$2:$K$1256,2,FALSE)</f>
        <v>28.73</v>
      </c>
      <c r="H403" s="20">
        <f>+VLOOKUP($A403,'1 Base de precios '!$L$2:$M$1256,2,FALSE)</f>
        <v>111.550003</v>
      </c>
      <c r="I403" s="20">
        <f>+VLOOKUP($A403,'1 Base de precios '!$N$2:$O$1256,2,FALSE)</f>
        <v>70.430000000000007</v>
      </c>
      <c r="J403" s="20">
        <f>+VLOOKUP($A403,'1 Base de precios '!$P$2:$Q$1256,2,FALSE)</f>
        <v>183.229996</v>
      </c>
      <c r="K403" s="29">
        <v>402</v>
      </c>
    </row>
    <row r="404" spans="1:11" x14ac:dyDescent="0.2">
      <c r="A404" s="143">
        <v>42670</v>
      </c>
      <c r="B404" s="27">
        <f>'1 Base de precios '!B404:B655</f>
        <v>47804.628905999998</v>
      </c>
      <c r="C404" s="20">
        <f>+VLOOKUP($A404,'1 Base de precios '!$A$2:$C$1256,3,FALSE)</f>
        <v>11.17</v>
      </c>
      <c r="D404" s="20">
        <f>+VLOOKUP($A404,'1 Base de precios '!$D$2:$E$1256,2,FALSE)</f>
        <v>40.450001</v>
      </c>
      <c r="E404" s="20">
        <f>+VLOOKUP($A404,'1 Base de precios '!$F$2:$G$1256,2,FALSE)</f>
        <v>44.409801000000002</v>
      </c>
      <c r="F404" s="20">
        <f>+VLOOKUP($A404,'1 Base de precios '!$H$2:$I$1256,2,FALSE)</f>
        <v>47.990001999999997</v>
      </c>
      <c r="G404" s="20">
        <f>+VLOOKUP($A404,'1 Base de precios '!$J$2:$K$1256,2,FALSE)</f>
        <v>29.01</v>
      </c>
      <c r="H404" s="20">
        <f>+VLOOKUP($A404,'1 Base de precios '!$L$2:$M$1256,2,FALSE)</f>
        <v>113</v>
      </c>
      <c r="I404" s="20">
        <f>+VLOOKUP($A404,'1 Base de precios '!$N$2:$O$1256,2,FALSE)</f>
        <v>70.239998</v>
      </c>
      <c r="J404" s="20">
        <f>+VLOOKUP($A404,'1 Base de precios '!$P$2:$Q$1256,2,FALSE)</f>
        <v>187.55999800000001</v>
      </c>
      <c r="K404" s="29">
        <v>403</v>
      </c>
    </row>
    <row r="405" spans="1:11" x14ac:dyDescent="0.2">
      <c r="A405" s="143">
        <v>42669</v>
      </c>
      <c r="B405" s="27">
        <f>'1 Base de precios '!B405:B656</f>
        <v>48095.058594000002</v>
      </c>
      <c r="C405" s="20">
        <f>+VLOOKUP($A405,'1 Base de precios '!$A$2:$C$1256,3,FALSE)</f>
        <v>11.1</v>
      </c>
      <c r="D405" s="20">
        <f>+VLOOKUP($A405,'1 Base de precios '!$D$2:$E$1256,2,FALSE)</f>
        <v>40.869999</v>
      </c>
      <c r="E405" s="20">
        <f>+VLOOKUP($A405,'1 Base de precios '!$F$2:$G$1256,2,FALSE)</f>
        <v>44.175598000000001</v>
      </c>
      <c r="F405" s="20">
        <f>+VLOOKUP($A405,'1 Base de precios '!$H$2:$I$1256,2,FALSE)</f>
        <v>47.41</v>
      </c>
      <c r="G405" s="20">
        <f>+VLOOKUP($A405,'1 Base de precios '!$J$2:$K$1256,2,FALSE)</f>
        <v>28.719999000000001</v>
      </c>
      <c r="H405" s="20">
        <f>+VLOOKUP($A405,'1 Base de precios '!$L$2:$M$1256,2,FALSE)</f>
        <v>111.779999</v>
      </c>
      <c r="I405" s="20">
        <f>+VLOOKUP($A405,'1 Base de precios '!$N$2:$O$1256,2,FALSE)</f>
        <v>70.019997000000004</v>
      </c>
      <c r="J405" s="20">
        <f>+VLOOKUP($A405,'1 Base de precios '!$P$2:$Q$1256,2,FALSE)</f>
        <v>189.16000399999999</v>
      </c>
      <c r="K405" s="29">
        <v>404</v>
      </c>
    </row>
    <row r="406" spans="1:11" x14ac:dyDescent="0.2">
      <c r="A406" s="143">
        <v>42668</v>
      </c>
      <c r="B406" s="27">
        <f>'1 Base de precios '!B406:B657</f>
        <v>48423.070312999997</v>
      </c>
      <c r="C406" s="20">
        <f>+VLOOKUP($A406,'1 Base de precios '!$A$2:$C$1256,3,FALSE)</f>
        <v>11.2</v>
      </c>
      <c r="D406" s="20">
        <f>+VLOOKUP($A406,'1 Base de precios '!$D$2:$E$1256,2,FALSE)</f>
        <v>41.34</v>
      </c>
      <c r="E406" s="20">
        <f>+VLOOKUP($A406,'1 Base de precios '!$F$2:$G$1256,2,FALSE)</f>
        <v>44.107300000000002</v>
      </c>
      <c r="F406" s="20">
        <f>+VLOOKUP($A406,'1 Base de precios '!$H$2:$I$1256,2,FALSE)</f>
        <v>48.029998999999997</v>
      </c>
      <c r="G406" s="20">
        <f>+VLOOKUP($A406,'1 Base de precios '!$J$2:$K$1256,2,FALSE)</f>
        <v>29.01</v>
      </c>
      <c r="H406" s="20">
        <f>+VLOOKUP($A406,'1 Base de precios '!$L$2:$M$1256,2,FALSE)</f>
        <v>113.589996</v>
      </c>
      <c r="I406" s="20">
        <f>+VLOOKUP($A406,'1 Base de precios '!$N$2:$O$1256,2,FALSE)</f>
        <v>70.239998</v>
      </c>
      <c r="J406" s="20">
        <f>+VLOOKUP($A406,'1 Base de precios '!$P$2:$Q$1256,2,FALSE)</f>
        <v>189.449997</v>
      </c>
      <c r="K406" s="29">
        <v>405</v>
      </c>
    </row>
    <row r="407" spans="1:11" x14ac:dyDescent="0.2">
      <c r="A407" s="143">
        <v>42667</v>
      </c>
      <c r="B407" s="27">
        <f>'1 Base de precios '!B407:B658</f>
        <v>48423.199219000002</v>
      </c>
      <c r="C407" s="20">
        <f>+VLOOKUP($A407,'1 Base de precios '!$A$2:$C$1256,3,FALSE)</f>
        <v>11.23</v>
      </c>
      <c r="D407" s="20">
        <f>+VLOOKUP($A407,'1 Base de precios '!$D$2:$E$1256,2,FALSE)</f>
        <v>41.509998000000003</v>
      </c>
      <c r="E407" s="20">
        <f>+VLOOKUP($A407,'1 Base de precios '!$F$2:$G$1256,2,FALSE)</f>
        <v>44.341498999999999</v>
      </c>
      <c r="F407" s="20">
        <f>+VLOOKUP($A407,'1 Base de precios '!$H$2:$I$1256,2,FALSE)</f>
        <v>47.830002</v>
      </c>
      <c r="G407" s="20">
        <f>+VLOOKUP($A407,'1 Base de precios '!$J$2:$K$1256,2,FALSE)</f>
        <v>29.91</v>
      </c>
      <c r="H407" s="20">
        <f>+VLOOKUP($A407,'1 Base de precios '!$L$2:$M$1256,2,FALSE)</f>
        <v>113.849998</v>
      </c>
      <c r="I407" s="20">
        <f>+VLOOKUP($A407,'1 Base de precios '!$N$2:$O$1256,2,FALSE)</f>
        <v>70.099997999999999</v>
      </c>
      <c r="J407" s="20">
        <f>+VLOOKUP($A407,'1 Base de precios '!$P$2:$Q$1256,2,FALSE)</f>
        <v>194.470001</v>
      </c>
      <c r="K407" s="29">
        <v>406</v>
      </c>
    </row>
    <row r="408" spans="1:11" x14ac:dyDescent="0.2">
      <c r="A408" s="143">
        <v>42664</v>
      </c>
      <c r="B408" s="27">
        <f>'1 Base de precios '!B408:B659</f>
        <v>48273.851562999997</v>
      </c>
      <c r="C408" s="20">
        <f>+VLOOKUP($A408,'1 Base de precios '!$A$2:$C$1256,3,FALSE)</f>
        <v>11.19</v>
      </c>
      <c r="D408" s="20">
        <f>+VLOOKUP($A408,'1 Base de precios '!$D$2:$E$1256,2,FALSE)</f>
        <v>41.549999</v>
      </c>
      <c r="E408" s="20">
        <f>+VLOOKUP($A408,'1 Base de precios '!$F$2:$G$1256,2,FALSE)</f>
        <v>44.068297999999999</v>
      </c>
      <c r="F408" s="20">
        <f>+VLOOKUP($A408,'1 Base de precios '!$H$2:$I$1256,2,FALSE)</f>
        <v>47.799999</v>
      </c>
      <c r="G408" s="20">
        <f>+VLOOKUP($A408,'1 Base de precios '!$J$2:$K$1256,2,FALSE)</f>
        <v>30.389999</v>
      </c>
      <c r="H408" s="20">
        <f>+VLOOKUP($A408,'1 Base de precios '!$L$2:$M$1256,2,FALSE)</f>
        <v>112.730003</v>
      </c>
      <c r="I408" s="20">
        <f>+VLOOKUP($A408,'1 Base de precios '!$N$2:$O$1256,2,FALSE)</f>
        <v>69.589995999999999</v>
      </c>
      <c r="J408" s="20">
        <f>+VLOOKUP($A408,'1 Base de precios '!$P$2:$Q$1256,2,FALSE)</f>
        <v>194.229996</v>
      </c>
      <c r="K408" s="29">
        <v>407</v>
      </c>
    </row>
    <row r="409" spans="1:11" x14ac:dyDescent="0.2">
      <c r="A409" s="143">
        <v>42663</v>
      </c>
      <c r="B409" s="27">
        <f>'1 Base de precios '!B409:B660</f>
        <v>48479.660155999998</v>
      </c>
      <c r="C409" s="20">
        <f>+VLOOKUP($A409,'1 Base de precios '!$A$2:$C$1256,3,FALSE)</f>
        <v>11.12</v>
      </c>
      <c r="D409" s="20">
        <f>+VLOOKUP($A409,'1 Base de precios '!$D$2:$E$1256,2,FALSE)</f>
        <v>41.25</v>
      </c>
      <c r="E409" s="20">
        <f>+VLOOKUP($A409,'1 Base de precios '!$F$2:$G$1256,2,FALSE)</f>
        <v>44.273201</v>
      </c>
      <c r="F409" s="20">
        <f>+VLOOKUP($A409,'1 Base de precios '!$H$2:$I$1256,2,FALSE)</f>
        <v>47.869999</v>
      </c>
      <c r="G409" s="20">
        <f>+VLOOKUP($A409,'1 Base de precios '!$J$2:$K$1256,2,FALSE)</f>
        <v>30.18</v>
      </c>
      <c r="H409" s="20">
        <f>+VLOOKUP($A409,'1 Base de precios '!$L$2:$M$1256,2,FALSE)</f>
        <v>111.459999</v>
      </c>
      <c r="I409" s="20">
        <f>+VLOOKUP($A409,'1 Base de precios '!$N$2:$O$1256,2,FALSE)</f>
        <v>70.589995999999999</v>
      </c>
      <c r="J409" s="20">
        <f>+VLOOKUP($A409,'1 Base de precios '!$P$2:$Q$1256,2,FALSE)</f>
        <v>191.229996</v>
      </c>
      <c r="K409" s="29">
        <v>408</v>
      </c>
    </row>
    <row r="410" spans="1:11" x14ac:dyDescent="0.2">
      <c r="A410" s="143">
        <v>42662</v>
      </c>
      <c r="B410" s="27">
        <f>'1 Base de precios '!B410:B661</f>
        <v>48107.660155999998</v>
      </c>
      <c r="C410" s="20">
        <f>+VLOOKUP($A410,'1 Base de precios '!$A$2:$C$1256,3,FALSE)</f>
        <v>11.2</v>
      </c>
      <c r="D410" s="20">
        <f>+VLOOKUP($A410,'1 Base de precios '!$D$2:$E$1256,2,FALSE)</f>
        <v>41.779998999999997</v>
      </c>
      <c r="E410" s="20">
        <f>+VLOOKUP($A410,'1 Base de precios '!$F$2:$G$1256,2,FALSE)</f>
        <v>44.712200000000003</v>
      </c>
      <c r="F410" s="20">
        <f>+VLOOKUP($A410,'1 Base de precios '!$H$2:$I$1256,2,FALSE)</f>
        <v>48</v>
      </c>
      <c r="G410" s="20">
        <f>+VLOOKUP($A410,'1 Base de precios '!$J$2:$K$1256,2,FALSE)</f>
        <v>29.49</v>
      </c>
      <c r="H410" s="20">
        <f>+VLOOKUP($A410,'1 Base de precios '!$L$2:$M$1256,2,FALSE)</f>
        <v>111.339996</v>
      </c>
      <c r="I410" s="20">
        <f>+VLOOKUP($A410,'1 Base de precios '!$N$2:$O$1256,2,FALSE)</f>
        <v>70.25</v>
      </c>
      <c r="J410" s="20">
        <f>+VLOOKUP($A410,'1 Base de precios '!$P$2:$Q$1256,2,FALSE)</f>
        <v>191.070007</v>
      </c>
      <c r="K410" s="29">
        <v>409</v>
      </c>
    </row>
    <row r="411" spans="1:11" x14ac:dyDescent="0.2">
      <c r="A411" s="143">
        <v>42661</v>
      </c>
      <c r="B411" s="27">
        <f>'1 Base de precios '!B411:B662</f>
        <v>47661.46875</v>
      </c>
      <c r="C411" s="20">
        <f>+VLOOKUP($A411,'1 Base de precios '!$A$2:$C$1256,3,FALSE)</f>
        <v>11.08</v>
      </c>
      <c r="D411" s="20">
        <f>+VLOOKUP($A411,'1 Base de precios '!$D$2:$E$1256,2,FALSE)</f>
        <v>41.93</v>
      </c>
      <c r="E411" s="20">
        <f>+VLOOKUP($A411,'1 Base de precios '!$F$2:$G$1256,2,FALSE)</f>
        <v>43.853698999999999</v>
      </c>
      <c r="F411" s="20">
        <f>+VLOOKUP($A411,'1 Base de precios '!$H$2:$I$1256,2,FALSE)</f>
        <v>47.799999</v>
      </c>
      <c r="G411" s="20">
        <f>+VLOOKUP($A411,'1 Base de precios '!$J$2:$K$1256,2,FALSE)</f>
        <v>30.219999000000001</v>
      </c>
      <c r="H411" s="20">
        <f>+VLOOKUP($A411,'1 Base de precios '!$L$2:$M$1256,2,FALSE)</f>
        <v>109.91999800000001</v>
      </c>
      <c r="I411" s="20">
        <f>+VLOOKUP($A411,'1 Base de precios '!$N$2:$O$1256,2,FALSE)</f>
        <v>69.029999000000004</v>
      </c>
      <c r="J411" s="20">
        <f>+VLOOKUP($A411,'1 Base de precios '!$P$2:$Q$1256,2,FALSE)</f>
        <v>190.479996</v>
      </c>
      <c r="K411" s="29">
        <v>410</v>
      </c>
    </row>
    <row r="412" spans="1:11" x14ac:dyDescent="0.2">
      <c r="A412" s="143">
        <v>42660</v>
      </c>
      <c r="B412" s="27">
        <f>'1 Base de precios '!B412:B663</f>
        <v>47699.75</v>
      </c>
      <c r="C412" s="20">
        <f>+VLOOKUP($A412,'1 Base de precios '!$A$2:$C$1256,3,FALSE)</f>
        <v>10.93</v>
      </c>
      <c r="D412" s="20">
        <f>+VLOOKUP($A412,'1 Base de precios '!$D$2:$E$1256,2,FALSE)</f>
        <v>41.380001</v>
      </c>
      <c r="E412" s="20">
        <f>+VLOOKUP($A412,'1 Base de precios '!$F$2:$G$1256,2,FALSE)</f>
        <v>42.956099999999999</v>
      </c>
      <c r="F412" s="20">
        <f>+VLOOKUP($A412,'1 Base de precios '!$H$2:$I$1256,2,FALSE)</f>
        <v>47.560001</v>
      </c>
      <c r="G412" s="20">
        <f>+VLOOKUP($A412,'1 Base de precios '!$J$2:$K$1256,2,FALSE)</f>
        <v>31.959999</v>
      </c>
      <c r="H412" s="20">
        <f>+VLOOKUP($A412,'1 Base de precios '!$L$2:$M$1256,2,FALSE)</f>
        <v>107.82</v>
      </c>
      <c r="I412" s="20">
        <f>+VLOOKUP($A412,'1 Base de precios '!$N$2:$O$1256,2,FALSE)</f>
        <v>68.639999000000003</v>
      </c>
      <c r="J412" s="20">
        <f>+VLOOKUP($A412,'1 Base de precios '!$P$2:$Q$1256,2,FALSE)</f>
        <v>187.220001</v>
      </c>
      <c r="K412" s="29">
        <v>411</v>
      </c>
    </row>
    <row r="413" spans="1:11" x14ac:dyDescent="0.2">
      <c r="A413" s="143">
        <v>42657</v>
      </c>
      <c r="B413" s="27">
        <f>'1 Base de precios '!B413:B664</f>
        <v>47746.339844000002</v>
      </c>
      <c r="C413" s="20">
        <f>+VLOOKUP($A413,'1 Base de precios '!$A$2:$C$1256,3,FALSE)</f>
        <v>11.01</v>
      </c>
      <c r="D413" s="20">
        <f>+VLOOKUP($A413,'1 Base de precios '!$D$2:$E$1256,2,FALSE)</f>
        <v>41.310001</v>
      </c>
      <c r="E413" s="20">
        <f>+VLOOKUP($A413,'1 Base de precios '!$F$2:$G$1256,2,FALSE)</f>
        <v>43.287799999999997</v>
      </c>
      <c r="F413" s="20">
        <f>+VLOOKUP($A413,'1 Base de precios '!$H$2:$I$1256,2,FALSE)</f>
        <v>47.52</v>
      </c>
      <c r="G413" s="20">
        <f>+VLOOKUP($A413,'1 Base de precios '!$J$2:$K$1256,2,FALSE)</f>
        <v>32.770000000000003</v>
      </c>
      <c r="H413" s="20">
        <f>+VLOOKUP($A413,'1 Base de precios '!$L$2:$M$1256,2,FALSE)</f>
        <v>107.07</v>
      </c>
      <c r="I413" s="20">
        <f>+VLOOKUP($A413,'1 Base de precios '!$N$2:$O$1256,2,FALSE)</f>
        <v>68.610000999999997</v>
      </c>
      <c r="J413" s="20">
        <f>+VLOOKUP($A413,'1 Base de precios '!$P$2:$Q$1256,2,FALSE)</f>
        <v>187.729996</v>
      </c>
      <c r="K413" s="29">
        <v>412</v>
      </c>
    </row>
    <row r="414" spans="1:11" x14ac:dyDescent="0.2">
      <c r="A414" s="143">
        <v>42656</v>
      </c>
      <c r="B414" s="27">
        <f>'1 Base de precios '!B414:B665</f>
        <v>47913.769530999998</v>
      </c>
      <c r="C414" s="20">
        <f>+VLOOKUP($A414,'1 Base de precios '!$A$2:$C$1256,3,FALSE)</f>
        <v>11.17</v>
      </c>
      <c r="D414" s="20">
        <f>+VLOOKUP($A414,'1 Base de precios '!$D$2:$E$1256,2,FALSE)</f>
        <v>41.459999000000003</v>
      </c>
      <c r="E414" s="20">
        <f>+VLOOKUP($A414,'1 Base de precios '!$F$2:$G$1256,2,FALSE)</f>
        <v>43.375599000000001</v>
      </c>
      <c r="F414" s="20">
        <f>+VLOOKUP($A414,'1 Base de precios '!$H$2:$I$1256,2,FALSE)</f>
        <v>47.889999000000003</v>
      </c>
      <c r="G414" s="20">
        <f>+VLOOKUP($A414,'1 Base de precios '!$J$2:$K$1256,2,FALSE)</f>
        <v>32.919998</v>
      </c>
      <c r="H414" s="20">
        <f>+VLOOKUP($A414,'1 Base de precios '!$L$2:$M$1256,2,FALSE)</f>
        <v>106.43</v>
      </c>
      <c r="I414" s="20">
        <f>+VLOOKUP($A414,'1 Base de precios '!$N$2:$O$1256,2,FALSE)</f>
        <v>67.989998</v>
      </c>
      <c r="J414" s="20">
        <f>+VLOOKUP($A414,'1 Base de precios '!$P$2:$Q$1256,2,FALSE)</f>
        <v>187.740005</v>
      </c>
      <c r="K414" s="29">
        <v>413</v>
      </c>
    </row>
    <row r="415" spans="1:11" x14ac:dyDescent="0.2">
      <c r="A415" s="143">
        <v>42655</v>
      </c>
      <c r="B415" s="27">
        <f>'1 Base de precios '!B415:B666</f>
        <v>48015.070312999997</v>
      </c>
      <c r="C415" s="20">
        <f>+VLOOKUP($A415,'1 Base de precios '!$A$2:$C$1256,3,FALSE)</f>
        <v>11.31</v>
      </c>
      <c r="D415" s="20">
        <f>+VLOOKUP($A415,'1 Base de precios '!$D$2:$E$1256,2,FALSE)</f>
        <v>41.610000999999997</v>
      </c>
      <c r="E415" s="20">
        <f>+VLOOKUP($A415,'1 Base de precios '!$F$2:$G$1256,2,FALSE)</f>
        <v>43.619498999999998</v>
      </c>
      <c r="F415" s="20">
        <f>+VLOOKUP($A415,'1 Base de precios '!$H$2:$I$1256,2,FALSE)</f>
        <v>47.5</v>
      </c>
      <c r="G415" s="20">
        <f>+VLOOKUP($A415,'1 Base de precios '!$J$2:$K$1256,2,FALSE)</f>
        <v>32.979999999999997</v>
      </c>
      <c r="H415" s="20">
        <f>+VLOOKUP($A415,'1 Base de precios '!$L$2:$M$1256,2,FALSE)</f>
        <v>107.66999800000001</v>
      </c>
      <c r="I415" s="20">
        <f>+VLOOKUP($A415,'1 Base de precios '!$N$2:$O$1256,2,FALSE)</f>
        <v>67.400002000000001</v>
      </c>
      <c r="J415" s="20">
        <f>+VLOOKUP($A415,'1 Base de precios '!$P$2:$Q$1256,2,FALSE)</f>
        <v>187.38000500000001</v>
      </c>
      <c r="K415" s="29">
        <v>414</v>
      </c>
    </row>
    <row r="416" spans="1:11" x14ac:dyDescent="0.2">
      <c r="A416" s="143">
        <v>42654</v>
      </c>
      <c r="B416" s="27">
        <f>'1 Base de precios '!B416:B667</f>
        <v>48265.558594000002</v>
      </c>
      <c r="C416" s="20">
        <f>+VLOOKUP($A416,'1 Base de precios '!$A$2:$C$1256,3,FALSE)</f>
        <v>11.34</v>
      </c>
      <c r="D416" s="20">
        <f>+VLOOKUP($A416,'1 Base de precios '!$D$2:$E$1256,2,FALSE)</f>
        <v>41.66</v>
      </c>
      <c r="E416" s="20">
        <f>+VLOOKUP($A416,'1 Base de precios '!$F$2:$G$1256,2,FALSE)</f>
        <v>43.892699999999998</v>
      </c>
      <c r="F416" s="20">
        <f>+VLOOKUP($A416,'1 Base de precios '!$H$2:$I$1256,2,FALSE)</f>
        <v>47.709999000000003</v>
      </c>
      <c r="G416" s="20">
        <f>+VLOOKUP($A416,'1 Base de precios '!$J$2:$K$1256,2,FALSE)</f>
        <v>33.080002</v>
      </c>
      <c r="H416" s="20">
        <f>+VLOOKUP($A416,'1 Base de precios '!$L$2:$M$1256,2,FALSE)</f>
        <v>108.349998</v>
      </c>
      <c r="I416" s="20">
        <f>+VLOOKUP($A416,'1 Base de precios '!$N$2:$O$1256,2,FALSE)</f>
        <v>68.080001999999993</v>
      </c>
      <c r="J416" s="20">
        <f>+VLOOKUP($A416,'1 Base de precios '!$P$2:$Q$1256,2,FALSE)</f>
        <v>188.179993</v>
      </c>
      <c r="K416" s="29">
        <v>415</v>
      </c>
    </row>
    <row r="417" spans="1:11" x14ac:dyDescent="0.2">
      <c r="A417" s="143">
        <v>42653</v>
      </c>
      <c r="B417" s="27">
        <f>'1 Base de precios '!B417:B668</f>
        <v>47597.910155999998</v>
      </c>
      <c r="C417" s="20">
        <f>+VLOOKUP($A417,'1 Base de precios '!$A$2:$C$1256,3,FALSE)</f>
        <v>11.35</v>
      </c>
      <c r="D417" s="20">
        <f>+VLOOKUP($A417,'1 Base de precios '!$D$2:$E$1256,2,FALSE)</f>
        <v>42.060001</v>
      </c>
      <c r="E417" s="20">
        <f>+VLOOKUP($A417,'1 Base de precios '!$F$2:$G$1256,2,FALSE)</f>
        <v>44.165900999999998</v>
      </c>
      <c r="F417" s="20">
        <f>+VLOOKUP($A417,'1 Base de precios '!$H$2:$I$1256,2,FALSE)</f>
        <v>47.459999000000003</v>
      </c>
      <c r="G417" s="20">
        <f>+VLOOKUP($A417,'1 Base de precios '!$J$2:$K$1256,2,FALSE)</f>
        <v>33.290000999999997</v>
      </c>
      <c r="H417" s="20">
        <f>+VLOOKUP($A417,'1 Base de precios '!$L$2:$M$1256,2,FALSE)</f>
        <v>109.279999</v>
      </c>
      <c r="I417" s="20">
        <f>+VLOOKUP($A417,'1 Base de precios '!$N$2:$O$1256,2,FALSE)</f>
        <v>67.690002000000007</v>
      </c>
      <c r="J417" s="20">
        <f>+VLOOKUP($A417,'1 Base de precios '!$P$2:$Q$1256,2,FALSE)</f>
        <v>186.33000200000001</v>
      </c>
      <c r="K417" s="29">
        <v>416</v>
      </c>
    </row>
    <row r="418" spans="1:11" x14ac:dyDescent="0.2">
      <c r="A418" s="143">
        <v>42650</v>
      </c>
      <c r="B418" s="27">
        <f>'1 Base de precios '!B418:B669</f>
        <v>47946.300780999998</v>
      </c>
      <c r="C418" s="20">
        <f>+VLOOKUP($A418,'1 Base de precios '!$A$2:$C$1256,3,FALSE)</f>
        <v>11.24</v>
      </c>
      <c r="D418" s="20">
        <f>+VLOOKUP($A418,'1 Base de precios '!$D$2:$E$1256,2,FALSE)</f>
        <v>41.639999000000003</v>
      </c>
      <c r="E418" s="20">
        <f>+VLOOKUP($A418,'1 Base de precios '!$F$2:$G$1256,2,FALSE)</f>
        <v>43.209800999999999</v>
      </c>
      <c r="F418" s="20">
        <f>+VLOOKUP($A418,'1 Base de precios '!$H$2:$I$1256,2,FALSE)</f>
        <v>47.240001999999997</v>
      </c>
      <c r="G418" s="20">
        <f>+VLOOKUP($A418,'1 Base de precios '!$J$2:$K$1256,2,FALSE)</f>
        <v>32.889999000000003</v>
      </c>
      <c r="H418" s="20">
        <f>+VLOOKUP($A418,'1 Base de precios '!$L$2:$M$1256,2,FALSE)</f>
        <v>106.30999799999999</v>
      </c>
      <c r="I418" s="20">
        <f>+VLOOKUP($A418,'1 Base de precios '!$N$2:$O$1256,2,FALSE)</f>
        <v>67</v>
      </c>
      <c r="J418" s="20">
        <f>+VLOOKUP($A418,'1 Base de precios '!$P$2:$Q$1256,2,FALSE)</f>
        <v>187.21000699999999</v>
      </c>
      <c r="K418" s="29">
        <v>417</v>
      </c>
    </row>
    <row r="419" spans="1:11" x14ac:dyDescent="0.2">
      <c r="A419" s="143">
        <v>42649</v>
      </c>
      <c r="B419" s="27">
        <f>'1 Base de precios '!B419:B670</f>
        <v>48124.28125</v>
      </c>
      <c r="C419" s="20">
        <f>+VLOOKUP($A419,'1 Base de precios '!$A$2:$C$1256,3,FALSE)</f>
        <v>11.07</v>
      </c>
      <c r="D419" s="20">
        <f>+VLOOKUP($A419,'1 Base de precios '!$D$2:$E$1256,2,FALSE)</f>
        <v>42.560001</v>
      </c>
      <c r="E419" s="20">
        <f>+VLOOKUP($A419,'1 Base de precios '!$F$2:$G$1256,2,FALSE)</f>
        <v>43.551200999999999</v>
      </c>
      <c r="F419" s="20">
        <f>+VLOOKUP($A419,'1 Base de precios '!$H$2:$I$1256,2,FALSE)</f>
        <v>47.73</v>
      </c>
      <c r="G419" s="20">
        <f>+VLOOKUP($A419,'1 Base de precios '!$J$2:$K$1256,2,FALSE)</f>
        <v>33.470001000000003</v>
      </c>
      <c r="H419" s="20">
        <f>+VLOOKUP($A419,'1 Base de precios '!$L$2:$M$1256,2,FALSE)</f>
        <v>106.349998</v>
      </c>
      <c r="I419" s="20">
        <f>+VLOOKUP($A419,'1 Base de precios '!$N$2:$O$1256,2,FALSE)</f>
        <v>67.260002</v>
      </c>
      <c r="J419" s="20">
        <f>+VLOOKUP($A419,'1 Base de precios '!$P$2:$Q$1256,2,FALSE)</f>
        <v>187.490005</v>
      </c>
      <c r="K419" s="29">
        <v>418</v>
      </c>
    </row>
    <row r="420" spans="1:11" x14ac:dyDescent="0.2">
      <c r="A420" s="143">
        <v>42648</v>
      </c>
      <c r="B420" s="27">
        <f>'1 Base de precios '!B420:B671</f>
        <v>47909.171875</v>
      </c>
      <c r="C420" s="20">
        <f>+VLOOKUP($A420,'1 Base de precios '!$A$2:$C$1256,3,FALSE)</f>
        <v>11.21</v>
      </c>
      <c r="D420" s="20">
        <f>+VLOOKUP($A420,'1 Base de precios '!$D$2:$E$1256,2,FALSE)</f>
        <v>43.16</v>
      </c>
      <c r="E420" s="20">
        <f>+VLOOKUP($A420,'1 Base de precios '!$F$2:$G$1256,2,FALSE)</f>
        <v>43.853698999999999</v>
      </c>
      <c r="F420" s="20">
        <f>+VLOOKUP($A420,'1 Base de precios '!$H$2:$I$1256,2,FALSE)</f>
        <v>47.970001000000003</v>
      </c>
      <c r="G420" s="20">
        <f>+VLOOKUP($A420,'1 Base de precios '!$J$2:$K$1256,2,FALSE)</f>
        <v>33.049999</v>
      </c>
      <c r="H420" s="20">
        <f>+VLOOKUP($A420,'1 Base de precios '!$L$2:$M$1256,2,FALSE)</f>
        <v>105.970001</v>
      </c>
      <c r="I420" s="20">
        <f>+VLOOKUP($A420,'1 Base de precios '!$N$2:$O$1256,2,FALSE)</f>
        <v>67.080001999999993</v>
      </c>
      <c r="J420" s="20">
        <f>+VLOOKUP($A420,'1 Base de precios '!$P$2:$Q$1256,2,FALSE)</f>
        <v>189.46000699999999</v>
      </c>
      <c r="K420" s="29">
        <v>419</v>
      </c>
    </row>
    <row r="421" spans="1:11" x14ac:dyDescent="0.2">
      <c r="A421" s="143">
        <v>42647</v>
      </c>
      <c r="B421" s="27">
        <f>'1 Base de precios '!B421:B672</f>
        <v>47602.289062999997</v>
      </c>
      <c r="C421" s="20">
        <f>+VLOOKUP($A421,'1 Base de precios '!$A$2:$C$1256,3,FALSE)</f>
        <v>11.06</v>
      </c>
      <c r="D421" s="20">
        <f>+VLOOKUP($A421,'1 Base de precios '!$D$2:$E$1256,2,FALSE)</f>
        <v>43.490001999999997</v>
      </c>
      <c r="E421" s="20">
        <f>+VLOOKUP($A421,'1 Base de precios '!$F$2:$G$1256,2,FALSE)</f>
        <v>43.814602000000001</v>
      </c>
      <c r="F421" s="20">
        <f>+VLOOKUP($A421,'1 Base de precios '!$H$2:$I$1256,2,FALSE)</f>
        <v>47.740001999999997</v>
      </c>
      <c r="G421" s="20">
        <f>+VLOOKUP($A421,'1 Base de precios '!$J$2:$K$1256,2,FALSE)</f>
        <v>32.950001</v>
      </c>
      <c r="H421" s="20">
        <f>+VLOOKUP($A421,'1 Base de precios '!$L$2:$M$1256,2,FALSE)</f>
        <v>106.860001</v>
      </c>
      <c r="I421" s="20">
        <f>+VLOOKUP($A421,'1 Base de precios '!$N$2:$O$1256,2,FALSE)</f>
        <v>67.180000000000007</v>
      </c>
      <c r="J421" s="20">
        <f>+VLOOKUP($A421,'1 Base de precios '!$P$2:$Q$1256,2,FALSE)</f>
        <v>187.86999499999999</v>
      </c>
      <c r="K421" s="29">
        <v>420</v>
      </c>
    </row>
    <row r="422" spans="1:11" x14ac:dyDescent="0.2">
      <c r="A422" s="143">
        <v>42646</v>
      </c>
      <c r="B422" s="27">
        <f>'1 Base de precios '!B422:B673</f>
        <v>47250.550780999998</v>
      </c>
      <c r="C422" s="20">
        <f>+VLOOKUP($A422,'1 Base de precios '!$A$2:$C$1256,3,FALSE)</f>
        <v>11.16</v>
      </c>
      <c r="D422" s="20">
        <f>+VLOOKUP($A422,'1 Base de precios '!$D$2:$E$1256,2,FALSE)</f>
        <v>42.790000999999997</v>
      </c>
      <c r="E422" s="20">
        <f>+VLOOKUP($A422,'1 Base de precios '!$F$2:$G$1256,2,FALSE)</f>
        <v>42.321899000000002</v>
      </c>
      <c r="F422" s="20">
        <f>+VLOOKUP($A422,'1 Base de precios '!$H$2:$I$1256,2,FALSE)</f>
        <v>47.110000999999997</v>
      </c>
      <c r="G422" s="20">
        <f>+VLOOKUP($A422,'1 Base de precios '!$J$2:$K$1256,2,FALSE)</f>
        <v>32.790000999999997</v>
      </c>
      <c r="H422" s="20">
        <f>+VLOOKUP($A422,'1 Base de precios '!$L$2:$M$1256,2,FALSE)</f>
        <v>105.470001</v>
      </c>
      <c r="I422" s="20">
        <f>+VLOOKUP($A422,'1 Base de precios '!$N$2:$O$1256,2,FALSE)</f>
        <v>66.910004000000001</v>
      </c>
      <c r="J422" s="20">
        <f>+VLOOKUP($A422,'1 Base de precios '!$P$2:$Q$1256,2,FALSE)</f>
        <v>182.470001</v>
      </c>
      <c r="K422" s="29">
        <v>421</v>
      </c>
    </row>
    <row r="423" spans="1:11" x14ac:dyDescent="0.2">
      <c r="A423" s="143">
        <v>42643</v>
      </c>
      <c r="B423" s="27">
        <f>'1 Base de precios '!B423:B674</f>
        <v>47673.601562999997</v>
      </c>
      <c r="C423" s="20">
        <f>+VLOOKUP($A423,'1 Base de precios '!$A$2:$C$1256,3,FALSE)</f>
        <v>11.07</v>
      </c>
      <c r="D423" s="20">
        <f>+VLOOKUP($A423,'1 Base de precios '!$D$2:$E$1256,2,FALSE)</f>
        <v>42.580002</v>
      </c>
      <c r="E423" s="20">
        <f>+VLOOKUP($A423,'1 Base de precios '!$F$2:$G$1256,2,FALSE)</f>
        <v>42.341498999999999</v>
      </c>
      <c r="F423" s="20">
        <f>+VLOOKUP($A423,'1 Base de precios '!$H$2:$I$1256,2,FALSE)</f>
        <v>47.380001</v>
      </c>
      <c r="G423" s="20">
        <f>+VLOOKUP($A423,'1 Base de precios '!$J$2:$K$1256,2,FALSE)</f>
        <v>32.919998</v>
      </c>
      <c r="H423" s="20">
        <f>+VLOOKUP($A423,'1 Base de precios '!$L$2:$M$1256,2,FALSE)</f>
        <v>101.68</v>
      </c>
      <c r="I423" s="20">
        <f>+VLOOKUP($A423,'1 Base de precios '!$N$2:$O$1256,2,FALSE)</f>
        <v>65.779999000000004</v>
      </c>
      <c r="J423" s="20">
        <f>+VLOOKUP($A423,'1 Base de precios '!$P$2:$Q$1256,2,FALSE)</f>
        <v>184.11000100000001</v>
      </c>
      <c r="K423" s="29">
        <v>422</v>
      </c>
    </row>
    <row r="424" spans="1:11" x14ac:dyDescent="0.2">
      <c r="A424" s="143">
        <v>42642</v>
      </c>
      <c r="B424" s="27">
        <f>'1 Base de precios '!B424:B675</f>
        <v>48045.210937999997</v>
      </c>
      <c r="C424" s="20">
        <f>+VLOOKUP($A424,'1 Base de precios '!$A$2:$C$1256,3,FALSE)</f>
        <v>11.15</v>
      </c>
      <c r="D424" s="20">
        <f>+VLOOKUP($A424,'1 Base de precios '!$D$2:$E$1256,2,FALSE)</f>
        <v>43.669998</v>
      </c>
      <c r="E424" s="20">
        <f>+VLOOKUP($A424,'1 Base de precios '!$F$2:$G$1256,2,FALSE)</f>
        <v>43.082901</v>
      </c>
      <c r="F424" s="20">
        <f>+VLOOKUP($A424,'1 Base de precios '!$H$2:$I$1256,2,FALSE)</f>
        <v>46.93</v>
      </c>
      <c r="G424" s="20">
        <f>+VLOOKUP($A424,'1 Base de precios '!$J$2:$K$1256,2,FALSE)</f>
        <v>33.32</v>
      </c>
      <c r="H424" s="20">
        <f>+VLOOKUP($A424,'1 Base de precios '!$L$2:$M$1256,2,FALSE)</f>
        <v>102.55999799999999</v>
      </c>
      <c r="I424" s="20">
        <f>+VLOOKUP($A424,'1 Base de precios '!$N$2:$O$1256,2,FALSE)</f>
        <v>66.139999000000003</v>
      </c>
      <c r="J424" s="20">
        <f>+VLOOKUP($A424,'1 Base de precios '!$P$2:$Q$1256,2,FALSE)</f>
        <v>181.63000500000001</v>
      </c>
      <c r="K424" s="29">
        <v>423</v>
      </c>
    </row>
    <row r="425" spans="1:11" x14ac:dyDescent="0.2">
      <c r="A425" s="143">
        <v>42641</v>
      </c>
      <c r="B425" s="27">
        <f>'1 Base de precios '!B425:B676</f>
        <v>47734.289062999997</v>
      </c>
      <c r="C425" s="20">
        <f>+VLOOKUP($A425,'1 Base de precios '!$A$2:$C$1256,3,FALSE)</f>
        <v>11.26</v>
      </c>
      <c r="D425" s="20">
        <f>+VLOOKUP($A425,'1 Base de precios '!$D$2:$E$1256,2,FALSE)</f>
        <v>43.919998</v>
      </c>
      <c r="E425" s="20">
        <f>+VLOOKUP($A425,'1 Base de precios '!$F$2:$G$1256,2,FALSE)</f>
        <v>44.243899999999996</v>
      </c>
      <c r="F425" s="20">
        <f>+VLOOKUP($A425,'1 Base de precios '!$H$2:$I$1256,2,FALSE)</f>
        <v>47.950001</v>
      </c>
      <c r="G425" s="20">
        <f>+VLOOKUP($A425,'1 Base de precios '!$J$2:$K$1256,2,FALSE)</f>
        <v>34.099997999999999</v>
      </c>
      <c r="H425" s="20">
        <f>+VLOOKUP($A425,'1 Base de precios '!$L$2:$M$1256,2,FALSE)</f>
        <v>104.089996</v>
      </c>
      <c r="I425" s="20">
        <f>+VLOOKUP($A425,'1 Base de precios '!$N$2:$O$1256,2,FALSE)</f>
        <v>66.569999999999993</v>
      </c>
      <c r="J425" s="20">
        <f>+VLOOKUP($A425,'1 Base de precios '!$P$2:$Q$1256,2,FALSE)</f>
        <v>182.88000500000001</v>
      </c>
      <c r="K425" s="29">
        <v>424</v>
      </c>
    </row>
    <row r="426" spans="1:11" x14ac:dyDescent="0.2">
      <c r="A426" s="143">
        <v>42640</v>
      </c>
      <c r="B426" s="27">
        <f>'1 Base de precios '!B426:B677</f>
        <v>47257.300780999998</v>
      </c>
      <c r="C426" s="20">
        <f>+VLOOKUP($A426,'1 Base de precios '!$A$2:$C$1256,3,FALSE)</f>
        <v>11.05</v>
      </c>
      <c r="D426" s="20">
        <f>+VLOOKUP($A426,'1 Base de precios '!$D$2:$E$1256,2,FALSE)</f>
        <v>43.18</v>
      </c>
      <c r="E426" s="20">
        <f>+VLOOKUP($A426,'1 Base de precios '!$F$2:$G$1256,2,FALSE)</f>
        <v>43.960999000000001</v>
      </c>
      <c r="F426" s="20">
        <f>+VLOOKUP($A426,'1 Base de precios '!$H$2:$I$1256,2,FALSE)</f>
        <v>47.049999</v>
      </c>
      <c r="G426" s="20">
        <f>+VLOOKUP($A426,'1 Base de precios '!$J$2:$K$1256,2,FALSE)</f>
        <v>33.299999</v>
      </c>
      <c r="H426" s="20">
        <f>+VLOOKUP($A426,'1 Base de precios '!$L$2:$M$1256,2,FALSE)</f>
        <v>104.68</v>
      </c>
      <c r="I426" s="20">
        <f>+VLOOKUP($A426,'1 Base de precios '!$N$2:$O$1256,2,FALSE)</f>
        <v>66.669998000000007</v>
      </c>
      <c r="J426" s="20">
        <f>+VLOOKUP($A426,'1 Base de precios '!$P$2:$Q$1256,2,FALSE)</f>
        <v>179.570007</v>
      </c>
      <c r="K426" s="29">
        <v>425</v>
      </c>
    </row>
    <row r="427" spans="1:11" x14ac:dyDescent="0.2">
      <c r="A427" s="143">
        <v>42639</v>
      </c>
      <c r="B427" s="27">
        <f>'1 Base de precios '!B427:B678</f>
        <v>47776.941405999998</v>
      </c>
      <c r="C427" s="20">
        <f>+VLOOKUP($A427,'1 Base de precios '!$A$2:$C$1256,3,FALSE)</f>
        <v>11.19</v>
      </c>
      <c r="D427" s="20">
        <f>+VLOOKUP($A427,'1 Base de precios '!$D$2:$E$1256,2,FALSE)</f>
        <v>43.049999</v>
      </c>
      <c r="E427" s="20">
        <f>+VLOOKUP($A427,'1 Base de precios '!$F$2:$G$1256,2,FALSE)</f>
        <v>42.790199000000001</v>
      </c>
      <c r="F427" s="20">
        <f>+VLOOKUP($A427,'1 Base de precios '!$H$2:$I$1256,2,FALSE)</f>
        <v>46.41</v>
      </c>
      <c r="G427" s="20">
        <f>+VLOOKUP($A427,'1 Base de precios '!$J$2:$K$1256,2,FALSE)</f>
        <v>32.610000999999997</v>
      </c>
      <c r="H427" s="20">
        <f>+VLOOKUP($A427,'1 Base de precios '!$L$2:$M$1256,2,FALSE)</f>
        <v>101.150002</v>
      </c>
      <c r="I427" s="20">
        <f>+VLOOKUP($A427,'1 Base de precios '!$N$2:$O$1256,2,FALSE)</f>
        <v>66.319999999999993</v>
      </c>
      <c r="J427" s="20">
        <f>+VLOOKUP($A427,'1 Base de precios '!$P$2:$Q$1256,2,FALSE)</f>
        <v>177.71000699999999</v>
      </c>
      <c r="K427" s="29">
        <v>426</v>
      </c>
    </row>
    <row r="428" spans="1:11" x14ac:dyDescent="0.2">
      <c r="A428" s="143">
        <v>42636</v>
      </c>
      <c r="B428" s="27">
        <f>'1 Base de precios '!B428:B679</f>
        <v>47967.171875</v>
      </c>
      <c r="C428" s="20">
        <f>+VLOOKUP($A428,'1 Base de precios '!$A$2:$C$1256,3,FALSE)</f>
        <v>11.44</v>
      </c>
      <c r="D428" s="20">
        <f>+VLOOKUP($A428,'1 Base de precios '!$D$2:$E$1256,2,FALSE)</f>
        <v>43.200001</v>
      </c>
      <c r="E428" s="20">
        <f>+VLOOKUP($A428,'1 Base de precios '!$F$2:$G$1256,2,FALSE)</f>
        <v>43.287799999999997</v>
      </c>
      <c r="F428" s="20">
        <f>+VLOOKUP($A428,'1 Base de precios '!$H$2:$I$1256,2,FALSE)</f>
        <v>46.360000999999997</v>
      </c>
      <c r="G428" s="20">
        <f>+VLOOKUP($A428,'1 Base de precios '!$J$2:$K$1256,2,FALSE)</f>
        <v>32.619999</v>
      </c>
      <c r="H428" s="20">
        <f>+VLOOKUP($A428,'1 Base de precios '!$L$2:$M$1256,2,FALSE)</f>
        <v>103.110001</v>
      </c>
      <c r="I428" s="20">
        <f>+VLOOKUP($A428,'1 Base de precios '!$N$2:$O$1256,2,FALSE)</f>
        <v>67.040001000000004</v>
      </c>
      <c r="J428" s="20">
        <f>+VLOOKUP($A428,'1 Base de precios '!$P$2:$Q$1256,2,FALSE)</f>
        <v>179.63000500000001</v>
      </c>
      <c r="K428" s="29">
        <v>427</v>
      </c>
    </row>
    <row r="429" spans="1:11" x14ac:dyDescent="0.2">
      <c r="A429" s="143">
        <v>42635</v>
      </c>
      <c r="B429" s="27">
        <f>'1 Base de precios '!B429:B680</f>
        <v>46930.339844000002</v>
      </c>
      <c r="C429" s="20">
        <f>+VLOOKUP($A429,'1 Base de precios '!$A$2:$C$1256,3,FALSE)</f>
        <v>11.48</v>
      </c>
      <c r="D429" s="20">
        <f>+VLOOKUP($A429,'1 Base de precios '!$D$2:$E$1256,2,FALSE)</f>
        <v>43.5</v>
      </c>
      <c r="E429" s="20">
        <f>+VLOOKUP($A429,'1 Base de precios '!$F$2:$G$1256,2,FALSE)</f>
        <v>43.229301</v>
      </c>
      <c r="F429" s="20">
        <f>+VLOOKUP($A429,'1 Base de precios '!$H$2:$I$1256,2,FALSE)</f>
        <v>46.73</v>
      </c>
      <c r="G429" s="20">
        <f>+VLOOKUP($A429,'1 Base de precios '!$J$2:$K$1256,2,FALSE)</f>
        <v>32.270000000000003</v>
      </c>
      <c r="H429" s="20">
        <f>+VLOOKUP($A429,'1 Base de precios '!$L$2:$M$1256,2,FALSE)</f>
        <v>106.949997</v>
      </c>
      <c r="I429" s="20">
        <f>+VLOOKUP($A429,'1 Base de precios '!$N$2:$O$1256,2,FALSE)</f>
        <v>68.370002999999997</v>
      </c>
      <c r="J429" s="20">
        <f>+VLOOKUP($A429,'1 Base de precios '!$P$2:$Q$1256,2,FALSE)</f>
        <v>179.13000500000001</v>
      </c>
      <c r="K429" s="29">
        <v>428</v>
      </c>
    </row>
    <row r="430" spans="1:11" x14ac:dyDescent="0.2">
      <c r="A430" s="143">
        <v>42634</v>
      </c>
      <c r="B430" s="27">
        <f>'1 Base de precios '!B430:B681</f>
        <v>46345.378905999998</v>
      </c>
      <c r="C430" s="20">
        <f>+VLOOKUP($A430,'1 Base de precios '!$A$2:$C$1256,3,FALSE)</f>
        <v>11.21</v>
      </c>
      <c r="D430" s="20">
        <f>+VLOOKUP($A430,'1 Base de precios '!$D$2:$E$1256,2,FALSE)</f>
        <v>42.98</v>
      </c>
      <c r="E430" s="20">
        <f>+VLOOKUP($A430,'1 Base de precios '!$F$2:$G$1256,2,FALSE)</f>
        <v>42.653702000000003</v>
      </c>
      <c r="F430" s="20">
        <f>+VLOOKUP($A430,'1 Base de precios '!$H$2:$I$1256,2,FALSE)</f>
        <v>44.970001000000003</v>
      </c>
      <c r="G430" s="20">
        <f>+VLOOKUP($A430,'1 Base de precios '!$J$2:$K$1256,2,FALSE)</f>
        <v>31.85</v>
      </c>
      <c r="H430" s="20">
        <f>+VLOOKUP($A430,'1 Base de precios '!$L$2:$M$1256,2,FALSE)</f>
        <v>102.57</v>
      </c>
      <c r="I430" s="20">
        <f>+VLOOKUP($A430,'1 Base de precios '!$N$2:$O$1256,2,FALSE)</f>
        <v>67.949996999999996</v>
      </c>
      <c r="J430" s="20">
        <f>+VLOOKUP($A430,'1 Base de precios '!$P$2:$Q$1256,2,FALSE)</f>
        <v>175.979996</v>
      </c>
      <c r="K430" s="29">
        <v>429</v>
      </c>
    </row>
    <row r="431" spans="1:11" x14ac:dyDescent="0.2">
      <c r="A431" s="143">
        <v>42633</v>
      </c>
      <c r="B431" s="27">
        <f>'1 Base de precios '!B431:B682</f>
        <v>45869.691405999998</v>
      </c>
      <c r="C431" s="20">
        <f>+VLOOKUP($A431,'1 Base de precios '!$A$2:$C$1256,3,FALSE)</f>
        <v>11.02</v>
      </c>
      <c r="D431" s="20">
        <f>+VLOOKUP($A431,'1 Base de precios '!$D$2:$E$1256,2,FALSE)</f>
        <v>42.110000999999997</v>
      </c>
      <c r="E431" s="20">
        <f>+VLOOKUP($A431,'1 Base de precios '!$F$2:$G$1256,2,FALSE)</f>
        <v>42.887797999999997</v>
      </c>
      <c r="F431" s="20">
        <f>+VLOOKUP($A431,'1 Base de precios '!$H$2:$I$1256,2,FALSE)</f>
        <v>43.970001000000003</v>
      </c>
      <c r="G431" s="20">
        <f>+VLOOKUP($A431,'1 Base de precios '!$J$2:$K$1256,2,FALSE)</f>
        <v>31.629999000000002</v>
      </c>
      <c r="H431" s="20">
        <f>+VLOOKUP($A431,'1 Base de precios '!$L$2:$M$1256,2,FALSE)</f>
        <v>101.58000199999999</v>
      </c>
      <c r="I431" s="20">
        <f>+VLOOKUP($A431,'1 Base de precios '!$N$2:$O$1256,2,FALSE)</f>
        <v>67.489998</v>
      </c>
      <c r="J431" s="20">
        <f>+VLOOKUP($A431,'1 Base de precios '!$P$2:$Q$1256,2,FALSE)</f>
        <v>173.88999899999999</v>
      </c>
      <c r="K431" s="29">
        <v>430</v>
      </c>
    </row>
    <row r="432" spans="1:11" x14ac:dyDescent="0.2">
      <c r="A432" s="143">
        <v>42632</v>
      </c>
      <c r="B432" s="27">
        <f>'1 Base de precios '!B432:B683</f>
        <v>45927.488280999998</v>
      </c>
      <c r="C432" s="20">
        <f>+VLOOKUP($A432,'1 Base de precios '!$A$2:$C$1256,3,FALSE)</f>
        <v>10.95</v>
      </c>
      <c r="D432" s="20">
        <f>+VLOOKUP($A432,'1 Base de precios '!$D$2:$E$1256,2,FALSE)</f>
        <v>41.59</v>
      </c>
      <c r="E432" s="20">
        <f>+VLOOKUP($A432,'1 Base de precios '!$F$2:$G$1256,2,FALSE)</f>
        <v>42.887797999999997</v>
      </c>
      <c r="F432" s="20">
        <f>+VLOOKUP($A432,'1 Base de precios '!$H$2:$I$1256,2,FALSE)</f>
        <v>43.799999</v>
      </c>
      <c r="G432" s="20">
        <f>+VLOOKUP($A432,'1 Base de precios '!$J$2:$K$1256,2,FALSE)</f>
        <v>31.709999</v>
      </c>
      <c r="H432" s="20">
        <f>+VLOOKUP($A432,'1 Base de precios '!$L$2:$M$1256,2,FALSE)</f>
        <v>100.410004</v>
      </c>
      <c r="I432" s="20">
        <f>+VLOOKUP($A432,'1 Base de precios '!$N$2:$O$1256,2,FALSE)</f>
        <v>66.919998000000007</v>
      </c>
      <c r="J432" s="20">
        <f>+VLOOKUP($A432,'1 Base de precios '!$P$2:$Q$1256,2,FALSE)</f>
        <v>173.75</v>
      </c>
      <c r="K432" s="29">
        <v>431</v>
      </c>
    </row>
    <row r="433" spans="1:11" x14ac:dyDescent="0.2">
      <c r="A433" s="143">
        <v>42628</v>
      </c>
      <c r="B433" s="27">
        <f>'1 Base de precios '!B433:B684</f>
        <v>45767.371094000002</v>
      </c>
      <c r="C433" s="20">
        <f>+VLOOKUP($A433,'1 Base de precios '!$A$2:$C$1256,3,FALSE)</f>
        <v>11.17</v>
      </c>
      <c r="D433" s="20">
        <f>+VLOOKUP($A433,'1 Base de precios '!$D$2:$E$1256,2,FALSE)</f>
        <v>42.169998</v>
      </c>
      <c r="E433" s="20">
        <f>+VLOOKUP($A433,'1 Base de precios '!$F$2:$G$1256,2,FALSE)</f>
        <v>42.868301000000002</v>
      </c>
      <c r="F433" s="20">
        <f>+VLOOKUP($A433,'1 Base de precios '!$H$2:$I$1256,2,FALSE)</f>
        <v>42.919998</v>
      </c>
      <c r="G433" s="20">
        <f>+VLOOKUP($A433,'1 Base de precios '!$J$2:$K$1256,2,FALSE)</f>
        <v>32.090000000000003</v>
      </c>
      <c r="H433" s="20">
        <f>+VLOOKUP($A433,'1 Base de precios '!$L$2:$M$1256,2,FALSE)</f>
        <v>100.489998</v>
      </c>
      <c r="I433" s="20">
        <f>+VLOOKUP($A433,'1 Base de precios '!$N$2:$O$1256,2,FALSE)</f>
        <v>66.019997000000004</v>
      </c>
      <c r="J433" s="20">
        <f>+VLOOKUP($A433,'1 Base de precios '!$P$2:$Q$1256,2,FALSE)</f>
        <v>174.66999799999999</v>
      </c>
      <c r="K433" s="29">
        <v>432</v>
      </c>
    </row>
    <row r="434" spans="1:11" x14ac:dyDescent="0.2">
      <c r="A434" s="143">
        <v>42627</v>
      </c>
      <c r="B434" s="27">
        <f>'1 Base de precios '!B434:B685</f>
        <v>46137.738280999998</v>
      </c>
      <c r="C434" s="20">
        <f>+VLOOKUP($A434,'1 Base de precios '!$A$2:$C$1256,3,FALSE)</f>
        <v>11.12</v>
      </c>
      <c r="D434" s="20">
        <f>+VLOOKUP($A434,'1 Base de precios '!$D$2:$E$1256,2,FALSE)</f>
        <v>40.689999</v>
      </c>
      <c r="E434" s="20">
        <f>+VLOOKUP($A434,'1 Base de precios '!$F$2:$G$1256,2,FALSE)</f>
        <v>43.034100000000002</v>
      </c>
      <c r="F434" s="20">
        <f>+VLOOKUP($A434,'1 Base de precios '!$H$2:$I$1256,2,FALSE)</f>
        <v>43.759998000000003</v>
      </c>
      <c r="G434" s="20">
        <f>+VLOOKUP($A434,'1 Base de precios '!$J$2:$K$1256,2,FALSE)</f>
        <v>31.969999000000001</v>
      </c>
      <c r="H434" s="20">
        <f>+VLOOKUP($A434,'1 Base de precios '!$L$2:$M$1256,2,FALSE)</f>
        <v>100.93</v>
      </c>
      <c r="I434" s="20">
        <f>+VLOOKUP($A434,'1 Base de precios '!$N$2:$O$1256,2,FALSE)</f>
        <v>66.080001999999993</v>
      </c>
      <c r="J434" s="20">
        <f>+VLOOKUP($A434,'1 Base de precios '!$P$2:$Q$1256,2,FALSE)</f>
        <v>174.11000100000001</v>
      </c>
      <c r="K434" s="29">
        <v>433</v>
      </c>
    </row>
    <row r="435" spans="1:11" x14ac:dyDescent="0.2">
      <c r="A435" s="143">
        <v>42626</v>
      </c>
      <c r="B435" s="27">
        <f>'1 Base de precios '!B435:B686</f>
        <v>46719.230469000002</v>
      </c>
      <c r="C435" s="20">
        <f>+VLOOKUP($A435,'1 Base de precios '!$A$2:$C$1256,3,FALSE)</f>
        <v>11.16</v>
      </c>
      <c r="D435" s="20">
        <f>+VLOOKUP($A435,'1 Base de precios '!$D$2:$E$1256,2,FALSE)</f>
        <v>41.330002</v>
      </c>
      <c r="E435" s="20">
        <f>+VLOOKUP($A435,'1 Base de precios '!$F$2:$G$1256,2,FALSE)</f>
        <v>43.063400000000001</v>
      </c>
      <c r="F435" s="20">
        <f>+VLOOKUP($A435,'1 Base de precios '!$H$2:$I$1256,2,FALSE)</f>
        <v>43.759998000000003</v>
      </c>
      <c r="G435" s="20">
        <f>+VLOOKUP($A435,'1 Base de precios '!$J$2:$K$1256,2,FALSE)</f>
        <v>32.25</v>
      </c>
      <c r="H435" s="20">
        <f>+VLOOKUP($A435,'1 Base de precios '!$L$2:$M$1256,2,FALSE)</f>
        <v>103.41999800000001</v>
      </c>
      <c r="I435" s="20">
        <f>+VLOOKUP($A435,'1 Base de precios '!$N$2:$O$1256,2,FALSE)</f>
        <v>66.379997000000003</v>
      </c>
      <c r="J435" s="20">
        <f>+VLOOKUP($A435,'1 Base de precios '!$P$2:$Q$1256,2,FALSE)</f>
        <v>176.86000100000001</v>
      </c>
      <c r="K435" s="29">
        <v>434</v>
      </c>
    </row>
    <row r="436" spans="1:11" x14ac:dyDescent="0.2">
      <c r="A436" s="143">
        <v>42625</v>
      </c>
      <c r="B436" s="27">
        <f>'1 Base de precios '!B436:B687</f>
        <v>46456.878905999998</v>
      </c>
      <c r="C436" s="20">
        <f>+VLOOKUP($A436,'1 Base de precios '!$A$2:$C$1256,3,FALSE)</f>
        <v>11.09</v>
      </c>
      <c r="D436" s="20">
        <f>+VLOOKUP($A436,'1 Base de precios '!$D$2:$E$1256,2,FALSE)</f>
        <v>42.060001</v>
      </c>
      <c r="E436" s="20">
        <f>+VLOOKUP($A436,'1 Base de precios '!$F$2:$G$1256,2,FALSE)</f>
        <v>43.707298000000002</v>
      </c>
      <c r="F436" s="20">
        <f>+VLOOKUP($A436,'1 Base de precios '!$H$2:$I$1256,2,FALSE)</f>
        <v>44.540000999999997</v>
      </c>
      <c r="G436" s="20">
        <f>+VLOOKUP($A436,'1 Base de precios '!$J$2:$K$1256,2,FALSE)</f>
        <v>32.770000000000003</v>
      </c>
      <c r="H436" s="20">
        <f>+VLOOKUP($A436,'1 Base de precios '!$L$2:$M$1256,2,FALSE)</f>
        <v>105.839996</v>
      </c>
      <c r="I436" s="20">
        <f>+VLOOKUP($A436,'1 Base de precios '!$N$2:$O$1256,2,FALSE)</f>
        <v>66.080001999999993</v>
      </c>
      <c r="J436" s="20">
        <f>+VLOOKUP($A436,'1 Base de precios '!$P$2:$Q$1256,2,FALSE)</f>
        <v>180.229996</v>
      </c>
      <c r="K436" s="29">
        <v>435</v>
      </c>
    </row>
    <row r="437" spans="1:11" x14ac:dyDescent="0.2">
      <c r="A437" s="143">
        <v>42622</v>
      </c>
      <c r="B437" s="27">
        <f>'1 Base de precios '!B437:B688</f>
        <v>47419.691405999998</v>
      </c>
      <c r="C437" s="20">
        <f>+VLOOKUP($A437,'1 Base de precios '!$A$2:$C$1256,3,FALSE)</f>
        <v>10.91</v>
      </c>
      <c r="D437" s="20">
        <f>+VLOOKUP($A437,'1 Base de precios '!$D$2:$E$1256,2,FALSE)</f>
        <v>41.369999</v>
      </c>
      <c r="E437" s="20">
        <f>+VLOOKUP($A437,'1 Base de precios '!$F$2:$G$1256,2,FALSE)</f>
        <v>43.765900000000002</v>
      </c>
      <c r="F437" s="20">
        <f>+VLOOKUP($A437,'1 Base de precios '!$H$2:$I$1256,2,FALSE)</f>
        <v>44.880001</v>
      </c>
      <c r="G437" s="20">
        <f>+VLOOKUP($A437,'1 Base de precios '!$J$2:$K$1256,2,FALSE)</f>
        <v>33.009998000000003</v>
      </c>
      <c r="H437" s="20">
        <f>+VLOOKUP($A437,'1 Base de precios '!$L$2:$M$1256,2,FALSE)</f>
        <v>103.989998</v>
      </c>
      <c r="I437" s="20">
        <f>+VLOOKUP($A437,'1 Base de precios '!$N$2:$O$1256,2,FALSE)</f>
        <v>66.720000999999996</v>
      </c>
      <c r="J437" s="20">
        <f>+VLOOKUP($A437,'1 Base de precios '!$P$2:$Q$1256,2,FALSE)</f>
        <v>181.88000500000001</v>
      </c>
      <c r="K437" s="29">
        <v>436</v>
      </c>
    </row>
    <row r="438" spans="1:11" x14ac:dyDescent="0.2">
      <c r="A438" s="143">
        <v>42621</v>
      </c>
      <c r="B438" s="27">
        <f>'1 Base de precios '!B438:B689</f>
        <v>47397.890625</v>
      </c>
      <c r="C438" s="20">
        <f>+VLOOKUP($A438,'1 Base de precios '!$A$2:$C$1256,3,FALSE)</f>
        <v>11.01</v>
      </c>
      <c r="D438" s="20">
        <f>+VLOOKUP($A438,'1 Base de precios '!$D$2:$E$1256,2,FALSE)</f>
        <v>41.939999</v>
      </c>
      <c r="E438" s="20">
        <f>+VLOOKUP($A438,'1 Base de precios '!$F$2:$G$1256,2,FALSE)</f>
        <v>44.517100999999997</v>
      </c>
      <c r="F438" s="20">
        <f>+VLOOKUP($A438,'1 Base de precios '!$H$2:$I$1256,2,FALSE)</f>
        <v>46.779998999999997</v>
      </c>
      <c r="G438" s="20">
        <f>+VLOOKUP($A438,'1 Base de precios '!$J$2:$K$1256,2,FALSE)</f>
        <v>33.900002000000001</v>
      </c>
      <c r="H438" s="20">
        <f>+VLOOKUP($A438,'1 Base de precios '!$L$2:$M$1256,2,FALSE)</f>
        <v>106.68</v>
      </c>
      <c r="I438" s="20">
        <f>+VLOOKUP($A438,'1 Base de precios '!$N$2:$O$1256,2,FALSE)</f>
        <v>67.400002000000001</v>
      </c>
      <c r="J438" s="20">
        <f>+VLOOKUP($A438,'1 Base de precios '!$P$2:$Q$1256,2,FALSE)</f>
        <v>186.10000600000001</v>
      </c>
      <c r="K438" s="29">
        <v>437</v>
      </c>
    </row>
    <row r="439" spans="1:11" x14ac:dyDescent="0.2">
      <c r="A439" s="143">
        <v>42620</v>
      </c>
      <c r="B439" s="27">
        <f>'1 Base de precios '!B439:B690</f>
        <v>47623.230469000002</v>
      </c>
      <c r="C439" s="20">
        <f>+VLOOKUP($A439,'1 Base de precios '!$A$2:$C$1256,3,FALSE)</f>
        <v>10.85</v>
      </c>
      <c r="D439" s="20">
        <f>+VLOOKUP($A439,'1 Base de precios '!$D$2:$E$1256,2,FALSE)</f>
        <v>42.349997999999999</v>
      </c>
      <c r="E439" s="20">
        <f>+VLOOKUP($A439,'1 Base de precios '!$F$2:$G$1256,2,FALSE)</f>
        <v>44.478099999999998</v>
      </c>
      <c r="F439" s="20">
        <f>+VLOOKUP($A439,'1 Base de precios '!$H$2:$I$1256,2,FALSE)</f>
        <v>46.98</v>
      </c>
      <c r="G439" s="20">
        <f>+VLOOKUP($A439,'1 Base de precios '!$J$2:$K$1256,2,FALSE)</f>
        <v>33.43</v>
      </c>
      <c r="H439" s="20">
        <f>+VLOOKUP($A439,'1 Base de precios '!$L$2:$M$1256,2,FALSE)</f>
        <v>107.290001</v>
      </c>
      <c r="I439" s="20">
        <f>+VLOOKUP($A439,'1 Base de precios '!$N$2:$O$1256,2,FALSE)</f>
        <v>67.300003000000004</v>
      </c>
      <c r="J439" s="20">
        <f>+VLOOKUP($A439,'1 Base de precios '!$P$2:$Q$1256,2,FALSE)</f>
        <v>188.10000600000001</v>
      </c>
      <c r="K439" s="29">
        <v>438</v>
      </c>
    </row>
    <row r="440" spans="1:11" x14ac:dyDescent="0.2">
      <c r="A440" s="143">
        <v>42619</v>
      </c>
      <c r="B440" s="27">
        <f>'1 Base de precios '!B440:B691</f>
        <v>47839.898437999997</v>
      </c>
      <c r="C440" s="20">
        <f>+VLOOKUP($A440,'1 Base de precios '!$A$2:$C$1256,3,FALSE)</f>
        <v>10.89</v>
      </c>
      <c r="D440" s="20">
        <f>+VLOOKUP($A440,'1 Base de precios '!$D$2:$E$1256,2,FALSE)</f>
        <v>43.139999000000003</v>
      </c>
      <c r="E440" s="20">
        <f>+VLOOKUP($A440,'1 Base de precios '!$F$2:$G$1256,2,FALSE)</f>
        <v>44.165900999999998</v>
      </c>
      <c r="F440" s="20">
        <f>+VLOOKUP($A440,'1 Base de precios '!$H$2:$I$1256,2,FALSE)</f>
        <v>47.139999000000003</v>
      </c>
      <c r="G440" s="20">
        <f>+VLOOKUP($A440,'1 Base de precios '!$J$2:$K$1256,2,FALSE)</f>
        <v>33.709999000000003</v>
      </c>
      <c r="H440" s="20">
        <f>+VLOOKUP($A440,'1 Base de precios '!$L$2:$M$1256,2,FALSE)</f>
        <v>106.099998</v>
      </c>
      <c r="I440" s="20">
        <f>+VLOOKUP($A440,'1 Base de precios '!$N$2:$O$1256,2,FALSE)</f>
        <v>67.580001999999993</v>
      </c>
      <c r="J440" s="20">
        <f>+VLOOKUP($A440,'1 Base de precios '!$P$2:$Q$1256,2,FALSE)</f>
        <v>187.86000100000001</v>
      </c>
      <c r="K440" s="29">
        <v>439</v>
      </c>
    </row>
    <row r="441" spans="1:11" x14ac:dyDescent="0.2">
      <c r="A441" s="143">
        <v>42618</v>
      </c>
      <c r="B441" s="27">
        <f>'1 Base de precios '!B441:B692</f>
        <v>47786.980469000002</v>
      </c>
      <c r="C441" s="20">
        <f>+VLOOKUP($A441,'1 Base de precios '!$A$2:$C$1256,3,FALSE)</f>
        <v>10.95</v>
      </c>
      <c r="D441" s="20">
        <f>+VLOOKUP($A441,'1 Base de precios '!$D$2:$E$1256,2,FALSE)</f>
        <v>43.130001</v>
      </c>
      <c r="E441" s="20">
        <f>+VLOOKUP($A441,'1 Base de precios '!$F$2:$G$1256,2,FALSE)</f>
        <v>43.502398999999997</v>
      </c>
      <c r="F441" s="20">
        <f>+VLOOKUP($A441,'1 Base de precios '!$H$2:$I$1256,2,FALSE)</f>
        <v>46.330002</v>
      </c>
      <c r="G441" s="20">
        <f>+VLOOKUP($A441,'1 Base de precios '!$J$2:$K$1256,2,FALSE)</f>
        <v>33.709999000000003</v>
      </c>
      <c r="H441" s="20">
        <f>+VLOOKUP($A441,'1 Base de precios '!$L$2:$M$1256,2,FALSE)</f>
        <v>105.279999</v>
      </c>
      <c r="I441" s="20">
        <f>+VLOOKUP($A441,'1 Base de precios '!$N$2:$O$1256,2,FALSE)</f>
        <v>67.660004000000001</v>
      </c>
      <c r="J441" s="20">
        <f>+VLOOKUP($A441,'1 Base de precios '!$P$2:$Q$1256,2,FALSE)</f>
        <v>188.63999899999999</v>
      </c>
      <c r="K441" s="29">
        <v>440</v>
      </c>
    </row>
    <row r="442" spans="1:11" x14ac:dyDescent="0.2">
      <c r="A442" s="143">
        <v>42615</v>
      </c>
      <c r="B442" s="27">
        <f>'1 Base de precios '!B442:B693</f>
        <v>47551.109375</v>
      </c>
      <c r="C442" s="20">
        <f>+VLOOKUP($A442,'1 Base de precios '!$A$2:$C$1256,3,FALSE)</f>
        <v>10.93</v>
      </c>
      <c r="D442" s="20">
        <f>+VLOOKUP($A442,'1 Base de precios '!$D$2:$E$1256,2,FALSE)</f>
        <v>43.119999</v>
      </c>
      <c r="E442" s="20">
        <f>+VLOOKUP($A442,'1 Base de precios '!$F$2:$G$1256,2,FALSE)</f>
        <v>43.521900000000002</v>
      </c>
      <c r="F442" s="20">
        <f>+VLOOKUP($A442,'1 Base de precios '!$H$2:$I$1256,2,FALSE)</f>
        <v>46.599997999999999</v>
      </c>
      <c r="G442" s="20">
        <f>+VLOOKUP($A442,'1 Base de precios '!$J$2:$K$1256,2,FALSE)</f>
        <v>33.82</v>
      </c>
      <c r="H442" s="20">
        <f>+VLOOKUP($A442,'1 Base de precios '!$L$2:$M$1256,2,FALSE)</f>
        <v>105.910004</v>
      </c>
      <c r="I442" s="20">
        <f>+VLOOKUP($A442,'1 Base de precios '!$N$2:$O$1256,2,FALSE)</f>
        <v>67.940002000000007</v>
      </c>
      <c r="J442" s="20">
        <f>+VLOOKUP($A442,'1 Base de precios '!$P$2:$Q$1256,2,FALSE)</f>
        <v>187.800003</v>
      </c>
      <c r="K442" s="29">
        <v>441</v>
      </c>
    </row>
    <row r="443" spans="1:11" x14ac:dyDescent="0.2">
      <c r="A443" s="143">
        <v>42614</v>
      </c>
      <c r="B443" s="27">
        <f>'1 Base de precios '!B443:B694</f>
        <v>47544.039062999997</v>
      </c>
      <c r="C443" s="20">
        <f>+VLOOKUP($A443,'1 Base de precios '!$A$2:$C$1256,3,FALSE)</f>
        <v>11.03</v>
      </c>
      <c r="D443" s="20">
        <f>+VLOOKUP($A443,'1 Base de precios '!$D$2:$E$1256,2,FALSE)</f>
        <v>42.919998</v>
      </c>
      <c r="E443" s="20">
        <f>+VLOOKUP($A443,'1 Base de precios '!$F$2:$G$1256,2,FALSE)</f>
        <v>42.975600999999997</v>
      </c>
      <c r="F443" s="20">
        <f>+VLOOKUP($A443,'1 Base de precios '!$H$2:$I$1256,2,FALSE)</f>
        <v>45.939999</v>
      </c>
      <c r="G443" s="20">
        <f>+VLOOKUP($A443,'1 Base de precios '!$J$2:$K$1256,2,FALSE)</f>
        <v>32.939999</v>
      </c>
      <c r="H443" s="20">
        <f>+VLOOKUP($A443,'1 Base de precios '!$L$2:$M$1256,2,FALSE)</f>
        <v>104.900002</v>
      </c>
      <c r="I443" s="20">
        <f>+VLOOKUP($A443,'1 Base de precios '!$N$2:$O$1256,2,FALSE)</f>
        <v>67.529999000000004</v>
      </c>
      <c r="J443" s="20">
        <f>+VLOOKUP($A443,'1 Base de precios '!$P$2:$Q$1256,2,FALSE)</f>
        <v>186.13000500000001</v>
      </c>
      <c r="K443" s="29">
        <v>442</v>
      </c>
    </row>
    <row r="444" spans="1:11" x14ac:dyDescent="0.2">
      <c r="A444" s="143">
        <v>42613</v>
      </c>
      <c r="B444" s="27">
        <f>'1 Base de precios '!B444:B695</f>
        <v>47649.691405999998</v>
      </c>
      <c r="C444" s="20">
        <f>+VLOOKUP($A444,'1 Base de precios '!$A$2:$C$1256,3,FALSE)</f>
        <v>11.26</v>
      </c>
      <c r="D444" s="20">
        <f>+VLOOKUP($A444,'1 Base de precios '!$D$2:$E$1256,2,FALSE)</f>
        <v>42.919998</v>
      </c>
      <c r="E444" s="20">
        <f>+VLOOKUP($A444,'1 Base de precios '!$F$2:$G$1256,2,FALSE)</f>
        <v>42.243899999999996</v>
      </c>
      <c r="F444" s="20">
        <f>+VLOOKUP($A444,'1 Base de precios '!$H$2:$I$1256,2,FALSE)</f>
        <v>47.060001</v>
      </c>
      <c r="G444" s="20">
        <f>+VLOOKUP($A444,'1 Base de precios '!$J$2:$K$1256,2,FALSE)</f>
        <v>32.479999999999997</v>
      </c>
      <c r="H444" s="20">
        <f>+VLOOKUP($A444,'1 Base de precios '!$L$2:$M$1256,2,FALSE)</f>
        <v>101.209999</v>
      </c>
      <c r="I444" s="20">
        <f>+VLOOKUP($A444,'1 Base de precios '!$N$2:$O$1256,2,FALSE)</f>
        <v>67.660004000000001</v>
      </c>
      <c r="J444" s="20">
        <f>+VLOOKUP($A444,'1 Base de precios '!$P$2:$Q$1256,2,FALSE)</f>
        <v>186.75</v>
      </c>
      <c r="K444" s="29">
        <v>443</v>
      </c>
    </row>
    <row r="445" spans="1:11" x14ac:dyDescent="0.2">
      <c r="A445" s="143">
        <v>42612</v>
      </c>
      <c r="B445" s="27">
        <f>'1 Base de precios '!B445:B696</f>
        <v>47610.058594000002</v>
      </c>
      <c r="C445" s="20">
        <f>+VLOOKUP($A445,'1 Base de precios '!$A$2:$C$1256,3,FALSE)</f>
        <v>11.16</v>
      </c>
      <c r="D445" s="20">
        <f>+VLOOKUP($A445,'1 Base de precios '!$D$2:$E$1256,2,FALSE)</f>
        <v>43.110000999999997</v>
      </c>
      <c r="E445" s="20">
        <f>+VLOOKUP($A445,'1 Base de precios '!$F$2:$G$1256,2,FALSE)</f>
        <v>42.507300999999998</v>
      </c>
      <c r="F445" s="20">
        <f>+VLOOKUP($A445,'1 Base de precios '!$H$2:$I$1256,2,FALSE)</f>
        <v>46.959999000000003</v>
      </c>
      <c r="G445" s="20">
        <f>+VLOOKUP($A445,'1 Base de precios '!$J$2:$K$1256,2,FALSE)</f>
        <v>32.240001999999997</v>
      </c>
      <c r="H445" s="20">
        <f>+VLOOKUP($A445,'1 Base de precios '!$L$2:$M$1256,2,FALSE)</f>
        <v>102.900002</v>
      </c>
      <c r="I445" s="20">
        <f>+VLOOKUP($A445,'1 Base de precios '!$N$2:$O$1256,2,FALSE)</f>
        <v>67.470000999999996</v>
      </c>
      <c r="J445" s="20">
        <f>+VLOOKUP($A445,'1 Base de precios '!$P$2:$Q$1256,2,FALSE)</f>
        <v>187.69000199999999</v>
      </c>
      <c r="K445" s="29">
        <v>444</v>
      </c>
    </row>
    <row r="446" spans="1:11" x14ac:dyDescent="0.2">
      <c r="A446" s="143">
        <v>42611</v>
      </c>
      <c r="B446" s="27">
        <f>'1 Base de precios '!B446:B697</f>
        <v>47357.789062999997</v>
      </c>
      <c r="C446" s="20">
        <f>+VLOOKUP($A446,'1 Base de precios '!$A$2:$C$1256,3,FALSE)</f>
        <v>11.11</v>
      </c>
      <c r="D446" s="20">
        <f>+VLOOKUP($A446,'1 Base de precios '!$D$2:$E$1256,2,FALSE)</f>
        <v>43.389999000000003</v>
      </c>
      <c r="E446" s="20">
        <f>+VLOOKUP($A446,'1 Base de precios '!$F$2:$G$1256,2,FALSE)</f>
        <v>41.882899999999999</v>
      </c>
      <c r="F446" s="20">
        <f>+VLOOKUP($A446,'1 Base de precios '!$H$2:$I$1256,2,FALSE)</f>
        <v>46.43</v>
      </c>
      <c r="G446" s="20">
        <f>+VLOOKUP($A446,'1 Base de precios '!$J$2:$K$1256,2,FALSE)</f>
        <v>32.310001</v>
      </c>
      <c r="H446" s="20">
        <f>+VLOOKUP($A446,'1 Base de precios '!$L$2:$M$1256,2,FALSE)</f>
        <v>103.199997</v>
      </c>
      <c r="I446" s="20">
        <f>+VLOOKUP($A446,'1 Base de precios '!$N$2:$O$1256,2,FALSE)</f>
        <v>67.819999999999993</v>
      </c>
      <c r="J446" s="20">
        <f>+VLOOKUP($A446,'1 Base de precios '!$P$2:$Q$1256,2,FALSE)</f>
        <v>186.050003</v>
      </c>
      <c r="K446" s="29">
        <v>445</v>
      </c>
    </row>
    <row r="447" spans="1:11" x14ac:dyDescent="0.2">
      <c r="A447" s="143">
        <v>42608</v>
      </c>
      <c r="B447" s="27">
        <f>'1 Base de precios '!B447:B698</f>
        <v>47729.558594000002</v>
      </c>
      <c r="C447" s="20">
        <f>+VLOOKUP($A447,'1 Base de precios '!$A$2:$C$1256,3,FALSE)</f>
        <v>10.97</v>
      </c>
      <c r="D447" s="20">
        <f>+VLOOKUP($A447,'1 Base de precios '!$D$2:$E$1256,2,FALSE)</f>
        <v>42.959999000000003</v>
      </c>
      <c r="E447" s="20">
        <f>+VLOOKUP($A447,'1 Base de precios '!$F$2:$G$1256,2,FALSE)</f>
        <v>42.107300000000002</v>
      </c>
      <c r="F447" s="20">
        <f>+VLOOKUP($A447,'1 Base de precios '!$H$2:$I$1256,2,FALSE)</f>
        <v>46.34</v>
      </c>
      <c r="G447" s="20">
        <f>+VLOOKUP($A447,'1 Base de precios '!$J$2:$K$1256,2,FALSE)</f>
        <v>32.229999999999997</v>
      </c>
      <c r="H447" s="20">
        <f>+VLOOKUP($A447,'1 Base de precios '!$L$2:$M$1256,2,FALSE)</f>
        <v>103.029999</v>
      </c>
      <c r="I447" s="20">
        <f>+VLOOKUP($A447,'1 Base de precios '!$N$2:$O$1256,2,FALSE)</f>
        <v>67.309997999999993</v>
      </c>
      <c r="J447" s="20">
        <f>+VLOOKUP($A447,'1 Base de precios '!$P$2:$Q$1256,2,FALSE)</f>
        <v>186.66999799999999</v>
      </c>
      <c r="K447" s="29">
        <v>446</v>
      </c>
    </row>
    <row r="448" spans="1:11" x14ac:dyDescent="0.2">
      <c r="A448" s="143">
        <v>42607</v>
      </c>
      <c r="B448" s="27">
        <f>'1 Base de precios '!B448:B699</f>
        <v>47741.550780999998</v>
      </c>
      <c r="C448" s="20">
        <f>+VLOOKUP($A448,'1 Base de precios '!$A$2:$C$1256,3,FALSE)</f>
        <v>11.06</v>
      </c>
      <c r="D448" s="20">
        <f>+VLOOKUP($A448,'1 Base de precios '!$D$2:$E$1256,2,FALSE)</f>
        <v>43.950001</v>
      </c>
      <c r="E448" s="20">
        <f>+VLOOKUP($A448,'1 Base de precios '!$F$2:$G$1256,2,FALSE)</f>
        <v>42.965899999999998</v>
      </c>
      <c r="F448" s="20">
        <f>+VLOOKUP($A448,'1 Base de precios '!$H$2:$I$1256,2,FALSE)</f>
        <v>46.93</v>
      </c>
      <c r="G448" s="20">
        <f>+VLOOKUP($A448,'1 Base de precios '!$J$2:$K$1256,2,FALSE)</f>
        <v>32.520000000000003</v>
      </c>
      <c r="H448" s="20">
        <f>+VLOOKUP($A448,'1 Base de precios '!$L$2:$M$1256,2,FALSE)</f>
        <v>104.040001</v>
      </c>
      <c r="I448" s="20">
        <f>+VLOOKUP($A448,'1 Base de precios '!$N$2:$O$1256,2,FALSE)</f>
        <v>68.160004000000001</v>
      </c>
      <c r="J448" s="20">
        <f>+VLOOKUP($A448,'1 Base de precios '!$P$2:$Q$1256,2,FALSE)</f>
        <v>189.69000199999999</v>
      </c>
      <c r="K448" s="29">
        <v>447</v>
      </c>
    </row>
    <row r="449" spans="1:11" x14ac:dyDescent="0.2">
      <c r="A449" s="143">
        <v>42606</v>
      </c>
      <c r="B449" s="27">
        <f>'1 Base de precios '!B449:B700</f>
        <v>47660.980469000002</v>
      </c>
      <c r="C449" s="20">
        <f>+VLOOKUP($A449,'1 Base de precios '!$A$2:$C$1256,3,FALSE)</f>
        <v>10.85</v>
      </c>
      <c r="D449" s="20">
        <f>+VLOOKUP($A449,'1 Base de precios '!$D$2:$E$1256,2,FALSE)</f>
        <v>43.75</v>
      </c>
      <c r="E449" s="20">
        <f>+VLOOKUP($A449,'1 Base de precios '!$F$2:$G$1256,2,FALSE)</f>
        <v>42.917099</v>
      </c>
      <c r="F449" s="20">
        <f>+VLOOKUP($A449,'1 Base de precios '!$H$2:$I$1256,2,FALSE)</f>
        <v>46.540000999999997</v>
      </c>
      <c r="G449" s="20">
        <f>+VLOOKUP($A449,'1 Base de precios '!$J$2:$K$1256,2,FALSE)</f>
        <v>33.32</v>
      </c>
      <c r="H449" s="20">
        <f>+VLOOKUP($A449,'1 Base de precios '!$L$2:$M$1256,2,FALSE)</f>
        <v>104</v>
      </c>
      <c r="I449" s="20">
        <f>+VLOOKUP($A449,'1 Base de precios '!$N$2:$O$1256,2,FALSE)</f>
        <v>67.910004000000001</v>
      </c>
      <c r="J449" s="20">
        <f>+VLOOKUP($A449,'1 Base de precios '!$P$2:$Q$1256,2,FALSE)</f>
        <v>188.320007</v>
      </c>
      <c r="K449" s="29">
        <v>448</v>
      </c>
    </row>
    <row r="450" spans="1:11" x14ac:dyDescent="0.2">
      <c r="A450" s="143">
        <v>42605</v>
      </c>
      <c r="B450" s="27">
        <f>'1 Base de precios '!B450:B701</f>
        <v>48290.089844000002</v>
      </c>
      <c r="C450" s="20">
        <f>+VLOOKUP($A450,'1 Base de precios '!$A$2:$C$1256,3,FALSE)</f>
        <v>10.91</v>
      </c>
      <c r="D450" s="20">
        <f>+VLOOKUP($A450,'1 Base de precios '!$D$2:$E$1256,2,FALSE)</f>
        <v>43.16</v>
      </c>
      <c r="E450" s="20">
        <f>+VLOOKUP($A450,'1 Base de precios '!$F$2:$G$1256,2,FALSE)</f>
        <v>42.039000999999999</v>
      </c>
      <c r="F450" s="20">
        <f>+VLOOKUP($A450,'1 Base de precios '!$H$2:$I$1256,2,FALSE)</f>
        <v>47.110000999999997</v>
      </c>
      <c r="G450" s="20">
        <f>+VLOOKUP($A450,'1 Base de precios '!$J$2:$K$1256,2,FALSE)</f>
        <v>33.07</v>
      </c>
      <c r="H450" s="20">
        <f>+VLOOKUP($A450,'1 Base de precios '!$L$2:$M$1256,2,FALSE)</f>
        <v>103.08000199999999</v>
      </c>
      <c r="I450" s="20">
        <f>+VLOOKUP($A450,'1 Base de precios '!$N$2:$O$1256,2,FALSE)</f>
        <v>66.940002000000007</v>
      </c>
      <c r="J450" s="20">
        <f>+VLOOKUP($A450,'1 Base de precios '!$P$2:$Q$1256,2,FALSE)</f>
        <v>186.66999799999999</v>
      </c>
      <c r="K450" s="29">
        <v>449</v>
      </c>
    </row>
    <row r="451" spans="1:11" x14ac:dyDescent="0.2">
      <c r="A451" s="143">
        <v>42604</v>
      </c>
      <c r="B451" s="27">
        <f>'1 Base de precios '!B451:B702</f>
        <v>48289.300780999998</v>
      </c>
      <c r="C451" s="20">
        <f>+VLOOKUP($A451,'1 Base de precios '!$A$2:$C$1256,3,FALSE)</f>
        <v>10.98</v>
      </c>
      <c r="D451" s="20">
        <f>+VLOOKUP($A451,'1 Base de precios '!$D$2:$E$1256,2,FALSE)</f>
        <v>43.5</v>
      </c>
      <c r="E451" s="20">
        <f>+VLOOKUP($A451,'1 Base de precios '!$F$2:$G$1256,2,FALSE)</f>
        <v>42.556099000000003</v>
      </c>
      <c r="F451" s="20">
        <f>+VLOOKUP($A451,'1 Base de precios '!$H$2:$I$1256,2,FALSE)</f>
        <v>48.470001000000003</v>
      </c>
      <c r="G451" s="20">
        <f>+VLOOKUP($A451,'1 Base de precios '!$J$2:$K$1256,2,FALSE)</f>
        <v>33.490001999999997</v>
      </c>
      <c r="H451" s="20">
        <f>+VLOOKUP($A451,'1 Base de precios '!$L$2:$M$1256,2,FALSE)</f>
        <v>105.889999</v>
      </c>
      <c r="I451" s="20">
        <f>+VLOOKUP($A451,'1 Base de precios '!$N$2:$O$1256,2,FALSE)</f>
        <v>67.959998999999996</v>
      </c>
      <c r="J451" s="20">
        <f>+VLOOKUP($A451,'1 Base de precios '!$P$2:$Q$1256,2,FALSE)</f>
        <v>192.13000500000001</v>
      </c>
      <c r="K451" s="29">
        <v>450</v>
      </c>
    </row>
    <row r="452" spans="1:11" x14ac:dyDescent="0.2">
      <c r="A452" s="143">
        <v>42601</v>
      </c>
      <c r="B452" s="27">
        <f>'1 Base de precios '!B452:B703</f>
        <v>48432.050780999998</v>
      </c>
      <c r="C452" s="20">
        <f>+VLOOKUP($A452,'1 Base de precios '!$A$2:$C$1256,3,FALSE)</f>
        <v>11.04</v>
      </c>
      <c r="D452" s="20">
        <f>+VLOOKUP($A452,'1 Base de precios '!$D$2:$E$1256,2,FALSE)</f>
        <v>43.630001</v>
      </c>
      <c r="E452" s="20">
        <f>+VLOOKUP($A452,'1 Base de precios '!$F$2:$G$1256,2,FALSE)</f>
        <v>42.673198999999997</v>
      </c>
      <c r="F452" s="20">
        <f>+VLOOKUP($A452,'1 Base de precios '!$H$2:$I$1256,2,FALSE)</f>
        <v>48.279998999999997</v>
      </c>
      <c r="G452" s="20">
        <f>+VLOOKUP($A452,'1 Base de precios '!$J$2:$K$1256,2,FALSE)</f>
        <v>33.400002000000001</v>
      </c>
      <c r="H452" s="20">
        <f>+VLOOKUP($A452,'1 Base de precios '!$L$2:$M$1256,2,FALSE)</f>
        <v>105.029999</v>
      </c>
      <c r="I452" s="20">
        <f>+VLOOKUP($A452,'1 Base de precios '!$N$2:$O$1256,2,FALSE)</f>
        <v>67.629997000000003</v>
      </c>
      <c r="J452" s="20">
        <f>+VLOOKUP($A452,'1 Base de precios '!$P$2:$Q$1256,2,FALSE)</f>
        <v>195.070007</v>
      </c>
      <c r="K452" s="29">
        <v>451</v>
      </c>
    </row>
    <row r="453" spans="1:11" x14ac:dyDescent="0.2">
      <c r="A453" s="143">
        <v>42600</v>
      </c>
      <c r="B453" s="27">
        <f>'1 Base de precios '!B453:B704</f>
        <v>48253.039062999997</v>
      </c>
      <c r="C453" s="20">
        <f>+VLOOKUP($A453,'1 Base de precios '!$A$2:$C$1256,3,FALSE)</f>
        <v>11.04</v>
      </c>
      <c r="D453" s="20">
        <f>+VLOOKUP($A453,'1 Base de precios '!$D$2:$E$1256,2,FALSE)</f>
        <v>43.970001000000003</v>
      </c>
      <c r="E453" s="20">
        <f>+VLOOKUP($A453,'1 Base de precios '!$F$2:$G$1256,2,FALSE)</f>
        <v>42.887797999999997</v>
      </c>
      <c r="F453" s="20">
        <f>+VLOOKUP($A453,'1 Base de precios '!$H$2:$I$1256,2,FALSE)</f>
        <v>47.98</v>
      </c>
      <c r="G453" s="20">
        <f>+VLOOKUP($A453,'1 Base de precios '!$J$2:$K$1256,2,FALSE)</f>
        <v>33.700001</v>
      </c>
      <c r="H453" s="20">
        <f>+VLOOKUP($A453,'1 Base de precios '!$L$2:$M$1256,2,FALSE)</f>
        <v>105.889999</v>
      </c>
      <c r="I453" s="20">
        <f>+VLOOKUP($A453,'1 Base de precios '!$N$2:$O$1256,2,FALSE)</f>
        <v>67.639999000000003</v>
      </c>
      <c r="J453" s="20">
        <f>+VLOOKUP($A453,'1 Base de precios '!$P$2:$Q$1256,2,FALSE)</f>
        <v>196</v>
      </c>
      <c r="K453" s="29">
        <v>452</v>
      </c>
    </row>
    <row r="454" spans="1:11" x14ac:dyDescent="0.2">
      <c r="A454" s="143">
        <v>42599</v>
      </c>
      <c r="B454" s="27">
        <f>'1 Base de precios '!B454:B705</f>
        <v>48351.160155999998</v>
      </c>
      <c r="C454" s="20">
        <f>+VLOOKUP($A454,'1 Base de precios '!$A$2:$C$1256,3,FALSE)</f>
        <v>11.13</v>
      </c>
      <c r="D454" s="20">
        <f>+VLOOKUP($A454,'1 Base de precios '!$D$2:$E$1256,2,FALSE)</f>
        <v>43.68</v>
      </c>
      <c r="E454" s="20">
        <f>+VLOOKUP($A454,'1 Base de precios '!$F$2:$G$1256,2,FALSE)</f>
        <v>41.863399999999999</v>
      </c>
      <c r="F454" s="20">
        <f>+VLOOKUP($A454,'1 Base de precios '!$H$2:$I$1256,2,FALSE)</f>
        <v>49</v>
      </c>
      <c r="G454" s="20">
        <f>+VLOOKUP($A454,'1 Base de precios '!$J$2:$K$1256,2,FALSE)</f>
        <v>33.560001</v>
      </c>
      <c r="H454" s="20">
        <f>+VLOOKUP($A454,'1 Base de precios '!$L$2:$M$1256,2,FALSE)</f>
        <v>104.44000200000001</v>
      </c>
      <c r="I454" s="20">
        <f>+VLOOKUP($A454,'1 Base de precios '!$N$2:$O$1256,2,FALSE)</f>
        <v>67.290001000000004</v>
      </c>
      <c r="J454" s="20">
        <f>+VLOOKUP($A454,'1 Base de precios '!$P$2:$Q$1256,2,FALSE)</f>
        <v>192.36999499999999</v>
      </c>
      <c r="K454" s="29">
        <v>453</v>
      </c>
    </row>
    <row r="455" spans="1:11" x14ac:dyDescent="0.2">
      <c r="A455" s="143">
        <v>42598</v>
      </c>
      <c r="B455" s="27">
        <f>'1 Base de precios '!B455:B706</f>
        <v>48699.171875</v>
      </c>
      <c r="C455" s="20">
        <f>+VLOOKUP($A455,'1 Base de precios '!$A$2:$C$1256,3,FALSE)</f>
        <v>11.04</v>
      </c>
      <c r="D455" s="20">
        <f>+VLOOKUP($A455,'1 Base de precios '!$D$2:$E$1256,2,FALSE)</f>
        <v>43.91</v>
      </c>
      <c r="E455" s="20">
        <f>+VLOOKUP($A455,'1 Base de precios '!$F$2:$G$1256,2,FALSE)</f>
        <v>42.702399999999997</v>
      </c>
      <c r="F455" s="20">
        <f>+VLOOKUP($A455,'1 Base de precios '!$H$2:$I$1256,2,FALSE)</f>
        <v>50.240001999999997</v>
      </c>
      <c r="G455" s="20">
        <f>+VLOOKUP($A455,'1 Base de precios '!$J$2:$K$1256,2,FALSE)</f>
        <v>33.770000000000003</v>
      </c>
      <c r="H455" s="20">
        <f>+VLOOKUP($A455,'1 Base de precios '!$L$2:$M$1256,2,FALSE)</f>
        <v>106.80999799999999</v>
      </c>
      <c r="I455" s="20">
        <f>+VLOOKUP($A455,'1 Base de precios '!$N$2:$O$1256,2,FALSE)</f>
        <v>66.680000000000007</v>
      </c>
      <c r="J455" s="20">
        <f>+VLOOKUP($A455,'1 Base de precios '!$P$2:$Q$1256,2,FALSE)</f>
        <v>187.570007</v>
      </c>
      <c r="K455" s="29">
        <v>454</v>
      </c>
    </row>
    <row r="456" spans="1:11" x14ac:dyDescent="0.2">
      <c r="A456" s="143">
        <v>42597</v>
      </c>
      <c r="B456" s="27">
        <f>'1 Base de precios '!B456:B707</f>
        <v>48366.890625</v>
      </c>
      <c r="C456" s="20">
        <f>+VLOOKUP($A456,'1 Base de precios '!$A$2:$C$1256,3,FALSE)</f>
        <v>11.05</v>
      </c>
      <c r="D456" s="20">
        <f>+VLOOKUP($A456,'1 Base de precios '!$D$2:$E$1256,2,FALSE)</f>
        <v>44.549999</v>
      </c>
      <c r="E456" s="20">
        <f>+VLOOKUP($A456,'1 Base de precios '!$F$2:$G$1256,2,FALSE)</f>
        <v>42.487800999999997</v>
      </c>
      <c r="F456" s="20">
        <f>+VLOOKUP($A456,'1 Base de precios '!$H$2:$I$1256,2,FALSE)</f>
        <v>49.630001</v>
      </c>
      <c r="G456" s="20">
        <f>+VLOOKUP($A456,'1 Base de precios '!$J$2:$K$1256,2,FALSE)</f>
        <v>34.389999000000003</v>
      </c>
      <c r="H456" s="20">
        <f>+VLOOKUP($A456,'1 Base de precios '!$L$2:$M$1256,2,FALSE)</f>
        <v>108.650002</v>
      </c>
      <c r="I456" s="20">
        <f>+VLOOKUP($A456,'1 Base de precios '!$N$2:$O$1256,2,FALSE)</f>
        <v>66.559997999999993</v>
      </c>
      <c r="J456" s="20">
        <f>+VLOOKUP($A456,'1 Base de precios '!$P$2:$Q$1256,2,FALSE)</f>
        <v>188.89999399999999</v>
      </c>
      <c r="K456" s="29">
        <v>455</v>
      </c>
    </row>
    <row r="457" spans="1:11" x14ac:dyDescent="0.2">
      <c r="A457" s="143">
        <v>42594</v>
      </c>
      <c r="B457" s="27">
        <f>'1 Base de precios '!B457:B708</f>
        <v>48348.269530999998</v>
      </c>
      <c r="C457" s="20">
        <f>+VLOOKUP($A457,'1 Base de precios '!$A$2:$C$1256,3,FALSE)</f>
        <v>11</v>
      </c>
      <c r="D457" s="20">
        <f>+VLOOKUP($A457,'1 Base de precios '!$D$2:$E$1256,2,FALSE)</f>
        <v>44.439999</v>
      </c>
      <c r="E457" s="20">
        <f>+VLOOKUP($A457,'1 Base de precios '!$F$2:$G$1256,2,FALSE)</f>
        <v>41.756100000000004</v>
      </c>
      <c r="F457" s="20">
        <f>+VLOOKUP($A457,'1 Base de precios '!$H$2:$I$1256,2,FALSE)</f>
        <v>49.040000999999997</v>
      </c>
      <c r="G457" s="20">
        <f>+VLOOKUP($A457,'1 Base de precios '!$J$2:$K$1256,2,FALSE)</f>
        <v>33.900002000000001</v>
      </c>
      <c r="H457" s="20">
        <f>+VLOOKUP($A457,'1 Base de precios '!$L$2:$M$1256,2,FALSE)</f>
        <v>108.400002</v>
      </c>
      <c r="I457" s="20">
        <f>+VLOOKUP($A457,'1 Base de precios '!$N$2:$O$1256,2,FALSE)</f>
        <v>66.529999000000004</v>
      </c>
      <c r="J457" s="20">
        <f>+VLOOKUP($A457,'1 Base de precios '!$P$2:$Q$1256,2,FALSE)</f>
        <v>188.479996</v>
      </c>
      <c r="K457" s="29">
        <v>456</v>
      </c>
    </row>
    <row r="458" spans="1:11" x14ac:dyDescent="0.2">
      <c r="A458" s="143">
        <v>42593</v>
      </c>
      <c r="B458" s="27">
        <f>'1 Base de precios '!B458:B709</f>
        <v>47833.878905999998</v>
      </c>
      <c r="C458" s="20">
        <f>+VLOOKUP($A458,'1 Base de precios '!$A$2:$C$1256,3,FALSE)</f>
        <v>11.23</v>
      </c>
      <c r="D458" s="20">
        <f>+VLOOKUP($A458,'1 Base de precios '!$D$2:$E$1256,2,FALSE)</f>
        <v>44.540000999999997</v>
      </c>
      <c r="E458" s="20">
        <f>+VLOOKUP($A458,'1 Base de precios '!$F$2:$G$1256,2,FALSE)</f>
        <v>41.102401999999998</v>
      </c>
      <c r="F458" s="20">
        <f>+VLOOKUP($A458,'1 Base de precios '!$H$2:$I$1256,2,FALSE)</f>
        <v>48.02</v>
      </c>
      <c r="G458" s="20">
        <f>+VLOOKUP($A458,'1 Base de precios '!$J$2:$K$1256,2,FALSE)</f>
        <v>33.990001999999997</v>
      </c>
      <c r="H458" s="20">
        <f>+VLOOKUP($A458,'1 Base de precios '!$L$2:$M$1256,2,FALSE)</f>
        <v>108.029999</v>
      </c>
      <c r="I458" s="20">
        <f>+VLOOKUP($A458,'1 Base de precios '!$N$2:$O$1256,2,FALSE)</f>
        <v>66.639999000000003</v>
      </c>
      <c r="J458" s="20">
        <f>+VLOOKUP($A458,'1 Base de precios '!$P$2:$Q$1256,2,FALSE)</f>
        <v>188.490005</v>
      </c>
      <c r="K458" s="29">
        <v>457</v>
      </c>
    </row>
    <row r="459" spans="1:11" x14ac:dyDescent="0.2">
      <c r="A459" s="143">
        <v>42592</v>
      </c>
      <c r="B459" s="27">
        <f>'1 Base de precios '!B459:B710</f>
        <v>47635.441405999998</v>
      </c>
      <c r="C459" s="20">
        <f>+VLOOKUP($A459,'1 Base de precios '!$A$2:$C$1256,3,FALSE)</f>
        <v>11.13</v>
      </c>
      <c r="D459" s="20">
        <f>+VLOOKUP($A459,'1 Base de precios '!$D$2:$E$1256,2,FALSE)</f>
        <v>43.52</v>
      </c>
      <c r="E459" s="20">
        <f>+VLOOKUP($A459,'1 Base de precios '!$F$2:$G$1256,2,FALSE)</f>
        <v>40.643901999999997</v>
      </c>
      <c r="F459" s="20">
        <f>+VLOOKUP($A459,'1 Base de precios '!$H$2:$I$1256,2,FALSE)</f>
        <v>47.470001000000003</v>
      </c>
      <c r="G459" s="20">
        <f>+VLOOKUP($A459,'1 Base de precios '!$J$2:$K$1256,2,FALSE)</f>
        <v>34.32</v>
      </c>
      <c r="H459" s="20">
        <f>+VLOOKUP($A459,'1 Base de precios '!$L$2:$M$1256,2,FALSE)</f>
        <v>104.389999</v>
      </c>
      <c r="I459" s="20">
        <f>+VLOOKUP($A459,'1 Base de precios '!$N$2:$O$1256,2,FALSE)</f>
        <v>66.870002999999997</v>
      </c>
      <c r="J459" s="20">
        <f>+VLOOKUP($A459,'1 Base de precios '!$P$2:$Q$1256,2,FALSE)</f>
        <v>188.729996</v>
      </c>
      <c r="K459" s="29">
        <v>458</v>
      </c>
    </row>
    <row r="460" spans="1:11" x14ac:dyDescent="0.2">
      <c r="A460" s="143">
        <v>42591</v>
      </c>
      <c r="B460" s="27">
        <f>'1 Base de precios '!B460:B711</f>
        <v>47375.589844000002</v>
      </c>
      <c r="C460" s="20">
        <f>+VLOOKUP($A460,'1 Base de precios '!$A$2:$C$1256,3,FALSE)</f>
        <v>11.1</v>
      </c>
      <c r="D460" s="20">
        <f>+VLOOKUP($A460,'1 Base de precios '!$D$2:$E$1256,2,FALSE)</f>
        <v>44.060001</v>
      </c>
      <c r="E460" s="20">
        <f>+VLOOKUP($A460,'1 Base de precios '!$F$2:$G$1256,2,FALSE)</f>
        <v>41.082901</v>
      </c>
      <c r="F460" s="20">
        <f>+VLOOKUP($A460,'1 Base de precios '!$H$2:$I$1256,2,FALSE)</f>
        <v>47.009998000000003</v>
      </c>
      <c r="G460" s="20">
        <f>+VLOOKUP($A460,'1 Base de precios '!$J$2:$K$1256,2,FALSE)</f>
        <v>34.729999999999997</v>
      </c>
      <c r="H460" s="20">
        <f>+VLOOKUP($A460,'1 Base de precios '!$L$2:$M$1256,2,FALSE)</f>
        <v>105</v>
      </c>
      <c r="I460" s="20">
        <f>+VLOOKUP($A460,'1 Base de precios '!$N$2:$O$1256,2,FALSE)</f>
        <v>67.430000000000007</v>
      </c>
      <c r="J460" s="20">
        <f>+VLOOKUP($A460,'1 Base de precios '!$P$2:$Q$1256,2,FALSE)</f>
        <v>186.550003</v>
      </c>
      <c r="K460" s="29">
        <v>459</v>
      </c>
    </row>
    <row r="461" spans="1:11" x14ac:dyDescent="0.2">
      <c r="A461" s="143">
        <v>42590</v>
      </c>
      <c r="B461" s="27">
        <f>'1 Base de precios '!B461:B712</f>
        <v>47207.75</v>
      </c>
      <c r="C461" s="20">
        <f>+VLOOKUP($A461,'1 Base de precios '!$A$2:$C$1256,3,FALSE)</f>
        <v>10.86</v>
      </c>
      <c r="D461" s="20">
        <f>+VLOOKUP($A461,'1 Base de precios '!$D$2:$E$1256,2,FALSE)</f>
        <v>44.16</v>
      </c>
      <c r="E461" s="20">
        <f>+VLOOKUP($A461,'1 Base de precios '!$F$2:$G$1256,2,FALSE)</f>
        <v>41.0732</v>
      </c>
      <c r="F461" s="20">
        <f>+VLOOKUP($A461,'1 Base de precios '!$H$2:$I$1256,2,FALSE)</f>
        <v>47.630001</v>
      </c>
      <c r="G461" s="20">
        <f>+VLOOKUP($A461,'1 Base de precios '!$J$2:$K$1256,2,FALSE)</f>
        <v>35.080002</v>
      </c>
      <c r="H461" s="20">
        <f>+VLOOKUP($A461,'1 Base de precios '!$L$2:$M$1256,2,FALSE)</f>
        <v>105.620003</v>
      </c>
      <c r="I461" s="20">
        <f>+VLOOKUP($A461,'1 Base de precios '!$N$2:$O$1256,2,FALSE)</f>
        <v>66.879997000000003</v>
      </c>
      <c r="J461" s="20">
        <f>+VLOOKUP($A461,'1 Base de precios '!$P$2:$Q$1256,2,FALSE)</f>
        <v>185.970001</v>
      </c>
      <c r="K461" s="29">
        <v>460</v>
      </c>
    </row>
    <row r="462" spans="1:11" x14ac:dyDescent="0.2">
      <c r="A462" s="143">
        <v>42587</v>
      </c>
      <c r="B462" s="27">
        <f>'1 Base de precios '!B462:B713</f>
        <v>46940.230469000002</v>
      </c>
      <c r="C462" s="20">
        <f>+VLOOKUP($A462,'1 Base de precios '!$A$2:$C$1256,3,FALSE)</f>
        <v>10.8</v>
      </c>
      <c r="D462" s="20">
        <f>+VLOOKUP($A462,'1 Base de precios '!$D$2:$E$1256,2,FALSE)</f>
        <v>43.700001</v>
      </c>
      <c r="E462" s="20">
        <f>+VLOOKUP($A462,'1 Base de precios '!$F$2:$G$1256,2,FALSE)</f>
        <v>40.448799000000001</v>
      </c>
      <c r="F462" s="20">
        <f>+VLOOKUP($A462,'1 Base de precios '!$H$2:$I$1256,2,FALSE)</f>
        <v>47.369999</v>
      </c>
      <c r="G462" s="20">
        <f>+VLOOKUP($A462,'1 Base de precios '!$J$2:$K$1256,2,FALSE)</f>
        <v>34.75</v>
      </c>
      <c r="H462" s="20">
        <f>+VLOOKUP($A462,'1 Base de precios '!$L$2:$M$1256,2,FALSE)</f>
        <v>104.220001</v>
      </c>
      <c r="I462" s="20">
        <f>+VLOOKUP($A462,'1 Base de precios '!$N$2:$O$1256,2,FALSE)</f>
        <v>67.970000999999996</v>
      </c>
      <c r="J462" s="20">
        <f>+VLOOKUP($A462,'1 Base de precios '!$P$2:$Q$1256,2,FALSE)</f>
        <v>184.91000399999999</v>
      </c>
      <c r="K462" s="29">
        <v>461</v>
      </c>
    </row>
    <row r="463" spans="1:11" x14ac:dyDescent="0.2">
      <c r="A463" s="143">
        <v>42586</v>
      </c>
      <c r="B463" s="27">
        <f>'1 Base de precios '!B463:B714</f>
        <v>46839.191405999998</v>
      </c>
      <c r="C463" s="20">
        <f>+VLOOKUP($A463,'1 Base de precios '!$A$2:$C$1256,3,FALSE)</f>
        <v>10.75</v>
      </c>
      <c r="D463" s="20">
        <f>+VLOOKUP($A463,'1 Base de precios '!$D$2:$E$1256,2,FALSE)</f>
        <v>43.650002000000001</v>
      </c>
      <c r="E463" s="20">
        <f>+VLOOKUP($A463,'1 Base de precios '!$F$2:$G$1256,2,FALSE)</f>
        <v>39.365799000000003</v>
      </c>
      <c r="F463" s="20">
        <f>+VLOOKUP($A463,'1 Base de precios '!$H$2:$I$1256,2,FALSE)</f>
        <v>47.5</v>
      </c>
      <c r="G463" s="20">
        <f>+VLOOKUP($A463,'1 Base de precios '!$J$2:$K$1256,2,FALSE)</f>
        <v>34.779998999999997</v>
      </c>
      <c r="H463" s="20">
        <f>+VLOOKUP($A463,'1 Base de precios '!$L$2:$M$1256,2,FALSE)</f>
        <v>103.730003</v>
      </c>
      <c r="I463" s="20">
        <f>+VLOOKUP($A463,'1 Base de precios '!$N$2:$O$1256,2,FALSE)</f>
        <v>67.680000000000007</v>
      </c>
      <c r="J463" s="20">
        <f>+VLOOKUP($A463,'1 Base de precios '!$P$2:$Q$1256,2,FALSE)</f>
        <v>185</v>
      </c>
      <c r="K463" s="29">
        <v>462</v>
      </c>
    </row>
    <row r="464" spans="1:11" x14ac:dyDescent="0.2">
      <c r="A464" s="143">
        <v>42585</v>
      </c>
      <c r="B464" s="27">
        <f>'1 Base de precios '!B464:B715</f>
        <v>46556.21875</v>
      </c>
      <c r="C464" s="20">
        <f>+VLOOKUP($A464,'1 Base de precios '!$A$2:$C$1256,3,FALSE)</f>
        <v>10.82</v>
      </c>
      <c r="D464" s="20">
        <f>+VLOOKUP($A464,'1 Base de precios '!$D$2:$E$1256,2,FALSE)</f>
        <v>43.240001999999997</v>
      </c>
      <c r="E464" s="20">
        <f>+VLOOKUP($A464,'1 Base de precios '!$F$2:$G$1256,2,FALSE)</f>
        <v>39.892699999999998</v>
      </c>
      <c r="F464" s="20">
        <f>+VLOOKUP($A464,'1 Base de precios '!$H$2:$I$1256,2,FALSE)</f>
        <v>47.43</v>
      </c>
      <c r="G464" s="20">
        <f>+VLOOKUP($A464,'1 Base de precios '!$J$2:$K$1256,2,FALSE)</f>
        <v>35.099997999999999</v>
      </c>
      <c r="H464" s="20">
        <f>+VLOOKUP($A464,'1 Base de precios '!$L$2:$M$1256,2,FALSE)</f>
        <v>103.66999800000001</v>
      </c>
      <c r="I464" s="20">
        <f>+VLOOKUP($A464,'1 Base de precios '!$N$2:$O$1256,2,FALSE)</f>
        <v>67.300003000000004</v>
      </c>
      <c r="J464" s="20">
        <f>+VLOOKUP($A464,'1 Base de precios '!$P$2:$Q$1256,2,FALSE)</f>
        <v>185.03999300000001</v>
      </c>
      <c r="K464" s="29">
        <v>463</v>
      </c>
    </row>
    <row r="465" spans="1:11" x14ac:dyDescent="0.2">
      <c r="A465" s="143">
        <v>42584</v>
      </c>
      <c r="B465" s="27">
        <f>'1 Base de precios '!B465:B716</f>
        <v>46806.078125</v>
      </c>
      <c r="C465" s="20">
        <f>+VLOOKUP($A465,'1 Base de precios '!$A$2:$C$1256,3,FALSE)</f>
        <v>10.93</v>
      </c>
      <c r="D465" s="20">
        <f>+VLOOKUP($A465,'1 Base de precios '!$D$2:$E$1256,2,FALSE)</f>
        <v>42.57</v>
      </c>
      <c r="E465" s="20">
        <f>+VLOOKUP($A465,'1 Base de precios '!$F$2:$G$1256,2,FALSE)</f>
        <v>40.029300999999997</v>
      </c>
      <c r="F465" s="20">
        <f>+VLOOKUP($A465,'1 Base de precios '!$H$2:$I$1256,2,FALSE)</f>
        <v>46.27</v>
      </c>
      <c r="G465" s="20">
        <f>+VLOOKUP($A465,'1 Base de precios '!$J$2:$K$1256,2,FALSE)</f>
        <v>34.099997999999999</v>
      </c>
      <c r="H465" s="20">
        <f>+VLOOKUP($A465,'1 Base de precios '!$L$2:$M$1256,2,FALSE)</f>
        <v>102.839996</v>
      </c>
      <c r="I465" s="20">
        <f>+VLOOKUP($A465,'1 Base de precios '!$N$2:$O$1256,2,FALSE)</f>
        <v>66.650002000000001</v>
      </c>
      <c r="J465" s="20">
        <f>+VLOOKUP($A465,'1 Base de precios '!$P$2:$Q$1256,2,FALSE)</f>
        <v>184.66000399999999</v>
      </c>
      <c r="K465" s="29">
        <v>464</v>
      </c>
    </row>
    <row r="466" spans="1:11" x14ac:dyDescent="0.2">
      <c r="A466" s="143">
        <v>42583</v>
      </c>
      <c r="B466" s="27">
        <f>'1 Base de precios '!B466:B717</f>
        <v>46654.5</v>
      </c>
      <c r="C466" s="20">
        <f>+VLOOKUP($A466,'1 Base de precios '!$A$2:$C$1256,3,FALSE)</f>
        <v>10.93</v>
      </c>
      <c r="D466" s="20">
        <f>+VLOOKUP($A466,'1 Base de precios '!$D$2:$E$1256,2,FALSE)</f>
        <v>42.700001</v>
      </c>
      <c r="E466" s="20">
        <f>+VLOOKUP($A466,'1 Base de precios '!$F$2:$G$1256,2,FALSE)</f>
        <v>40.634200999999997</v>
      </c>
      <c r="F466" s="20">
        <f>+VLOOKUP($A466,'1 Base de precios '!$H$2:$I$1256,2,FALSE)</f>
        <v>45.77</v>
      </c>
      <c r="G466" s="20">
        <f>+VLOOKUP($A466,'1 Base de precios '!$J$2:$K$1256,2,FALSE)</f>
        <v>33.400002000000001</v>
      </c>
      <c r="H466" s="20">
        <f>+VLOOKUP($A466,'1 Base de precios '!$L$2:$M$1256,2,FALSE)</f>
        <v>104.400002</v>
      </c>
      <c r="I466" s="20">
        <f>+VLOOKUP($A466,'1 Base de precios '!$N$2:$O$1256,2,FALSE)</f>
        <v>66.830001999999993</v>
      </c>
      <c r="J466" s="20">
        <f>+VLOOKUP($A466,'1 Base de precios '!$P$2:$Q$1256,2,FALSE)</f>
        <v>184.929993</v>
      </c>
      <c r="K466" s="29">
        <v>465</v>
      </c>
    </row>
    <row r="467" spans="1:11" x14ac:dyDescent="0.2">
      <c r="A467" s="143">
        <v>42580</v>
      </c>
      <c r="B467" s="27">
        <f>'1 Base de precios '!B467:B718</f>
        <v>46820.179687999997</v>
      </c>
      <c r="C467" s="20">
        <f>+VLOOKUP($A467,'1 Base de precios '!$A$2:$C$1256,3,FALSE)</f>
        <v>10.78</v>
      </c>
      <c r="D467" s="20">
        <f>+VLOOKUP($A467,'1 Base de precios '!$D$2:$E$1256,2,FALSE)</f>
        <v>42.849997999999999</v>
      </c>
      <c r="E467" s="20">
        <f>+VLOOKUP($A467,'1 Base de precios '!$F$2:$G$1256,2,FALSE)</f>
        <v>39.863399999999999</v>
      </c>
      <c r="F467" s="20">
        <f>+VLOOKUP($A467,'1 Base de precios '!$H$2:$I$1256,2,FALSE)</f>
        <v>45.25</v>
      </c>
      <c r="G467" s="20">
        <f>+VLOOKUP($A467,'1 Base de precios '!$J$2:$K$1256,2,FALSE)</f>
        <v>33.240001999999997</v>
      </c>
      <c r="H467" s="20">
        <f>+VLOOKUP($A467,'1 Base de precios '!$L$2:$M$1256,2,FALSE)</f>
        <v>102.69000200000001</v>
      </c>
      <c r="I467" s="20">
        <f>+VLOOKUP($A467,'1 Base de precios '!$N$2:$O$1256,2,FALSE)</f>
        <v>66.870002999999997</v>
      </c>
      <c r="J467" s="20">
        <f>+VLOOKUP($A467,'1 Base de precios '!$P$2:$Q$1256,2,FALSE)</f>
        <v>184.470001</v>
      </c>
      <c r="K467" s="29">
        <v>466</v>
      </c>
    </row>
    <row r="468" spans="1:11" x14ac:dyDescent="0.2">
      <c r="A468" s="143">
        <v>42579</v>
      </c>
      <c r="B468" s="27">
        <f>'1 Base de precios '!B468:B719</f>
        <v>46818.859375</v>
      </c>
      <c r="C468" s="20">
        <f>+VLOOKUP($A468,'1 Base de precios '!$A$2:$C$1256,3,FALSE)</f>
        <v>11.05</v>
      </c>
      <c r="D468" s="20">
        <f>+VLOOKUP($A468,'1 Base de precios '!$D$2:$E$1256,2,FALSE)</f>
        <v>42.98</v>
      </c>
      <c r="E468" s="20">
        <f>+VLOOKUP($A468,'1 Base de precios '!$F$2:$G$1256,2,FALSE)</f>
        <v>39.619498999999998</v>
      </c>
      <c r="F468" s="20">
        <f>+VLOOKUP($A468,'1 Base de precios '!$H$2:$I$1256,2,FALSE)</f>
        <v>45.900002000000001</v>
      </c>
      <c r="G468" s="20">
        <f>+VLOOKUP($A468,'1 Base de precios '!$J$2:$K$1256,2,FALSE)</f>
        <v>33.009998000000003</v>
      </c>
      <c r="H468" s="20">
        <f>+VLOOKUP($A468,'1 Base de precios '!$L$2:$M$1256,2,FALSE)</f>
        <v>101.83000199999999</v>
      </c>
      <c r="I468" s="20">
        <f>+VLOOKUP($A468,'1 Base de precios '!$N$2:$O$1256,2,FALSE)</f>
        <v>67.209998999999996</v>
      </c>
      <c r="J468" s="20">
        <f>+VLOOKUP($A468,'1 Base de precios '!$P$2:$Q$1256,2,FALSE)</f>
        <v>188.520004</v>
      </c>
      <c r="K468" s="29">
        <v>467</v>
      </c>
    </row>
    <row r="469" spans="1:11" x14ac:dyDescent="0.2">
      <c r="A469" s="143">
        <v>42578</v>
      </c>
      <c r="B469" s="27">
        <f>'1 Base de precios '!B469:B720</f>
        <v>46933.761719000002</v>
      </c>
      <c r="C469" s="20">
        <f>+VLOOKUP($A469,'1 Base de precios '!$A$2:$C$1256,3,FALSE)</f>
        <v>11.35</v>
      </c>
      <c r="D469" s="20">
        <f>+VLOOKUP($A469,'1 Base de precios '!$D$2:$E$1256,2,FALSE)</f>
        <v>43.66</v>
      </c>
      <c r="E469" s="20">
        <f>+VLOOKUP($A469,'1 Base de precios '!$F$2:$G$1256,2,FALSE)</f>
        <v>38.224400000000003</v>
      </c>
      <c r="F469" s="20">
        <f>+VLOOKUP($A469,'1 Base de precios '!$H$2:$I$1256,2,FALSE)</f>
        <v>45.009998000000003</v>
      </c>
      <c r="G469" s="20">
        <f>+VLOOKUP($A469,'1 Base de precios '!$J$2:$K$1256,2,FALSE)</f>
        <v>33.959999000000003</v>
      </c>
      <c r="H469" s="20">
        <f>+VLOOKUP($A469,'1 Base de precios '!$L$2:$M$1256,2,FALSE)</f>
        <v>100.389999</v>
      </c>
      <c r="I469" s="20">
        <f>+VLOOKUP($A469,'1 Base de precios '!$N$2:$O$1256,2,FALSE)</f>
        <v>67.680000000000007</v>
      </c>
      <c r="J469" s="20">
        <f>+VLOOKUP($A469,'1 Base de precios '!$P$2:$Q$1256,2,FALSE)</f>
        <v>189.96000699999999</v>
      </c>
      <c r="K469" s="29">
        <v>468</v>
      </c>
    </row>
    <row r="470" spans="1:11" x14ac:dyDescent="0.2">
      <c r="A470" s="143">
        <v>42577</v>
      </c>
      <c r="B470" s="27">
        <f>'1 Base de precios '!B470:B721</f>
        <v>47129.480469000002</v>
      </c>
      <c r="C470" s="20">
        <f>+VLOOKUP($A470,'1 Base de precios '!$A$2:$C$1256,3,FALSE)</f>
        <v>11.53</v>
      </c>
      <c r="D470" s="20">
        <f>+VLOOKUP($A470,'1 Base de precios '!$D$2:$E$1256,2,FALSE)</f>
        <v>44.52</v>
      </c>
      <c r="E470" s="20">
        <f>+VLOOKUP($A470,'1 Base de precios '!$F$2:$G$1256,2,FALSE)</f>
        <v>37.521900000000002</v>
      </c>
      <c r="F470" s="20">
        <f>+VLOOKUP($A470,'1 Base de precios '!$H$2:$I$1256,2,FALSE)</f>
        <v>44.02</v>
      </c>
      <c r="G470" s="20">
        <f>+VLOOKUP($A470,'1 Base de precios '!$J$2:$K$1256,2,FALSE)</f>
        <v>34.099997999999999</v>
      </c>
      <c r="H470" s="20">
        <f>+VLOOKUP($A470,'1 Base de precios '!$L$2:$M$1256,2,FALSE)</f>
        <v>98.760002</v>
      </c>
      <c r="I470" s="20">
        <f>+VLOOKUP($A470,'1 Base de precios '!$N$2:$O$1256,2,FALSE)</f>
        <v>67.910004000000001</v>
      </c>
      <c r="J470" s="20">
        <f>+VLOOKUP($A470,'1 Base de precios '!$P$2:$Q$1256,2,FALSE)</f>
        <v>190.75</v>
      </c>
      <c r="K470" s="29">
        <v>469</v>
      </c>
    </row>
    <row r="471" spans="1:11" x14ac:dyDescent="0.2">
      <c r="A471" s="143">
        <v>42576</v>
      </c>
      <c r="B471" s="27">
        <f>'1 Base de precios '!B471:B722</f>
        <v>47524.390625</v>
      </c>
      <c r="C471" s="20">
        <f>+VLOOKUP($A471,'1 Base de precios '!$A$2:$C$1256,3,FALSE)</f>
        <v>11.58</v>
      </c>
      <c r="D471" s="20">
        <f>+VLOOKUP($A471,'1 Base de precios '!$D$2:$E$1256,2,FALSE)</f>
        <v>45.709999000000003</v>
      </c>
      <c r="E471" s="20">
        <f>+VLOOKUP($A471,'1 Base de precios '!$F$2:$G$1256,2,FALSE)</f>
        <v>38.390202000000002</v>
      </c>
      <c r="F471" s="20">
        <f>+VLOOKUP($A471,'1 Base de precios '!$H$2:$I$1256,2,FALSE)</f>
        <v>42.549999</v>
      </c>
      <c r="G471" s="20">
        <f>+VLOOKUP($A471,'1 Base de precios '!$J$2:$K$1256,2,FALSE)</f>
        <v>33.669998</v>
      </c>
      <c r="H471" s="20">
        <f>+VLOOKUP($A471,'1 Base de precios '!$L$2:$M$1256,2,FALSE)</f>
        <v>99.360000999999997</v>
      </c>
      <c r="I471" s="20">
        <f>+VLOOKUP($A471,'1 Base de precios '!$N$2:$O$1256,2,FALSE)</f>
        <v>68.599997999999999</v>
      </c>
      <c r="J471" s="20">
        <f>+VLOOKUP($A471,'1 Base de precios '!$P$2:$Q$1256,2,FALSE)</f>
        <v>191.259995</v>
      </c>
      <c r="K471" s="29">
        <v>470</v>
      </c>
    </row>
    <row r="472" spans="1:11" x14ac:dyDescent="0.2">
      <c r="A472" s="143">
        <v>42573</v>
      </c>
      <c r="B472" s="27">
        <f>'1 Base de precios '!B472:B723</f>
        <v>47363.078125</v>
      </c>
      <c r="C472" s="20">
        <f>+VLOOKUP($A472,'1 Base de precios '!$A$2:$C$1256,3,FALSE)</f>
        <v>11.6</v>
      </c>
      <c r="D472" s="20">
        <f>+VLOOKUP($A472,'1 Base de precios '!$D$2:$E$1256,2,FALSE)</f>
        <v>45.889999000000003</v>
      </c>
      <c r="E472" s="20">
        <f>+VLOOKUP($A472,'1 Base de precios '!$F$2:$G$1256,2,FALSE)</f>
        <v>38.751201999999999</v>
      </c>
      <c r="F472" s="20">
        <f>+VLOOKUP($A472,'1 Base de precios '!$H$2:$I$1256,2,FALSE)</f>
        <v>43.959999000000003</v>
      </c>
      <c r="G472" s="20">
        <f>+VLOOKUP($A472,'1 Base de precios '!$J$2:$K$1256,2,FALSE)</f>
        <v>32.979999999999997</v>
      </c>
      <c r="H472" s="20">
        <f>+VLOOKUP($A472,'1 Base de precios '!$L$2:$M$1256,2,FALSE)</f>
        <v>101.93</v>
      </c>
      <c r="I472" s="20">
        <f>+VLOOKUP($A472,'1 Base de precios '!$N$2:$O$1256,2,FALSE)</f>
        <v>69.529999000000004</v>
      </c>
      <c r="J472" s="20">
        <f>+VLOOKUP($A472,'1 Base de precios '!$P$2:$Q$1256,2,FALSE)</f>
        <v>196.220001</v>
      </c>
      <c r="K472" s="29">
        <v>471</v>
      </c>
    </row>
    <row r="473" spans="1:11" x14ac:dyDescent="0.2">
      <c r="A473" s="143">
        <v>42572</v>
      </c>
      <c r="B473" s="27">
        <f>'1 Base de precios '!B473:B724</f>
        <v>47503.601562999997</v>
      </c>
      <c r="C473" s="20">
        <f>+VLOOKUP($A473,'1 Base de precios '!$A$2:$C$1256,3,FALSE)</f>
        <v>11.86</v>
      </c>
      <c r="D473" s="20">
        <f>+VLOOKUP($A473,'1 Base de precios '!$D$2:$E$1256,2,FALSE)</f>
        <v>45.060001</v>
      </c>
      <c r="E473" s="20">
        <f>+VLOOKUP($A473,'1 Base de precios '!$F$2:$G$1256,2,FALSE)</f>
        <v>38.761001999999998</v>
      </c>
      <c r="F473" s="20">
        <f>+VLOOKUP($A473,'1 Base de precios '!$H$2:$I$1256,2,FALSE)</f>
        <v>44</v>
      </c>
      <c r="G473" s="20">
        <f>+VLOOKUP($A473,'1 Base de precios '!$J$2:$K$1256,2,FALSE)</f>
        <v>32.400002000000001</v>
      </c>
      <c r="H473" s="20">
        <f>+VLOOKUP($A473,'1 Base de precios '!$L$2:$M$1256,2,FALSE)</f>
        <v>102.82</v>
      </c>
      <c r="I473" s="20">
        <f>+VLOOKUP($A473,'1 Base de precios '!$N$2:$O$1256,2,FALSE)</f>
        <v>69.209998999999996</v>
      </c>
      <c r="J473" s="20">
        <f>+VLOOKUP($A473,'1 Base de precios '!$P$2:$Q$1256,2,FALSE)</f>
        <v>197.949997</v>
      </c>
      <c r="K473" s="29">
        <v>472</v>
      </c>
    </row>
    <row r="474" spans="1:11" x14ac:dyDescent="0.2">
      <c r="A474" s="143">
        <v>42571</v>
      </c>
      <c r="B474" s="27">
        <f>'1 Base de precios '!B474:B725</f>
        <v>47054.671875</v>
      </c>
      <c r="C474" s="20">
        <f>+VLOOKUP($A474,'1 Base de precios '!$A$2:$C$1256,3,FALSE)</f>
        <v>11.88</v>
      </c>
      <c r="D474" s="20">
        <f>+VLOOKUP($A474,'1 Base de precios '!$D$2:$E$1256,2,FALSE)</f>
        <v>44.75</v>
      </c>
      <c r="E474" s="20">
        <f>+VLOOKUP($A474,'1 Base de precios '!$F$2:$G$1256,2,FALSE)</f>
        <v>38.829300000000003</v>
      </c>
      <c r="F474" s="20">
        <f>+VLOOKUP($A474,'1 Base de precios '!$H$2:$I$1256,2,FALSE)</f>
        <v>43.880001</v>
      </c>
      <c r="G474" s="20">
        <f>+VLOOKUP($A474,'1 Base de precios '!$J$2:$K$1256,2,FALSE)</f>
        <v>32.290000999999997</v>
      </c>
      <c r="H474" s="20">
        <f>+VLOOKUP($A474,'1 Base de precios '!$L$2:$M$1256,2,FALSE)</f>
        <v>103.66999800000001</v>
      </c>
      <c r="I474" s="20">
        <f>+VLOOKUP($A474,'1 Base de precios '!$N$2:$O$1256,2,FALSE)</f>
        <v>68.510002</v>
      </c>
      <c r="J474" s="20">
        <f>+VLOOKUP($A474,'1 Base de precios '!$P$2:$Q$1256,2,FALSE)</f>
        <v>195.83000200000001</v>
      </c>
      <c r="K474" s="29">
        <v>473</v>
      </c>
    </row>
    <row r="475" spans="1:11" x14ac:dyDescent="0.2">
      <c r="A475" s="143">
        <v>42570</v>
      </c>
      <c r="B475" s="27">
        <f>'1 Base de precios '!B475:B726</f>
        <v>46966.609375</v>
      </c>
      <c r="C475" s="20">
        <f>+VLOOKUP($A475,'1 Base de precios '!$A$2:$C$1256,3,FALSE)</f>
        <v>11.65</v>
      </c>
      <c r="D475" s="20">
        <f>+VLOOKUP($A475,'1 Base de precios '!$D$2:$E$1256,2,FALSE)</f>
        <v>44.720001000000003</v>
      </c>
      <c r="E475" s="20">
        <f>+VLOOKUP($A475,'1 Base de precios '!$F$2:$G$1256,2,FALSE)</f>
        <v>38.331699</v>
      </c>
      <c r="F475" s="20">
        <f>+VLOOKUP($A475,'1 Base de precios '!$H$2:$I$1256,2,FALSE)</f>
        <v>44.130001</v>
      </c>
      <c r="G475" s="20">
        <f>+VLOOKUP($A475,'1 Base de precios '!$J$2:$K$1256,2,FALSE)</f>
        <v>31.83</v>
      </c>
      <c r="H475" s="20">
        <f>+VLOOKUP($A475,'1 Base de precios '!$L$2:$M$1256,2,FALSE)</f>
        <v>101.57</v>
      </c>
      <c r="I475" s="20">
        <f>+VLOOKUP($A475,'1 Base de precios '!$N$2:$O$1256,2,FALSE)</f>
        <v>68.120002999999997</v>
      </c>
      <c r="J475" s="20">
        <f>+VLOOKUP($A475,'1 Base de precios '!$P$2:$Q$1256,2,FALSE)</f>
        <v>193.009995</v>
      </c>
      <c r="K475" s="29">
        <v>474</v>
      </c>
    </row>
    <row r="476" spans="1:11" x14ac:dyDescent="0.2">
      <c r="A476" s="143">
        <v>42569</v>
      </c>
      <c r="B476" s="27">
        <f>'1 Base de precios '!B476:B727</f>
        <v>46711.941405999998</v>
      </c>
      <c r="C476" s="20">
        <f>+VLOOKUP($A476,'1 Base de precios '!$A$2:$C$1256,3,FALSE)</f>
        <v>11.63</v>
      </c>
      <c r="D476" s="20">
        <f>+VLOOKUP($A476,'1 Base de precios '!$D$2:$E$1256,2,FALSE)</f>
        <v>44.299999</v>
      </c>
      <c r="E476" s="20">
        <f>+VLOOKUP($A476,'1 Base de precios '!$F$2:$G$1256,2,FALSE)</f>
        <v>38.341498999999999</v>
      </c>
      <c r="F476" s="20">
        <f>+VLOOKUP($A476,'1 Base de precios '!$H$2:$I$1256,2,FALSE)</f>
        <v>44.310001</v>
      </c>
      <c r="G476" s="20">
        <f>+VLOOKUP($A476,'1 Base de precios '!$J$2:$K$1256,2,FALSE)</f>
        <v>31.49</v>
      </c>
      <c r="H476" s="20">
        <f>+VLOOKUP($A476,'1 Base de precios '!$L$2:$M$1256,2,FALSE)</f>
        <v>100.209999</v>
      </c>
      <c r="I476" s="20">
        <f>+VLOOKUP($A476,'1 Base de precios '!$N$2:$O$1256,2,FALSE)</f>
        <v>68.559997999999993</v>
      </c>
      <c r="J476" s="20">
        <f>+VLOOKUP($A476,'1 Base de precios '!$P$2:$Q$1256,2,FALSE)</f>
        <v>191.46000699999999</v>
      </c>
      <c r="K476" s="29">
        <v>475</v>
      </c>
    </row>
    <row r="477" spans="1:11" x14ac:dyDescent="0.2">
      <c r="A477" s="143">
        <v>42566</v>
      </c>
      <c r="B477" s="27">
        <f>'1 Base de precios '!B477:B728</f>
        <v>46503.070312999997</v>
      </c>
      <c r="C477" s="20">
        <f>+VLOOKUP($A477,'1 Base de precios '!$A$2:$C$1256,3,FALSE)</f>
        <v>11.38</v>
      </c>
      <c r="D477" s="20">
        <f>+VLOOKUP($A477,'1 Base de precios '!$D$2:$E$1256,2,FALSE)</f>
        <v>44.98</v>
      </c>
      <c r="E477" s="20">
        <f>+VLOOKUP($A477,'1 Base de precios '!$F$2:$G$1256,2,FALSE)</f>
        <v>38.117100000000001</v>
      </c>
      <c r="F477" s="20">
        <f>+VLOOKUP($A477,'1 Base de precios '!$H$2:$I$1256,2,FALSE)</f>
        <v>44.209999000000003</v>
      </c>
      <c r="G477" s="20">
        <f>+VLOOKUP($A477,'1 Base de precios '!$J$2:$K$1256,2,FALSE)</f>
        <v>31.110001</v>
      </c>
      <c r="H477" s="20">
        <f>+VLOOKUP($A477,'1 Base de precios '!$L$2:$M$1256,2,FALSE)</f>
        <v>101.050003</v>
      </c>
      <c r="I477" s="20">
        <f>+VLOOKUP($A477,'1 Base de precios '!$N$2:$O$1256,2,FALSE)</f>
        <v>68.849997999999999</v>
      </c>
      <c r="J477" s="20">
        <f>+VLOOKUP($A477,'1 Base de precios '!$P$2:$Q$1256,2,FALSE)</f>
        <v>192.029999</v>
      </c>
      <c r="K477" s="29">
        <v>476</v>
      </c>
    </row>
    <row r="478" spans="1:11" x14ac:dyDescent="0.2">
      <c r="A478" s="143">
        <v>42565</v>
      </c>
      <c r="B478" s="27">
        <f>'1 Base de precios '!B478:B729</f>
        <v>46273.601562999997</v>
      </c>
      <c r="C478" s="20">
        <f>+VLOOKUP($A478,'1 Base de precios '!$A$2:$C$1256,3,FALSE)</f>
        <v>11.43</v>
      </c>
      <c r="D478" s="20">
        <f>+VLOOKUP($A478,'1 Base de precios '!$D$2:$E$1256,2,FALSE)</f>
        <v>44.220001000000003</v>
      </c>
      <c r="E478" s="20">
        <f>+VLOOKUP($A478,'1 Base de precios '!$F$2:$G$1256,2,FALSE)</f>
        <v>37.970699000000003</v>
      </c>
      <c r="F478" s="20">
        <f>+VLOOKUP($A478,'1 Base de precios '!$H$2:$I$1256,2,FALSE)</f>
        <v>43.52</v>
      </c>
      <c r="G478" s="20">
        <f>+VLOOKUP($A478,'1 Base de precios '!$J$2:$K$1256,2,FALSE)</f>
        <v>30.540001</v>
      </c>
      <c r="H478" s="20">
        <f>+VLOOKUP($A478,'1 Base de precios '!$L$2:$M$1256,2,FALSE)</f>
        <v>100.959999</v>
      </c>
      <c r="I478" s="20">
        <f>+VLOOKUP($A478,'1 Base de precios '!$N$2:$O$1256,2,FALSE)</f>
        <v>69.839995999999999</v>
      </c>
      <c r="J478" s="20">
        <f>+VLOOKUP($A478,'1 Base de precios '!$P$2:$Q$1256,2,FALSE)</f>
        <v>191.320007</v>
      </c>
      <c r="K478" s="29">
        <v>477</v>
      </c>
    </row>
    <row r="479" spans="1:11" x14ac:dyDescent="0.2">
      <c r="A479" s="143">
        <v>42564</v>
      </c>
      <c r="B479" s="27">
        <f>'1 Base de precios '!B479:B730</f>
        <v>46432.699219000002</v>
      </c>
      <c r="C479" s="20">
        <f>+VLOOKUP($A479,'1 Base de precios '!$A$2:$C$1256,3,FALSE)</f>
        <v>11.19</v>
      </c>
      <c r="D479" s="20">
        <f>+VLOOKUP($A479,'1 Base de precios '!$D$2:$E$1256,2,FALSE)</f>
        <v>44.66</v>
      </c>
      <c r="E479" s="20">
        <f>+VLOOKUP($A479,'1 Base de precios '!$F$2:$G$1256,2,FALSE)</f>
        <v>37.843899</v>
      </c>
      <c r="F479" s="20">
        <f>+VLOOKUP($A479,'1 Base de precios '!$H$2:$I$1256,2,FALSE)</f>
        <v>43.080002</v>
      </c>
      <c r="G479" s="20">
        <f>+VLOOKUP($A479,'1 Base de precios '!$J$2:$K$1256,2,FALSE)</f>
        <v>30.93</v>
      </c>
      <c r="H479" s="20">
        <f>+VLOOKUP($A479,'1 Base de precios '!$L$2:$M$1256,2,FALSE)</f>
        <v>100.5</v>
      </c>
      <c r="I479" s="20">
        <f>+VLOOKUP($A479,'1 Base de precios '!$N$2:$O$1256,2,FALSE)</f>
        <v>69.150002000000001</v>
      </c>
      <c r="J479" s="20">
        <f>+VLOOKUP($A479,'1 Base de precios '!$P$2:$Q$1256,2,FALSE)</f>
        <v>191.820007</v>
      </c>
      <c r="K479" s="29">
        <v>478</v>
      </c>
    </row>
    <row r="480" spans="1:11" x14ac:dyDescent="0.2">
      <c r="A480" s="143">
        <v>42563</v>
      </c>
      <c r="B480" s="27">
        <f>'1 Base de precios '!B480:B731</f>
        <v>46183.78125</v>
      </c>
      <c r="C480" s="20">
        <f>+VLOOKUP($A480,'1 Base de precios '!$A$2:$C$1256,3,FALSE)</f>
        <v>11.23</v>
      </c>
      <c r="D480" s="20">
        <f>+VLOOKUP($A480,'1 Base de precios '!$D$2:$E$1256,2,FALSE)</f>
        <v>44.619999</v>
      </c>
      <c r="E480" s="20">
        <f>+VLOOKUP($A480,'1 Base de precios '!$F$2:$G$1256,2,FALSE)</f>
        <v>37.902400999999998</v>
      </c>
      <c r="F480" s="20">
        <f>+VLOOKUP($A480,'1 Base de precios '!$H$2:$I$1256,2,FALSE)</f>
        <v>42.990001999999997</v>
      </c>
      <c r="G480" s="20">
        <f>+VLOOKUP($A480,'1 Base de precios '!$J$2:$K$1256,2,FALSE)</f>
        <v>32.380001</v>
      </c>
      <c r="H480" s="20">
        <f>+VLOOKUP($A480,'1 Base de precios '!$L$2:$M$1256,2,FALSE)</f>
        <v>102.629997</v>
      </c>
      <c r="I480" s="20">
        <f>+VLOOKUP($A480,'1 Base de precios '!$N$2:$O$1256,2,FALSE)</f>
        <v>69.790001000000004</v>
      </c>
      <c r="J480" s="20">
        <f>+VLOOKUP($A480,'1 Base de precios '!$P$2:$Q$1256,2,FALSE)</f>
        <v>191.55999800000001</v>
      </c>
      <c r="K480" s="29">
        <v>479</v>
      </c>
    </row>
    <row r="481" spans="1:11" x14ac:dyDescent="0.2">
      <c r="A481" s="143">
        <v>42562</v>
      </c>
      <c r="B481" s="27">
        <f>'1 Base de precios '!B481:B732</f>
        <v>45743.488280999998</v>
      </c>
      <c r="C481" s="20">
        <f>+VLOOKUP($A481,'1 Base de precios '!$A$2:$C$1256,3,FALSE)</f>
        <v>11.33</v>
      </c>
      <c r="D481" s="20">
        <f>+VLOOKUP($A481,'1 Base de precios '!$D$2:$E$1256,2,FALSE)</f>
        <v>44.619999</v>
      </c>
      <c r="E481" s="20">
        <f>+VLOOKUP($A481,'1 Base de precios '!$F$2:$G$1256,2,FALSE)</f>
        <v>37.063400000000001</v>
      </c>
      <c r="F481" s="20">
        <f>+VLOOKUP($A481,'1 Base de precios '!$H$2:$I$1256,2,FALSE)</f>
        <v>42.220001000000003</v>
      </c>
      <c r="G481" s="20">
        <f>+VLOOKUP($A481,'1 Base de precios '!$J$2:$K$1256,2,FALSE)</f>
        <v>32.130001</v>
      </c>
      <c r="H481" s="20">
        <f>+VLOOKUP($A481,'1 Base de precios '!$L$2:$M$1256,2,FALSE)</f>
        <v>101.480003</v>
      </c>
      <c r="I481" s="20">
        <f>+VLOOKUP($A481,'1 Base de precios '!$N$2:$O$1256,2,FALSE)</f>
        <v>70.029999000000004</v>
      </c>
      <c r="J481" s="20">
        <f>+VLOOKUP($A481,'1 Base de precios '!$P$2:$Q$1256,2,FALSE)</f>
        <v>191.759995</v>
      </c>
      <c r="K481" s="29">
        <v>480</v>
      </c>
    </row>
    <row r="482" spans="1:11" x14ac:dyDescent="0.2">
      <c r="A482" s="143">
        <v>42559</v>
      </c>
      <c r="B482" s="27">
        <f>'1 Base de precios '!B482:B733</f>
        <v>45393.28125</v>
      </c>
      <c r="C482" s="20">
        <f>+VLOOKUP($A482,'1 Base de precios '!$A$2:$C$1256,3,FALSE)</f>
        <v>11.32</v>
      </c>
      <c r="D482" s="20">
        <f>+VLOOKUP($A482,'1 Base de precios '!$D$2:$E$1256,2,FALSE)</f>
        <v>44.279998999999997</v>
      </c>
      <c r="E482" s="20">
        <f>+VLOOKUP($A482,'1 Base de precios '!$F$2:$G$1256,2,FALSE)</f>
        <v>37.170699999999997</v>
      </c>
      <c r="F482" s="20">
        <f>+VLOOKUP($A482,'1 Base de precios '!$H$2:$I$1256,2,FALSE)</f>
        <v>41.330002</v>
      </c>
      <c r="G482" s="20">
        <f>+VLOOKUP($A482,'1 Base de precios '!$J$2:$K$1256,2,FALSE)</f>
        <v>31.24</v>
      </c>
      <c r="H482" s="20">
        <f>+VLOOKUP($A482,'1 Base de precios '!$L$2:$M$1256,2,FALSE)</f>
        <v>101.82</v>
      </c>
      <c r="I482" s="20">
        <f>+VLOOKUP($A482,'1 Base de precios '!$N$2:$O$1256,2,FALSE)</f>
        <v>69.870002999999997</v>
      </c>
      <c r="J482" s="20">
        <f>+VLOOKUP($A482,'1 Base de precios '!$P$2:$Q$1256,2,FALSE)</f>
        <v>190.53999300000001</v>
      </c>
      <c r="K482" s="29">
        <v>481</v>
      </c>
    </row>
    <row r="483" spans="1:11" x14ac:dyDescent="0.2">
      <c r="A483" s="143">
        <v>42558</v>
      </c>
      <c r="B483" s="27">
        <f>'1 Base de precios '!B483:B734</f>
        <v>45300.230469000002</v>
      </c>
      <c r="C483" s="20">
        <f>+VLOOKUP($A483,'1 Base de precios '!$A$2:$C$1256,3,FALSE)</f>
        <v>11.21</v>
      </c>
      <c r="D483" s="20">
        <f>+VLOOKUP($A483,'1 Base de precios '!$D$2:$E$1256,2,FALSE)</f>
        <v>43.27</v>
      </c>
      <c r="E483" s="20">
        <f>+VLOOKUP($A483,'1 Base de precios '!$F$2:$G$1256,2,FALSE)</f>
        <v>36.770699</v>
      </c>
      <c r="F483" s="20">
        <f>+VLOOKUP($A483,'1 Base de precios '!$H$2:$I$1256,2,FALSE)</f>
        <v>40.5</v>
      </c>
      <c r="G483" s="20">
        <f>+VLOOKUP($A483,'1 Base de precios '!$J$2:$K$1256,2,FALSE)</f>
        <v>31.02</v>
      </c>
      <c r="H483" s="20">
        <f>+VLOOKUP($A483,'1 Base de precios '!$L$2:$M$1256,2,FALSE)</f>
        <v>102.16999800000001</v>
      </c>
      <c r="I483" s="20">
        <f>+VLOOKUP($A483,'1 Base de precios '!$N$2:$O$1256,2,FALSE)</f>
        <v>69.180000000000007</v>
      </c>
      <c r="J483" s="20">
        <f>+VLOOKUP($A483,'1 Base de precios '!$P$2:$Q$1256,2,FALSE)</f>
        <v>190.979996</v>
      </c>
      <c r="K483" s="29">
        <v>482</v>
      </c>
    </row>
    <row r="484" spans="1:11" x14ac:dyDescent="0.2">
      <c r="A484" s="143">
        <v>42557</v>
      </c>
      <c r="B484" s="27">
        <f>'1 Base de precios '!B484:B735</f>
        <v>45819.621094000002</v>
      </c>
      <c r="C484" s="20">
        <f>+VLOOKUP($A484,'1 Base de precios '!$A$2:$C$1256,3,FALSE)</f>
        <v>11.31</v>
      </c>
      <c r="D484" s="20">
        <f>+VLOOKUP($A484,'1 Base de precios '!$D$2:$E$1256,2,FALSE)</f>
        <v>42.93</v>
      </c>
      <c r="E484" s="20">
        <f>+VLOOKUP($A484,'1 Base de precios '!$F$2:$G$1256,2,FALSE)</f>
        <v>37.004902000000001</v>
      </c>
      <c r="F484" s="20">
        <f>+VLOOKUP($A484,'1 Base de precios '!$H$2:$I$1256,2,FALSE)</f>
        <v>40.099997999999999</v>
      </c>
      <c r="G484" s="20">
        <f>+VLOOKUP($A484,'1 Base de precios '!$J$2:$K$1256,2,FALSE)</f>
        <v>30.889999</v>
      </c>
      <c r="H484" s="20">
        <f>+VLOOKUP($A484,'1 Base de precios '!$L$2:$M$1256,2,FALSE)</f>
        <v>101.800003</v>
      </c>
      <c r="I484" s="20">
        <f>+VLOOKUP($A484,'1 Base de precios '!$N$2:$O$1256,2,FALSE)</f>
        <v>68.980002999999996</v>
      </c>
      <c r="J484" s="20">
        <f>+VLOOKUP($A484,'1 Base de precios '!$P$2:$Q$1256,2,FALSE)</f>
        <v>188.08000200000001</v>
      </c>
      <c r="K484" s="29">
        <v>483</v>
      </c>
    </row>
    <row r="485" spans="1:11" x14ac:dyDescent="0.2">
      <c r="A485" s="143">
        <v>42556</v>
      </c>
      <c r="B485" s="27">
        <f>'1 Base de precios '!B485:B736</f>
        <v>46200.21875</v>
      </c>
      <c r="C485" s="20">
        <f>+VLOOKUP($A485,'1 Base de precios '!$A$2:$C$1256,3,FALSE)</f>
        <v>11.47</v>
      </c>
      <c r="D485" s="20">
        <f>+VLOOKUP($A485,'1 Base de precios '!$D$2:$E$1256,2,FALSE)</f>
        <v>43.400002000000001</v>
      </c>
      <c r="E485" s="20">
        <f>+VLOOKUP($A485,'1 Base de precios '!$F$2:$G$1256,2,FALSE)</f>
        <v>37.307301000000002</v>
      </c>
      <c r="F485" s="20">
        <f>+VLOOKUP($A485,'1 Base de precios '!$H$2:$I$1256,2,FALSE)</f>
        <v>41</v>
      </c>
      <c r="G485" s="20">
        <f>+VLOOKUP($A485,'1 Base de precios '!$J$2:$K$1256,2,FALSE)</f>
        <v>30.049999</v>
      </c>
      <c r="H485" s="20">
        <f>+VLOOKUP($A485,'1 Base de precios '!$L$2:$M$1256,2,FALSE)</f>
        <v>101.699997</v>
      </c>
      <c r="I485" s="20">
        <f>+VLOOKUP($A485,'1 Base de precios '!$N$2:$O$1256,2,FALSE)</f>
        <v>67.949996999999996</v>
      </c>
      <c r="J485" s="20">
        <f>+VLOOKUP($A485,'1 Base de precios '!$P$2:$Q$1256,2,FALSE)</f>
        <v>188.88999899999999</v>
      </c>
      <c r="K485" s="29">
        <v>484</v>
      </c>
    </row>
    <row r="486" spans="1:11" x14ac:dyDescent="0.2">
      <c r="A486" s="143">
        <v>42555</v>
      </c>
      <c r="B486" s="27">
        <f>'1 Base de precios '!B486:B737</f>
        <v>46213.269530999998</v>
      </c>
      <c r="C486" s="20">
        <f>+VLOOKUP($A486,'1 Base de precios '!$A$2:$C$1256,3,FALSE)</f>
        <v>11.33</v>
      </c>
      <c r="D486" s="20">
        <f>+VLOOKUP($A486,'1 Base de precios '!$D$2:$E$1256,2,FALSE)</f>
        <v>44.580002</v>
      </c>
      <c r="E486" s="20">
        <f>+VLOOKUP($A486,'1 Base de precios '!$F$2:$G$1256,2,FALSE)</f>
        <v>37.902400999999998</v>
      </c>
      <c r="F486" s="20">
        <f>+VLOOKUP($A486,'1 Base de precios '!$H$2:$I$1256,2,FALSE)</f>
        <v>42.389999000000003</v>
      </c>
      <c r="G486" s="20">
        <f>+VLOOKUP($A486,'1 Base de precios '!$J$2:$K$1256,2,FALSE)</f>
        <v>30.129999000000002</v>
      </c>
      <c r="H486" s="20">
        <f>+VLOOKUP($A486,'1 Base de precios '!$L$2:$M$1256,2,FALSE)</f>
        <v>104.120003</v>
      </c>
      <c r="I486" s="20">
        <f>+VLOOKUP($A486,'1 Base de precios '!$N$2:$O$1256,2,FALSE)</f>
        <v>69.029999000000004</v>
      </c>
      <c r="J486" s="20">
        <f>+VLOOKUP($A486,'1 Base de precios '!$P$2:$Q$1256,2,FALSE)</f>
        <v>190.570007</v>
      </c>
      <c r="K486" s="29">
        <v>485</v>
      </c>
    </row>
    <row r="487" spans="1:11" x14ac:dyDescent="0.2">
      <c r="A487" s="143">
        <v>42552</v>
      </c>
      <c r="B487" s="27">
        <f>'1 Base de precios '!B487:B738</f>
        <v>45973.199219000002</v>
      </c>
      <c r="C487" s="20">
        <f>+VLOOKUP($A487,'1 Base de precios '!$A$2:$C$1256,3,FALSE)</f>
        <v>11.41</v>
      </c>
      <c r="D487" s="20">
        <f>+VLOOKUP($A487,'1 Base de precios '!$D$2:$E$1256,2,FALSE)</f>
        <v>44.400002000000001</v>
      </c>
      <c r="E487" s="20">
        <f>+VLOOKUP($A487,'1 Base de precios '!$F$2:$G$1256,2,FALSE)</f>
        <v>37.765900000000002</v>
      </c>
      <c r="F487" s="20">
        <f>+VLOOKUP($A487,'1 Base de precios '!$H$2:$I$1256,2,FALSE)</f>
        <v>42.599997999999999</v>
      </c>
      <c r="G487" s="20">
        <f>+VLOOKUP($A487,'1 Base de precios '!$J$2:$K$1256,2,FALSE)</f>
        <v>30.360001</v>
      </c>
      <c r="H487" s="20">
        <f>+VLOOKUP($A487,'1 Base de precios '!$L$2:$M$1256,2,FALSE)</f>
        <v>103.849998</v>
      </c>
      <c r="I487" s="20">
        <f>+VLOOKUP($A487,'1 Base de precios '!$N$2:$O$1256,2,FALSE)</f>
        <v>69.660004000000001</v>
      </c>
      <c r="J487" s="20">
        <f>+VLOOKUP($A487,'1 Base de precios '!$P$2:$Q$1256,2,FALSE)</f>
        <v>189.929993</v>
      </c>
      <c r="K487" s="29">
        <v>486</v>
      </c>
    </row>
    <row r="488" spans="1:11" x14ac:dyDescent="0.2">
      <c r="A488" s="143">
        <v>42551</v>
      </c>
      <c r="B488" s="27">
        <f>'1 Base de precios '!B488:B739</f>
        <v>45466.371094000002</v>
      </c>
      <c r="C488" s="20">
        <f>+VLOOKUP($A488,'1 Base de precios '!$A$2:$C$1256,3,FALSE)</f>
        <v>11.22</v>
      </c>
      <c r="D488" s="20">
        <f>+VLOOKUP($A488,'1 Base de precios '!$D$2:$E$1256,2,FALSE)</f>
        <v>43.91</v>
      </c>
      <c r="E488" s="20">
        <f>+VLOOKUP($A488,'1 Base de precios '!$F$2:$G$1256,2,FALSE)</f>
        <v>37.707298000000002</v>
      </c>
      <c r="F488" s="20">
        <f>+VLOOKUP($A488,'1 Base de precios '!$H$2:$I$1256,2,FALSE)</f>
        <v>43.09</v>
      </c>
      <c r="G488" s="20">
        <f>+VLOOKUP($A488,'1 Base de precios '!$J$2:$K$1256,2,FALSE)</f>
        <v>30.01</v>
      </c>
      <c r="H488" s="20">
        <f>+VLOOKUP($A488,'1 Base de precios '!$L$2:$M$1256,2,FALSE)</f>
        <v>102.519997</v>
      </c>
      <c r="I488" s="20">
        <f>+VLOOKUP($A488,'1 Base de precios '!$N$2:$O$1256,2,FALSE)</f>
        <v>69.519997000000004</v>
      </c>
      <c r="J488" s="20">
        <f>+VLOOKUP($A488,'1 Base de precios '!$P$2:$Q$1256,2,FALSE)</f>
        <v>187.820007</v>
      </c>
      <c r="K488" s="29">
        <v>487</v>
      </c>
    </row>
    <row r="489" spans="1:11" x14ac:dyDescent="0.2">
      <c r="A489" s="143">
        <v>42550</v>
      </c>
      <c r="B489" s="27">
        <f>'1 Base de precios '!B489:B740</f>
        <v>44725.808594000002</v>
      </c>
      <c r="C489" s="20">
        <f>+VLOOKUP($A489,'1 Base de precios '!$A$2:$C$1256,3,FALSE)</f>
        <v>11.32</v>
      </c>
      <c r="D489" s="20">
        <f>+VLOOKUP($A489,'1 Base de precios '!$D$2:$E$1256,2,FALSE)</f>
        <v>44.080002</v>
      </c>
      <c r="E489" s="20">
        <f>+VLOOKUP($A489,'1 Base de precios '!$F$2:$G$1256,2,FALSE)</f>
        <v>37.034100000000002</v>
      </c>
      <c r="F489" s="20">
        <f>+VLOOKUP($A489,'1 Base de precios '!$H$2:$I$1256,2,FALSE)</f>
        <v>41.459999000000003</v>
      </c>
      <c r="G489" s="20">
        <f>+VLOOKUP($A489,'1 Base de precios '!$J$2:$K$1256,2,FALSE)</f>
        <v>29.91</v>
      </c>
      <c r="H489" s="20">
        <f>+VLOOKUP($A489,'1 Base de precios '!$L$2:$M$1256,2,FALSE)</f>
        <v>99.970000999999996</v>
      </c>
      <c r="I489" s="20">
        <f>+VLOOKUP($A489,'1 Base de precios '!$N$2:$O$1256,2,FALSE)</f>
        <v>70.040001000000004</v>
      </c>
      <c r="J489" s="20">
        <f>+VLOOKUP($A489,'1 Base de precios '!$P$2:$Q$1256,2,FALSE)</f>
        <v>186.78999300000001</v>
      </c>
      <c r="K489" s="29">
        <v>488</v>
      </c>
    </row>
    <row r="490" spans="1:11" x14ac:dyDescent="0.2">
      <c r="A490" s="143">
        <v>42549</v>
      </c>
      <c r="B490" s="27">
        <f>'1 Base de precios '!B490:B741</f>
        <v>44297.589844000002</v>
      </c>
      <c r="C490" s="20">
        <f>+VLOOKUP($A490,'1 Base de precios '!$A$2:$C$1256,3,FALSE)</f>
        <v>11</v>
      </c>
      <c r="D490" s="20">
        <f>+VLOOKUP($A490,'1 Base de precios '!$D$2:$E$1256,2,FALSE)</f>
        <v>43.869999</v>
      </c>
      <c r="E490" s="20">
        <f>+VLOOKUP($A490,'1 Base de precios '!$F$2:$G$1256,2,FALSE)</f>
        <v>36.575600000000001</v>
      </c>
      <c r="F490" s="20">
        <f>+VLOOKUP($A490,'1 Base de precios '!$H$2:$I$1256,2,FALSE)</f>
        <v>40.080002</v>
      </c>
      <c r="G490" s="20">
        <f>+VLOOKUP($A490,'1 Base de precios '!$J$2:$K$1256,2,FALSE)</f>
        <v>29.280000999999999</v>
      </c>
      <c r="H490" s="20">
        <f>+VLOOKUP($A490,'1 Base de precios '!$L$2:$M$1256,2,FALSE)</f>
        <v>97.050003000000004</v>
      </c>
      <c r="I490" s="20">
        <f>+VLOOKUP($A490,'1 Base de precios '!$N$2:$O$1256,2,FALSE)</f>
        <v>68.779999000000004</v>
      </c>
      <c r="J490" s="20">
        <f>+VLOOKUP($A490,'1 Base de precios '!$P$2:$Q$1256,2,FALSE)</f>
        <v>186.41000399999999</v>
      </c>
      <c r="K490" s="29">
        <v>489</v>
      </c>
    </row>
    <row r="491" spans="1:11" x14ac:dyDescent="0.2">
      <c r="A491" s="143">
        <v>42548</v>
      </c>
      <c r="B491" s="27">
        <f>'1 Base de precios '!B491:B742</f>
        <v>44888.949219000002</v>
      </c>
      <c r="C491" s="20">
        <f>+VLOOKUP($A491,'1 Base de precios '!$A$2:$C$1256,3,FALSE)</f>
        <v>10.95</v>
      </c>
      <c r="D491" s="20">
        <f>+VLOOKUP($A491,'1 Base de precios '!$D$2:$E$1256,2,FALSE)</f>
        <v>42.77</v>
      </c>
      <c r="E491" s="20">
        <f>+VLOOKUP($A491,'1 Base de precios '!$F$2:$G$1256,2,FALSE)</f>
        <v>36.565800000000003</v>
      </c>
      <c r="F491" s="20">
        <f>+VLOOKUP($A491,'1 Base de precios '!$H$2:$I$1256,2,FALSE)</f>
        <v>40.310001</v>
      </c>
      <c r="G491" s="20">
        <f>+VLOOKUP($A491,'1 Base de precios '!$J$2:$K$1256,2,FALSE)</f>
        <v>28.42</v>
      </c>
      <c r="H491" s="20">
        <f>+VLOOKUP($A491,'1 Base de precios '!$L$2:$M$1256,2,FALSE)</f>
        <v>94.440002000000007</v>
      </c>
      <c r="I491" s="20">
        <f>+VLOOKUP($A491,'1 Base de precios '!$N$2:$O$1256,2,FALSE)</f>
        <v>68.349997999999999</v>
      </c>
      <c r="J491" s="20">
        <f>+VLOOKUP($A491,'1 Base de precios '!$P$2:$Q$1256,2,FALSE)</f>
        <v>185.25</v>
      </c>
      <c r="K491" s="29">
        <v>490</v>
      </c>
    </row>
    <row r="492" spans="1:11" x14ac:dyDescent="0.2">
      <c r="A492" s="143">
        <v>42545</v>
      </c>
      <c r="B492" s="27">
        <f>'1 Base de precios '!B492:B743</f>
        <v>46119.921875</v>
      </c>
      <c r="C492" s="20">
        <f>+VLOOKUP($A492,'1 Base de precios '!$A$2:$C$1256,3,FALSE)</f>
        <v>11.02</v>
      </c>
      <c r="D492" s="20">
        <f>+VLOOKUP($A492,'1 Base de precios '!$D$2:$E$1256,2,FALSE)</f>
        <v>43.110000999999997</v>
      </c>
      <c r="E492" s="20">
        <f>+VLOOKUP($A492,'1 Base de precios '!$F$2:$G$1256,2,FALSE)</f>
        <v>37.609797999999998</v>
      </c>
      <c r="F492" s="20">
        <f>+VLOOKUP($A492,'1 Base de precios '!$H$2:$I$1256,2,FALSE)</f>
        <v>40.549999</v>
      </c>
      <c r="G492" s="20">
        <f>+VLOOKUP($A492,'1 Base de precios '!$J$2:$K$1256,2,FALSE)</f>
        <v>28.73</v>
      </c>
      <c r="H492" s="20">
        <f>+VLOOKUP($A492,'1 Base de precios '!$L$2:$M$1256,2,FALSE)</f>
        <v>96.489998</v>
      </c>
      <c r="I492" s="20">
        <f>+VLOOKUP($A492,'1 Base de precios '!$N$2:$O$1256,2,FALSE)</f>
        <v>69.309997999999993</v>
      </c>
      <c r="J492" s="20">
        <f>+VLOOKUP($A492,'1 Base de precios '!$P$2:$Q$1256,2,FALSE)</f>
        <v>186.020004</v>
      </c>
      <c r="K492" s="29">
        <v>491</v>
      </c>
    </row>
    <row r="493" spans="1:11" x14ac:dyDescent="0.2">
      <c r="A493" s="143">
        <v>42544</v>
      </c>
      <c r="B493" s="27">
        <f>'1 Base de precios '!B493:B744</f>
        <v>45820.699219000002</v>
      </c>
      <c r="C493" s="20">
        <f>+VLOOKUP($A493,'1 Base de precios '!$A$2:$C$1256,3,FALSE)</f>
        <v>11.29</v>
      </c>
      <c r="D493" s="20">
        <f>+VLOOKUP($A493,'1 Base de precios '!$D$2:$E$1256,2,FALSE)</f>
        <v>43.52</v>
      </c>
      <c r="E493" s="20">
        <f>+VLOOKUP($A493,'1 Base de precios '!$F$2:$G$1256,2,FALSE)</f>
        <v>39.170699999999997</v>
      </c>
      <c r="F493" s="20">
        <f>+VLOOKUP($A493,'1 Base de precios '!$H$2:$I$1256,2,FALSE)</f>
        <v>42.709999000000003</v>
      </c>
      <c r="G493" s="20">
        <f>+VLOOKUP($A493,'1 Base de precios '!$J$2:$K$1256,2,FALSE)</f>
        <v>28.82</v>
      </c>
      <c r="H493" s="20">
        <f>+VLOOKUP($A493,'1 Base de precios '!$L$2:$M$1256,2,FALSE)</f>
        <v>102.150002</v>
      </c>
      <c r="I493" s="20">
        <f>+VLOOKUP($A493,'1 Base de precios '!$N$2:$O$1256,2,FALSE)</f>
        <v>72.010002</v>
      </c>
      <c r="J493" s="20">
        <f>+VLOOKUP($A493,'1 Base de precios '!$P$2:$Q$1256,2,FALSE)</f>
        <v>189.25</v>
      </c>
      <c r="K493" s="29">
        <v>492</v>
      </c>
    </row>
    <row r="494" spans="1:11" x14ac:dyDescent="0.2">
      <c r="A494" s="143">
        <v>42543</v>
      </c>
      <c r="B494" s="27">
        <f>'1 Base de precios '!B494:B745</f>
        <v>45706.191405999998</v>
      </c>
      <c r="C494" s="20">
        <f>+VLOOKUP($A494,'1 Base de precios '!$A$2:$C$1256,3,FALSE)</f>
        <v>11.32</v>
      </c>
      <c r="D494" s="20">
        <f>+VLOOKUP($A494,'1 Base de precios '!$D$2:$E$1256,2,FALSE)</f>
        <v>43.32</v>
      </c>
      <c r="E494" s="20">
        <f>+VLOOKUP($A494,'1 Base de precios '!$F$2:$G$1256,2,FALSE)</f>
        <v>38.458500000000001</v>
      </c>
      <c r="F494" s="20">
        <f>+VLOOKUP($A494,'1 Base de precios '!$H$2:$I$1256,2,FALSE)</f>
        <v>42.650002000000001</v>
      </c>
      <c r="G494" s="20">
        <f>+VLOOKUP($A494,'1 Base de precios '!$J$2:$K$1256,2,FALSE)</f>
        <v>28.780000999999999</v>
      </c>
      <c r="H494" s="20">
        <f>+VLOOKUP($A494,'1 Base de precios '!$L$2:$M$1256,2,FALSE)</f>
        <v>99.160004000000001</v>
      </c>
      <c r="I494" s="20">
        <f>+VLOOKUP($A494,'1 Base de precios '!$N$2:$O$1256,2,FALSE)</f>
        <v>71.160004000000001</v>
      </c>
      <c r="J494" s="20">
        <f>+VLOOKUP($A494,'1 Base de precios '!$P$2:$Q$1256,2,FALSE)</f>
        <v>188.720001</v>
      </c>
      <c r="K494" s="29">
        <v>493</v>
      </c>
    </row>
    <row r="495" spans="1:11" x14ac:dyDescent="0.2">
      <c r="A495" s="143">
        <v>42542</v>
      </c>
      <c r="B495" s="27">
        <f>'1 Base de precios '!B495:B746</f>
        <v>45781.988280999998</v>
      </c>
      <c r="C495" s="20">
        <f>+VLOOKUP($A495,'1 Base de precios '!$A$2:$C$1256,3,FALSE)</f>
        <v>11.29</v>
      </c>
      <c r="D495" s="20">
        <f>+VLOOKUP($A495,'1 Base de precios '!$D$2:$E$1256,2,FALSE)</f>
        <v>43.259998000000003</v>
      </c>
      <c r="E495" s="20">
        <f>+VLOOKUP($A495,'1 Base de precios '!$F$2:$G$1256,2,FALSE)</f>
        <v>38.409801000000002</v>
      </c>
      <c r="F495" s="20">
        <f>+VLOOKUP($A495,'1 Base de precios '!$H$2:$I$1256,2,FALSE)</f>
        <v>42.48</v>
      </c>
      <c r="G495" s="20">
        <f>+VLOOKUP($A495,'1 Base de precios '!$J$2:$K$1256,2,FALSE)</f>
        <v>28.65</v>
      </c>
      <c r="H495" s="20">
        <f>+VLOOKUP($A495,'1 Base de precios '!$L$2:$M$1256,2,FALSE)</f>
        <v>98.550003000000004</v>
      </c>
      <c r="I495" s="20">
        <f>+VLOOKUP($A495,'1 Base de precios '!$N$2:$O$1256,2,FALSE)</f>
        <v>71.559997999999993</v>
      </c>
      <c r="J495" s="20">
        <f>+VLOOKUP($A495,'1 Base de precios '!$P$2:$Q$1256,2,FALSE)</f>
        <v>192.71000699999999</v>
      </c>
      <c r="K495" s="29">
        <v>494</v>
      </c>
    </row>
    <row r="496" spans="1:11" x14ac:dyDescent="0.2">
      <c r="A496" s="143">
        <v>42541</v>
      </c>
      <c r="B496" s="27">
        <f>'1 Base de precios '!B496:B747</f>
        <v>45306.359375</v>
      </c>
      <c r="C496" s="20">
        <f>+VLOOKUP($A496,'1 Base de precios '!$A$2:$C$1256,3,FALSE)</f>
        <v>11.38</v>
      </c>
      <c r="D496" s="20">
        <f>+VLOOKUP($A496,'1 Base de precios '!$D$2:$E$1256,2,FALSE)</f>
        <v>43.580002</v>
      </c>
      <c r="E496" s="20">
        <f>+VLOOKUP($A496,'1 Base de precios '!$F$2:$G$1256,2,FALSE)</f>
        <v>39.121898999999999</v>
      </c>
      <c r="F496" s="20">
        <f>+VLOOKUP($A496,'1 Base de precios '!$H$2:$I$1256,2,FALSE)</f>
        <v>42.419998</v>
      </c>
      <c r="G496" s="20">
        <f>+VLOOKUP($A496,'1 Base de precios '!$J$2:$K$1256,2,FALSE)</f>
        <v>28.469999000000001</v>
      </c>
      <c r="H496" s="20">
        <f>+VLOOKUP($A496,'1 Base de precios '!$L$2:$M$1256,2,FALSE)</f>
        <v>97.199996999999996</v>
      </c>
      <c r="I496" s="20">
        <f>+VLOOKUP($A496,'1 Base de precios '!$N$2:$O$1256,2,FALSE)</f>
        <v>70.080001999999993</v>
      </c>
      <c r="J496" s="20">
        <f>+VLOOKUP($A496,'1 Base de precios '!$P$2:$Q$1256,2,FALSE)</f>
        <v>194.16000399999999</v>
      </c>
      <c r="K496" s="29">
        <v>495</v>
      </c>
    </row>
    <row r="497" spans="1:11" x14ac:dyDescent="0.2">
      <c r="A497" s="143">
        <v>42538</v>
      </c>
      <c r="B497" s="27">
        <f>'1 Base de precios '!B497:B748</f>
        <v>45227.699219000002</v>
      </c>
      <c r="C497" s="20">
        <f>+VLOOKUP($A497,'1 Base de precios '!$A$2:$C$1256,3,FALSE)</f>
        <v>11.24</v>
      </c>
      <c r="D497" s="20">
        <f>+VLOOKUP($A497,'1 Base de precios '!$D$2:$E$1256,2,FALSE)</f>
        <v>43.459999000000003</v>
      </c>
      <c r="E497" s="20">
        <f>+VLOOKUP($A497,'1 Base de precios '!$F$2:$G$1256,2,FALSE)</f>
        <v>38.5854</v>
      </c>
      <c r="F497" s="20">
        <f>+VLOOKUP($A497,'1 Base de precios '!$H$2:$I$1256,2,FALSE)</f>
        <v>41.889999000000003</v>
      </c>
      <c r="G497" s="20">
        <f>+VLOOKUP($A497,'1 Base de precios '!$J$2:$K$1256,2,FALSE)</f>
        <v>28.049999</v>
      </c>
      <c r="H497" s="20">
        <f>+VLOOKUP($A497,'1 Base de precios '!$L$2:$M$1256,2,FALSE)</f>
        <v>96.160004000000001</v>
      </c>
      <c r="I497" s="20">
        <f>+VLOOKUP($A497,'1 Base de precios '!$N$2:$O$1256,2,FALSE)</f>
        <v>69.099997999999999</v>
      </c>
      <c r="J497" s="20">
        <f>+VLOOKUP($A497,'1 Base de precios '!$P$2:$Q$1256,2,FALSE)</f>
        <v>185.779999</v>
      </c>
      <c r="K497" s="29">
        <v>496</v>
      </c>
    </row>
    <row r="498" spans="1:11" x14ac:dyDescent="0.2">
      <c r="A498" s="143">
        <v>42537</v>
      </c>
      <c r="B498" s="27">
        <f>'1 Base de precios '!B498:B749</f>
        <v>45017.449219000002</v>
      </c>
      <c r="C498" s="20">
        <f>+VLOOKUP($A498,'1 Base de precios '!$A$2:$C$1256,3,FALSE)</f>
        <v>11.24</v>
      </c>
      <c r="D498" s="20">
        <f>+VLOOKUP($A498,'1 Base de precios '!$D$2:$E$1256,2,FALSE)</f>
        <v>42.919998</v>
      </c>
      <c r="E498" s="20">
        <f>+VLOOKUP($A498,'1 Base de precios '!$F$2:$G$1256,2,FALSE)</f>
        <v>39.112202000000003</v>
      </c>
      <c r="F498" s="20">
        <f>+VLOOKUP($A498,'1 Base de precios '!$H$2:$I$1256,2,FALSE)</f>
        <v>41.689999</v>
      </c>
      <c r="G498" s="20">
        <f>+VLOOKUP($A498,'1 Base de precios '!$J$2:$K$1256,2,FALSE)</f>
        <v>27.58</v>
      </c>
      <c r="H498" s="20">
        <f>+VLOOKUP($A498,'1 Base de precios '!$L$2:$M$1256,2,FALSE)</f>
        <v>98.440002000000007</v>
      </c>
      <c r="I498" s="20">
        <f>+VLOOKUP($A498,'1 Base de precios '!$N$2:$O$1256,2,FALSE)</f>
        <v>69.029999000000004</v>
      </c>
      <c r="J498" s="20">
        <f>+VLOOKUP($A498,'1 Base de precios '!$P$2:$Q$1256,2,FALSE)</f>
        <v>184.270004</v>
      </c>
      <c r="K498" s="29">
        <v>497</v>
      </c>
    </row>
    <row r="499" spans="1:11" x14ac:dyDescent="0.2">
      <c r="A499" s="143">
        <v>42536</v>
      </c>
      <c r="B499" s="27">
        <f>'1 Base de precios '!B499:B750</f>
        <v>44562.730469000002</v>
      </c>
      <c r="C499" s="20">
        <f>+VLOOKUP($A499,'1 Base de precios '!$A$2:$C$1256,3,FALSE)</f>
        <v>11.24</v>
      </c>
      <c r="D499" s="20">
        <f>+VLOOKUP($A499,'1 Base de precios '!$D$2:$E$1256,2,FALSE)</f>
        <v>43.34</v>
      </c>
      <c r="E499" s="20">
        <f>+VLOOKUP($A499,'1 Base de precios '!$F$2:$G$1256,2,FALSE)</f>
        <v>38.478099999999998</v>
      </c>
      <c r="F499" s="20">
        <f>+VLOOKUP($A499,'1 Base de precios '!$H$2:$I$1256,2,FALSE)</f>
        <v>40.880001</v>
      </c>
      <c r="G499" s="20">
        <f>+VLOOKUP($A499,'1 Base de precios '!$J$2:$K$1256,2,FALSE)</f>
        <v>27.530000999999999</v>
      </c>
      <c r="H499" s="20">
        <f>+VLOOKUP($A499,'1 Base de precios '!$L$2:$M$1256,2,FALSE)</f>
        <v>97.160004000000001</v>
      </c>
      <c r="I499" s="20">
        <f>+VLOOKUP($A499,'1 Base de precios '!$N$2:$O$1256,2,FALSE)</f>
        <v>69.550003000000004</v>
      </c>
      <c r="J499" s="20">
        <f>+VLOOKUP($A499,'1 Base de precios '!$P$2:$Q$1256,2,FALSE)</f>
        <v>183.86000100000001</v>
      </c>
      <c r="K499" s="29">
        <v>498</v>
      </c>
    </row>
    <row r="500" spans="1:11" x14ac:dyDescent="0.2">
      <c r="A500" s="143">
        <v>42535</v>
      </c>
      <c r="B500" s="27">
        <f>'1 Base de precios '!B500:B751</f>
        <v>44935.03125</v>
      </c>
      <c r="C500" s="20">
        <f>+VLOOKUP($A500,'1 Base de precios '!$A$2:$C$1256,3,FALSE)</f>
        <v>10.95</v>
      </c>
      <c r="D500" s="20">
        <f>+VLOOKUP($A500,'1 Base de precios '!$D$2:$E$1256,2,FALSE)</f>
        <v>42.580002</v>
      </c>
      <c r="E500" s="20">
        <f>+VLOOKUP($A500,'1 Base de precios '!$F$2:$G$1256,2,FALSE)</f>
        <v>37.707298000000002</v>
      </c>
      <c r="F500" s="20">
        <f>+VLOOKUP($A500,'1 Base de precios '!$H$2:$I$1256,2,FALSE)</f>
        <v>39.959999000000003</v>
      </c>
      <c r="G500" s="20">
        <f>+VLOOKUP($A500,'1 Base de precios '!$J$2:$K$1256,2,FALSE)</f>
        <v>27.440000999999999</v>
      </c>
      <c r="H500" s="20">
        <f>+VLOOKUP($A500,'1 Base de precios '!$L$2:$M$1256,2,FALSE)</f>
        <v>96.830001999999993</v>
      </c>
      <c r="I500" s="20">
        <f>+VLOOKUP($A500,'1 Base de precios '!$N$2:$O$1256,2,FALSE)</f>
        <v>70.220000999999996</v>
      </c>
      <c r="J500" s="20">
        <f>+VLOOKUP($A500,'1 Base de precios '!$P$2:$Q$1256,2,FALSE)</f>
        <v>181.479996</v>
      </c>
      <c r="K500" s="29">
        <v>499</v>
      </c>
    </row>
    <row r="501" spans="1:11" x14ac:dyDescent="0.2">
      <c r="A501" s="143">
        <v>42534</v>
      </c>
      <c r="B501" s="27">
        <f>'1 Base de precios '!B501:B752</f>
        <v>45170.460937999997</v>
      </c>
      <c r="C501" s="20">
        <f>+VLOOKUP($A501,'1 Base de precios '!$A$2:$C$1256,3,FALSE)</f>
        <v>11.04</v>
      </c>
      <c r="D501" s="20">
        <f>+VLOOKUP($A501,'1 Base de precios '!$D$2:$E$1256,2,FALSE)</f>
        <v>42.66</v>
      </c>
      <c r="E501" s="20">
        <f>+VLOOKUP($A501,'1 Base de precios '!$F$2:$G$1256,2,FALSE)</f>
        <v>38.087798999999997</v>
      </c>
      <c r="F501" s="20">
        <f>+VLOOKUP($A501,'1 Base de precios '!$H$2:$I$1256,2,FALSE)</f>
        <v>40.060001</v>
      </c>
      <c r="G501" s="20">
        <f>+VLOOKUP($A501,'1 Base de precios '!$J$2:$K$1256,2,FALSE)</f>
        <v>27.33</v>
      </c>
      <c r="H501" s="20">
        <f>+VLOOKUP($A501,'1 Base de precios '!$L$2:$M$1256,2,FALSE)</f>
        <v>97.360000999999997</v>
      </c>
      <c r="I501" s="20">
        <f>+VLOOKUP($A501,'1 Base de precios '!$N$2:$O$1256,2,FALSE)</f>
        <v>70.180000000000007</v>
      </c>
      <c r="J501" s="20">
        <f>+VLOOKUP($A501,'1 Base de precios '!$P$2:$Q$1256,2,FALSE)</f>
        <v>181.5</v>
      </c>
      <c r="K501" s="29">
        <v>500</v>
      </c>
    </row>
    <row r="502" spans="1:11" x14ac:dyDescent="0.2">
      <c r="A502" s="143">
        <v>42531</v>
      </c>
      <c r="B502" s="27">
        <f>'1 Base de precios '!B502:B753</f>
        <v>45655.941405999998</v>
      </c>
      <c r="C502" s="20">
        <f>+VLOOKUP($A502,'1 Base de precios '!$A$2:$C$1256,3,FALSE)</f>
        <v>11.38</v>
      </c>
      <c r="D502" s="20">
        <f>+VLOOKUP($A502,'1 Base de precios '!$D$2:$E$1256,2,FALSE)</f>
        <v>42.529998999999997</v>
      </c>
      <c r="E502" s="20">
        <f>+VLOOKUP($A502,'1 Base de precios '!$F$2:$G$1256,2,FALSE)</f>
        <v>38.565800000000003</v>
      </c>
      <c r="F502" s="20">
        <f>+VLOOKUP($A502,'1 Base de precios '!$H$2:$I$1256,2,FALSE)</f>
        <v>39.75</v>
      </c>
      <c r="G502" s="20">
        <f>+VLOOKUP($A502,'1 Base de precios '!$J$2:$K$1256,2,FALSE)</f>
        <v>27.120000999999998</v>
      </c>
      <c r="H502" s="20">
        <f>+VLOOKUP($A502,'1 Base de precios '!$L$2:$M$1256,2,FALSE)</f>
        <v>97.129997000000003</v>
      </c>
      <c r="I502" s="20">
        <f>+VLOOKUP($A502,'1 Base de precios '!$N$2:$O$1256,2,FALSE)</f>
        <v>71.019997000000004</v>
      </c>
      <c r="J502" s="20">
        <f>+VLOOKUP($A502,'1 Base de precios '!$P$2:$Q$1256,2,FALSE)</f>
        <v>181.240005</v>
      </c>
      <c r="K502" s="29">
        <v>501</v>
      </c>
    </row>
    <row r="503" spans="1:11" x14ac:dyDescent="0.2">
      <c r="A503" s="143">
        <v>42530</v>
      </c>
      <c r="B503" s="27">
        <f>'1 Base de precios '!B503:B754</f>
        <v>46266.269530999998</v>
      </c>
      <c r="C503" s="20">
        <f>+VLOOKUP($A503,'1 Base de precios '!$A$2:$C$1256,3,FALSE)</f>
        <v>11.5</v>
      </c>
      <c r="D503" s="20">
        <f>+VLOOKUP($A503,'1 Base de precios '!$D$2:$E$1256,2,FALSE)</f>
        <v>43.009998000000003</v>
      </c>
      <c r="E503" s="20">
        <f>+VLOOKUP($A503,'1 Base de precios '!$F$2:$G$1256,2,FALSE)</f>
        <v>39.004902000000001</v>
      </c>
      <c r="F503" s="20">
        <f>+VLOOKUP($A503,'1 Base de precios '!$H$2:$I$1256,2,FALSE)</f>
        <v>40.770000000000003</v>
      </c>
      <c r="G503" s="20">
        <f>+VLOOKUP($A503,'1 Base de precios '!$J$2:$K$1256,2,FALSE)</f>
        <v>27.51</v>
      </c>
      <c r="H503" s="20">
        <f>+VLOOKUP($A503,'1 Base de precios '!$L$2:$M$1256,2,FALSE)</f>
        <v>96.269997000000004</v>
      </c>
      <c r="I503" s="20">
        <f>+VLOOKUP($A503,'1 Base de precios '!$N$2:$O$1256,2,FALSE)</f>
        <v>71.739998</v>
      </c>
      <c r="J503" s="20">
        <f>+VLOOKUP($A503,'1 Base de precios '!$P$2:$Q$1256,2,FALSE)</f>
        <v>181.38999899999999</v>
      </c>
      <c r="K503" s="29">
        <v>502</v>
      </c>
    </row>
    <row r="504" spans="1:11" x14ac:dyDescent="0.2">
      <c r="A504" s="143">
        <v>42529</v>
      </c>
      <c r="B504" s="27">
        <f>'1 Base de precios '!B504:B755</f>
        <v>46127.621094000002</v>
      </c>
      <c r="C504" s="20">
        <f>+VLOOKUP($A504,'1 Base de precios '!$A$2:$C$1256,3,FALSE)</f>
        <v>11.77</v>
      </c>
      <c r="D504" s="20">
        <f>+VLOOKUP($A504,'1 Base de precios '!$D$2:$E$1256,2,FALSE)</f>
        <v>44.09</v>
      </c>
      <c r="E504" s="20">
        <f>+VLOOKUP($A504,'1 Base de precios '!$F$2:$G$1256,2,FALSE)</f>
        <v>39.629299000000003</v>
      </c>
      <c r="F504" s="20">
        <f>+VLOOKUP($A504,'1 Base de precios '!$H$2:$I$1256,2,FALSE)</f>
        <v>41.73</v>
      </c>
      <c r="G504" s="20">
        <f>+VLOOKUP($A504,'1 Base de precios '!$J$2:$K$1256,2,FALSE)</f>
        <v>27.48</v>
      </c>
      <c r="H504" s="20">
        <f>+VLOOKUP($A504,'1 Base de precios '!$L$2:$M$1256,2,FALSE)</f>
        <v>96.730002999999996</v>
      </c>
      <c r="I504" s="20">
        <f>+VLOOKUP($A504,'1 Base de precios '!$N$2:$O$1256,2,FALSE)</f>
        <v>72.680000000000007</v>
      </c>
      <c r="J504" s="20">
        <f>+VLOOKUP($A504,'1 Base de precios '!$P$2:$Q$1256,2,FALSE)</f>
        <v>182.509995</v>
      </c>
      <c r="K504" s="29">
        <v>503</v>
      </c>
    </row>
    <row r="505" spans="1:11" x14ac:dyDescent="0.2">
      <c r="A505" s="143">
        <v>42528</v>
      </c>
      <c r="B505" s="27">
        <f>'1 Base de precios '!B505:B756</f>
        <v>45852.28125</v>
      </c>
      <c r="C505" s="20">
        <f>+VLOOKUP($A505,'1 Base de precios '!$A$2:$C$1256,3,FALSE)</f>
        <v>11.5</v>
      </c>
      <c r="D505" s="20">
        <f>+VLOOKUP($A505,'1 Base de precios '!$D$2:$E$1256,2,FALSE)</f>
        <v>44.740001999999997</v>
      </c>
      <c r="E505" s="20">
        <f>+VLOOKUP($A505,'1 Base de precios '!$F$2:$G$1256,2,FALSE)</f>
        <v>39.336601000000002</v>
      </c>
      <c r="F505" s="20">
        <f>+VLOOKUP($A505,'1 Base de precios '!$H$2:$I$1256,2,FALSE)</f>
        <v>41.389999000000003</v>
      </c>
      <c r="G505" s="20">
        <f>+VLOOKUP($A505,'1 Base de precios '!$J$2:$K$1256,2,FALSE)</f>
        <v>27.42</v>
      </c>
      <c r="H505" s="20">
        <f>+VLOOKUP($A505,'1 Base de precios '!$L$2:$M$1256,2,FALSE)</f>
        <v>96</v>
      </c>
      <c r="I505" s="20">
        <f>+VLOOKUP($A505,'1 Base de precios '!$N$2:$O$1256,2,FALSE)</f>
        <v>71.169998000000007</v>
      </c>
      <c r="J505" s="20">
        <f>+VLOOKUP($A505,'1 Base de precios '!$P$2:$Q$1256,2,FALSE)</f>
        <v>184.229996</v>
      </c>
      <c r="K505" s="29">
        <v>504</v>
      </c>
    </row>
    <row r="506" spans="1:11" x14ac:dyDescent="0.2">
      <c r="A506" s="143">
        <v>42527</v>
      </c>
      <c r="B506" s="27">
        <f>'1 Base de precios '!B506:B757</f>
        <v>45929.308594000002</v>
      </c>
      <c r="C506" s="20">
        <f>+VLOOKUP($A506,'1 Base de precios '!$A$2:$C$1256,3,FALSE)</f>
        <v>11.3</v>
      </c>
      <c r="D506" s="20">
        <f>+VLOOKUP($A506,'1 Base de precios '!$D$2:$E$1256,2,FALSE)</f>
        <v>43.439999</v>
      </c>
      <c r="E506" s="20">
        <f>+VLOOKUP($A506,'1 Base de precios '!$F$2:$G$1256,2,FALSE)</f>
        <v>38.897598000000002</v>
      </c>
      <c r="F506" s="20">
        <f>+VLOOKUP($A506,'1 Base de precios '!$H$2:$I$1256,2,FALSE)</f>
        <v>41.509998000000003</v>
      </c>
      <c r="G506" s="20">
        <f>+VLOOKUP($A506,'1 Base de precios '!$J$2:$K$1256,2,FALSE)</f>
        <v>27.09</v>
      </c>
      <c r="H506" s="20">
        <f>+VLOOKUP($A506,'1 Base de precios '!$L$2:$M$1256,2,FALSE)</f>
        <v>96.07</v>
      </c>
      <c r="I506" s="20">
        <f>+VLOOKUP($A506,'1 Base de precios '!$N$2:$O$1256,2,FALSE)</f>
        <v>70.690002000000007</v>
      </c>
      <c r="J506" s="20">
        <f>+VLOOKUP($A506,'1 Base de precios '!$P$2:$Q$1256,2,FALSE)</f>
        <v>182.19000199999999</v>
      </c>
      <c r="K506" s="29">
        <v>505</v>
      </c>
    </row>
    <row r="507" spans="1:11" x14ac:dyDescent="0.2">
      <c r="A507" s="143">
        <v>42524</v>
      </c>
      <c r="B507" s="27">
        <f>'1 Base de precios '!B507:B758</f>
        <v>45508.460937999997</v>
      </c>
      <c r="C507" s="20">
        <f>+VLOOKUP($A507,'1 Base de precios '!$A$2:$C$1256,3,FALSE)</f>
        <v>11.35</v>
      </c>
      <c r="D507" s="20">
        <f>+VLOOKUP($A507,'1 Base de precios '!$D$2:$E$1256,2,FALSE)</f>
        <v>44.169998</v>
      </c>
      <c r="E507" s="20">
        <f>+VLOOKUP($A507,'1 Base de precios '!$F$2:$G$1256,2,FALSE)</f>
        <v>38.848801000000002</v>
      </c>
      <c r="F507" s="20">
        <f>+VLOOKUP($A507,'1 Base de precios '!$H$2:$I$1256,2,FALSE)</f>
        <v>41.099997999999999</v>
      </c>
      <c r="G507" s="20">
        <f>+VLOOKUP($A507,'1 Base de precios '!$J$2:$K$1256,2,FALSE)</f>
        <v>27.120000999999998</v>
      </c>
      <c r="H507" s="20">
        <f>+VLOOKUP($A507,'1 Base de precios '!$L$2:$M$1256,2,FALSE)</f>
        <v>98.089995999999999</v>
      </c>
      <c r="I507" s="20">
        <f>+VLOOKUP($A507,'1 Base de precios '!$N$2:$O$1256,2,FALSE)</f>
        <v>70.360000999999997</v>
      </c>
      <c r="J507" s="20">
        <f>+VLOOKUP($A507,'1 Base de precios '!$P$2:$Q$1256,2,FALSE)</f>
        <v>184.33999600000001</v>
      </c>
      <c r="K507" s="29">
        <v>506</v>
      </c>
    </row>
    <row r="508" spans="1:11" x14ac:dyDescent="0.2">
      <c r="A508" s="143">
        <v>42523</v>
      </c>
      <c r="B508" s="27">
        <f>'1 Base de precios '!B508:B759</f>
        <v>45549.589844000002</v>
      </c>
      <c r="C508" s="20">
        <f>+VLOOKUP($A508,'1 Base de precios '!$A$2:$C$1256,3,FALSE)</f>
        <v>11.29</v>
      </c>
      <c r="D508" s="20">
        <f>+VLOOKUP($A508,'1 Base de precios '!$D$2:$E$1256,2,FALSE)</f>
        <v>43.459999000000003</v>
      </c>
      <c r="E508" s="20">
        <f>+VLOOKUP($A508,'1 Base de precios '!$F$2:$G$1256,2,FALSE)</f>
        <v>38.809798999999998</v>
      </c>
      <c r="F508" s="20">
        <f>+VLOOKUP($A508,'1 Base de precios '!$H$2:$I$1256,2,FALSE)</f>
        <v>40.619999</v>
      </c>
      <c r="G508" s="20">
        <f>+VLOOKUP($A508,'1 Base de precios '!$J$2:$K$1256,2,FALSE)</f>
        <v>27.360001</v>
      </c>
      <c r="H508" s="20">
        <f>+VLOOKUP($A508,'1 Base de precios '!$L$2:$M$1256,2,FALSE)</f>
        <v>96.75</v>
      </c>
      <c r="I508" s="20">
        <f>+VLOOKUP($A508,'1 Base de precios '!$N$2:$O$1256,2,FALSE)</f>
        <v>70.430000000000007</v>
      </c>
      <c r="J508" s="20">
        <f>+VLOOKUP($A508,'1 Base de precios '!$P$2:$Q$1256,2,FALSE)</f>
        <v>181.19000199999999</v>
      </c>
      <c r="K508" s="29">
        <v>507</v>
      </c>
    </row>
    <row r="509" spans="1:11" x14ac:dyDescent="0.2">
      <c r="A509" s="143">
        <v>42522</v>
      </c>
      <c r="B509" s="27">
        <f>'1 Base de precios '!B509:B760</f>
        <v>45468.539062999997</v>
      </c>
      <c r="C509" s="20">
        <f>+VLOOKUP($A509,'1 Base de precios '!$A$2:$C$1256,3,FALSE)</f>
        <v>11.29</v>
      </c>
      <c r="D509" s="20">
        <f>+VLOOKUP($A509,'1 Base de precios '!$D$2:$E$1256,2,FALSE)</f>
        <v>43.689999</v>
      </c>
      <c r="E509" s="20">
        <f>+VLOOKUP($A509,'1 Base de precios '!$F$2:$G$1256,2,FALSE)</f>
        <v>38.5854</v>
      </c>
      <c r="F509" s="20">
        <f>+VLOOKUP($A509,'1 Base de precios '!$H$2:$I$1256,2,FALSE)</f>
        <v>40.650002000000001</v>
      </c>
      <c r="G509" s="20">
        <f>+VLOOKUP($A509,'1 Base de precios '!$J$2:$K$1256,2,FALSE)</f>
        <v>27.77</v>
      </c>
      <c r="H509" s="20">
        <f>+VLOOKUP($A509,'1 Base de precios '!$L$2:$M$1256,2,FALSE)</f>
        <v>96.720000999999996</v>
      </c>
      <c r="I509" s="20">
        <f>+VLOOKUP($A509,'1 Base de precios '!$N$2:$O$1256,2,FALSE)</f>
        <v>69.660004000000001</v>
      </c>
      <c r="J509" s="20">
        <f>+VLOOKUP($A509,'1 Base de precios '!$P$2:$Q$1256,2,FALSE)</f>
        <v>184.94000199999999</v>
      </c>
      <c r="K509" s="29">
        <v>508</v>
      </c>
    </row>
    <row r="510" spans="1:11" x14ac:dyDescent="0.2">
      <c r="A510" s="143">
        <v>42521</v>
      </c>
      <c r="B510" s="27">
        <f>'1 Base de precios '!B510:B761</f>
        <v>46026.148437999997</v>
      </c>
      <c r="C510" s="20">
        <f>+VLOOKUP($A510,'1 Base de precios '!$A$2:$C$1256,3,FALSE)</f>
        <v>11.29</v>
      </c>
      <c r="D510" s="20">
        <f>+VLOOKUP($A510,'1 Base de precios '!$D$2:$E$1256,2,FALSE)</f>
        <v>42.84</v>
      </c>
      <c r="E510" s="20">
        <f>+VLOOKUP($A510,'1 Base de precios '!$F$2:$G$1256,2,FALSE)</f>
        <v>37.882899999999999</v>
      </c>
      <c r="F510" s="20">
        <f>+VLOOKUP($A510,'1 Base de precios '!$H$2:$I$1256,2,FALSE)</f>
        <v>40.889999000000003</v>
      </c>
      <c r="G510" s="20">
        <f>+VLOOKUP($A510,'1 Base de precios '!$J$2:$K$1256,2,FALSE)</f>
        <v>27.690000999999999</v>
      </c>
      <c r="H510" s="20">
        <f>+VLOOKUP($A510,'1 Base de precios '!$L$2:$M$1256,2,FALSE)</f>
        <v>96.510002</v>
      </c>
      <c r="I510" s="20">
        <f>+VLOOKUP($A510,'1 Base de precios '!$N$2:$O$1256,2,FALSE)</f>
        <v>70.099997999999999</v>
      </c>
      <c r="J510" s="20">
        <f>+VLOOKUP($A510,'1 Base de precios '!$P$2:$Q$1256,2,FALSE)</f>
        <v>186.58999600000001</v>
      </c>
      <c r="K510" s="29">
        <v>509</v>
      </c>
    </row>
    <row r="511" spans="1:11" x14ac:dyDescent="0.2">
      <c r="A511" s="143">
        <v>42520</v>
      </c>
      <c r="B511" s="27">
        <f>'1 Base de precios '!B511:B762</f>
        <v>46119.539062999997</v>
      </c>
      <c r="C511" s="20">
        <f>+VLOOKUP($A511,'1 Base de precios '!$A$2:$C$1256,3,FALSE)</f>
        <v>11.51</v>
      </c>
      <c r="D511" s="20">
        <f>+VLOOKUP($A511,'1 Base de precios '!$D$2:$E$1256,2,FALSE)</f>
        <v>43.970001000000003</v>
      </c>
      <c r="E511" s="20">
        <f>+VLOOKUP($A511,'1 Base de precios '!$F$2:$G$1256,2,FALSE)</f>
        <v>38.673198999999997</v>
      </c>
      <c r="F511" s="20">
        <f>+VLOOKUP($A511,'1 Base de precios '!$H$2:$I$1256,2,FALSE)</f>
        <v>41.43</v>
      </c>
      <c r="G511" s="20">
        <f>+VLOOKUP($A511,'1 Base de precios '!$J$2:$K$1256,2,FALSE)</f>
        <v>27.530000999999999</v>
      </c>
      <c r="H511" s="20">
        <f>+VLOOKUP($A511,'1 Base de precios '!$L$2:$M$1256,2,FALSE)</f>
        <v>98.040001000000004</v>
      </c>
      <c r="I511" s="20">
        <f>+VLOOKUP($A511,'1 Base de precios '!$N$2:$O$1256,2,FALSE)</f>
        <v>70.470000999999996</v>
      </c>
      <c r="J511" s="20">
        <f>+VLOOKUP($A511,'1 Base de precios '!$P$2:$Q$1256,2,FALSE)</f>
        <v>187.46000699999999</v>
      </c>
      <c r="K511" s="29">
        <v>510</v>
      </c>
    </row>
    <row r="512" spans="1:11" x14ac:dyDescent="0.2">
      <c r="A512" s="143">
        <v>42517</v>
      </c>
      <c r="B512" s="27">
        <f>'1 Base de precios '!B512:B763</f>
        <v>46040.230469000002</v>
      </c>
      <c r="C512" s="20">
        <f>+VLOOKUP($A512,'1 Base de precios '!$A$2:$C$1256,3,FALSE)</f>
        <v>11.5</v>
      </c>
      <c r="D512" s="20">
        <f>+VLOOKUP($A512,'1 Base de precios '!$D$2:$E$1256,2,FALSE)</f>
        <v>44.400002000000001</v>
      </c>
      <c r="E512" s="20">
        <f>+VLOOKUP($A512,'1 Base de precios '!$F$2:$G$1256,2,FALSE)</f>
        <v>38.604900000000001</v>
      </c>
      <c r="F512" s="20">
        <f>+VLOOKUP($A512,'1 Base de precios '!$H$2:$I$1256,2,FALSE)</f>
        <v>41.73</v>
      </c>
      <c r="G512" s="20">
        <f>+VLOOKUP($A512,'1 Base de precios '!$J$2:$K$1256,2,FALSE)</f>
        <v>27.860001</v>
      </c>
      <c r="H512" s="20">
        <f>+VLOOKUP($A512,'1 Base de precios '!$L$2:$M$1256,2,FALSE)</f>
        <v>98.010002</v>
      </c>
      <c r="I512" s="20">
        <f>+VLOOKUP($A512,'1 Base de precios '!$N$2:$O$1256,2,FALSE)</f>
        <v>70.589995999999999</v>
      </c>
      <c r="J512" s="20">
        <f>+VLOOKUP($A512,'1 Base de precios '!$P$2:$Q$1256,2,FALSE)</f>
        <v>185.300003</v>
      </c>
      <c r="K512" s="29">
        <v>511</v>
      </c>
    </row>
    <row r="513" spans="1:11" x14ac:dyDescent="0.2">
      <c r="A513" s="143">
        <v>42516</v>
      </c>
      <c r="B513" s="27">
        <f>'1 Base de precios '!B513:B764</f>
        <v>45705.519530999998</v>
      </c>
      <c r="C513" s="20">
        <f>+VLOOKUP($A513,'1 Base de precios '!$A$2:$C$1256,3,FALSE)</f>
        <v>11.53</v>
      </c>
      <c r="D513" s="20">
        <f>+VLOOKUP($A513,'1 Base de precios '!$D$2:$E$1256,2,FALSE)</f>
        <v>44.580002</v>
      </c>
      <c r="E513" s="20">
        <f>+VLOOKUP($A513,'1 Base de precios '!$F$2:$G$1256,2,FALSE)</f>
        <v>38.917099</v>
      </c>
      <c r="F513" s="20">
        <f>+VLOOKUP($A513,'1 Base de precios '!$H$2:$I$1256,2,FALSE)</f>
        <v>41.439999</v>
      </c>
      <c r="G513" s="20">
        <f>+VLOOKUP($A513,'1 Base de precios '!$J$2:$K$1256,2,FALSE)</f>
        <v>27.76</v>
      </c>
      <c r="H513" s="20">
        <f>+VLOOKUP($A513,'1 Base de precios '!$L$2:$M$1256,2,FALSE)</f>
        <v>98.650002000000001</v>
      </c>
      <c r="I513" s="20">
        <f>+VLOOKUP($A513,'1 Base de precios '!$N$2:$O$1256,2,FALSE)</f>
        <v>70.989998</v>
      </c>
      <c r="J513" s="20">
        <f>+VLOOKUP($A513,'1 Base de precios '!$P$2:$Q$1256,2,FALSE)</f>
        <v>183.55999800000001</v>
      </c>
      <c r="K513" s="29">
        <v>512</v>
      </c>
    </row>
    <row r="514" spans="1:11" x14ac:dyDescent="0.2">
      <c r="A514" s="143">
        <v>42515</v>
      </c>
      <c r="B514" s="27">
        <f>'1 Base de precios '!B514:B765</f>
        <v>45496.640625</v>
      </c>
      <c r="C514" s="20">
        <f>+VLOOKUP($A514,'1 Base de precios '!$A$2:$C$1256,3,FALSE)</f>
        <v>11.42</v>
      </c>
      <c r="D514" s="20">
        <f>+VLOOKUP($A514,'1 Base de precios '!$D$2:$E$1256,2,FALSE)</f>
        <v>43.720001000000003</v>
      </c>
      <c r="E514" s="20">
        <f>+VLOOKUP($A514,'1 Base de precios '!$F$2:$G$1256,2,FALSE)</f>
        <v>38.985401000000003</v>
      </c>
      <c r="F514" s="20">
        <f>+VLOOKUP($A514,'1 Base de precios '!$H$2:$I$1256,2,FALSE)</f>
        <v>41.27</v>
      </c>
      <c r="G514" s="20">
        <f>+VLOOKUP($A514,'1 Base de precios '!$J$2:$K$1256,2,FALSE)</f>
        <v>27.889999</v>
      </c>
      <c r="H514" s="20">
        <f>+VLOOKUP($A514,'1 Base de precios '!$L$2:$M$1256,2,FALSE)</f>
        <v>97.279999000000004</v>
      </c>
      <c r="I514" s="20">
        <f>+VLOOKUP($A514,'1 Base de precios '!$N$2:$O$1256,2,FALSE)</f>
        <v>70.330001999999993</v>
      </c>
      <c r="J514" s="20">
        <f>+VLOOKUP($A514,'1 Base de precios '!$P$2:$Q$1256,2,FALSE)</f>
        <v>182.83000200000001</v>
      </c>
      <c r="K514" s="29">
        <v>513</v>
      </c>
    </row>
    <row r="515" spans="1:11" x14ac:dyDescent="0.2">
      <c r="A515" s="143">
        <v>42514</v>
      </c>
      <c r="B515" s="27">
        <f>'1 Base de precios '!B515:B766</f>
        <v>45233.988280999998</v>
      </c>
      <c r="C515" s="20">
        <f>+VLOOKUP($A515,'1 Base de precios '!$A$2:$C$1256,3,FALSE)</f>
        <v>11.56</v>
      </c>
      <c r="D515" s="20">
        <f>+VLOOKUP($A515,'1 Base de precios '!$D$2:$E$1256,2,FALSE)</f>
        <v>43.419998</v>
      </c>
      <c r="E515" s="20">
        <f>+VLOOKUP($A515,'1 Base de precios '!$F$2:$G$1256,2,FALSE)</f>
        <v>39.336601000000002</v>
      </c>
      <c r="F515" s="20">
        <f>+VLOOKUP($A515,'1 Base de precios '!$H$2:$I$1256,2,FALSE)</f>
        <v>40.729999999999997</v>
      </c>
      <c r="G515" s="20">
        <f>+VLOOKUP($A515,'1 Base de precios '!$J$2:$K$1256,2,FALSE)</f>
        <v>27.68</v>
      </c>
      <c r="H515" s="20">
        <f>+VLOOKUP($A515,'1 Base de precios '!$L$2:$M$1256,2,FALSE)</f>
        <v>96.510002</v>
      </c>
      <c r="I515" s="20">
        <f>+VLOOKUP($A515,'1 Base de precios '!$N$2:$O$1256,2,FALSE)</f>
        <v>70.760002</v>
      </c>
      <c r="J515" s="20">
        <f>+VLOOKUP($A515,'1 Base de precios '!$P$2:$Q$1256,2,FALSE)</f>
        <v>181.61000100000001</v>
      </c>
      <c r="K515" s="29">
        <v>514</v>
      </c>
    </row>
    <row r="516" spans="1:11" x14ac:dyDescent="0.2">
      <c r="A516" s="143">
        <v>42513</v>
      </c>
      <c r="B516" s="27">
        <f>'1 Base de precios '!B516:B767</f>
        <v>45159.328125</v>
      </c>
      <c r="C516" s="20">
        <f>+VLOOKUP($A516,'1 Base de precios '!$A$2:$C$1256,3,FALSE)</f>
        <v>11.5</v>
      </c>
      <c r="D516" s="20">
        <f>+VLOOKUP($A516,'1 Base de precios '!$D$2:$E$1256,2,FALSE)</f>
        <v>43.169998</v>
      </c>
      <c r="E516" s="20">
        <f>+VLOOKUP($A516,'1 Base de precios '!$F$2:$G$1256,2,FALSE)</f>
        <v>39.404899999999998</v>
      </c>
      <c r="F516" s="20">
        <f>+VLOOKUP($A516,'1 Base de precios '!$H$2:$I$1256,2,FALSE)</f>
        <v>40.419998</v>
      </c>
      <c r="G516" s="20">
        <f>+VLOOKUP($A516,'1 Base de precios '!$J$2:$K$1256,2,FALSE)</f>
        <v>27.379999000000002</v>
      </c>
      <c r="H516" s="20">
        <f>+VLOOKUP($A516,'1 Base de precios '!$L$2:$M$1256,2,FALSE)</f>
        <v>96.989998</v>
      </c>
      <c r="I516" s="20">
        <f>+VLOOKUP($A516,'1 Base de precios '!$N$2:$O$1256,2,FALSE)</f>
        <v>71.220000999999996</v>
      </c>
      <c r="J516" s="20">
        <f>+VLOOKUP($A516,'1 Base de precios '!$P$2:$Q$1256,2,FALSE)</f>
        <v>182.75</v>
      </c>
      <c r="K516" s="29">
        <v>515</v>
      </c>
    </row>
    <row r="517" spans="1:11" x14ac:dyDescent="0.2">
      <c r="A517" s="143">
        <v>42510</v>
      </c>
      <c r="B517" s="27">
        <f>'1 Base de precios '!B517:B768</f>
        <v>45053.570312999997</v>
      </c>
      <c r="C517" s="20">
        <f>+VLOOKUP($A517,'1 Base de precios '!$A$2:$C$1256,3,FALSE)</f>
        <v>11.52</v>
      </c>
      <c r="D517" s="20">
        <f>+VLOOKUP($A517,'1 Base de precios '!$D$2:$E$1256,2,FALSE)</f>
        <v>42.849997999999999</v>
      </c>
      <c r="E517" s="20">
        <f>+VLOOKUP($A517,'1 Base de precios '!$F$2:$G$1256,2,FALSE)</f>
        <v>39.521900000000002</v>
      </c>
      <c r="F517" s="20">
        <f>+VLOOKUP($A517,'1 Base de precios '!$H$2:$I$1256,2,FALSE)</f>
        <v>40.880001</v>
      </c>
      <c r="G517" s="20">
        <f>+VLOOKUP($A517,'1 Base de precios '!$J$2:$K$1256,2,FALSE)</f>
        <v>27.24</v>
      </c>
      <c r="H517" s="20">
        <f>+VLOOKUP($A517,'1 Base de precios '!$L$2:$M$1256,2,FALSE)</f>
        <v>95.93</v>
      </c>
      <c r="I517" s="20">
        <f>+VLOOKUP($A517,'1 Base de precios '!$N$2:$O$1256,2,FALSE)</f>
        <v>70.949996999999996</v>
      </c>
      <c r="J517" s="20">
        <f>+VLOOKUP($A517,'1 Base de precios '!$P$2:$Q$1256,2,FALSE)</f>
        <v>184.509995</v>
      </c>
      <c r="K517" s="29">
        <v>516</v>
      </c>
    </row>
    <row r="518" spans="1:11" x14ac:dyDescent="0.2">
      <c r="A518" s="143">
        <v>42509</v>
      </c>
      <c r="B518" s="27">
        <f>'1 Base de precios '!B518:B769</f>
        <v>45551.089844000002</v>
      </c>
      <c r="C518" s="20">
        <f>+VLOOKUP($A518,'1 Base de precios '!$A$2:$C$1256,3,FALSE)</f>
        <v>11.54</v>
      </c>
      <c r="D518" s="20">
        <f>+VLOOKUP($A518,'1 Base de precios '!$D$2:$E$1256,2,FALSE)</f>
        <v>42.889999000000003</v>
      </c>
      <c r="E518" s="20">
        <f>+VLOOKUP($A518,'1 Base de precios '!$F$2:$G$1256,2,FALSE)</f>
        <v>38.868301000000002</v>
      </c>
      <c r="F518" s="20">
        <f>+VLOOKUP($A518,'1 Base de precios '!$H$2:$I$1256,2,FALSE)</f>
        <v>40.630001</v>
      </c>
      <c r="G518" s="20">
        <f>+VLOOKUP($A518,'1 Base de precios '!$J$2:$K$1256,2,FALSE)</f>
        <v>27.82</v>
      </c>
      <c r="H518" s="20">
        <f>+VLOOKUP($A518,'1 Base de precios '!$L$2:$M$1256,2,FALSE)</f>
        <v>95.970000999999996</v>
      </c>
      <c r="I518" s="20">
        <f>+VLOOKUP($A518,'1 Base de precios '!$N$2:$O$1256,2,FALSE)</f>
        <v>70.769997000000004</v>
      </c>
      <c r="J518" s="20">
        <f>+VLOOKUP($A518,'1 Base de precios '!$P$2:$Q$1256,2,FALSE)</f>
        <v>183.179993</v>
      </c>
      <c r="K518" s="29">
        <v>517</v>
      </c>
    </row>
    <row r="519" spans="1:11" x14ac:dyDescent="0.2">
      <c r="A519" s="143">
        <v>42508</v>
      </c>
      <c r="B519" s="27">
        <f>'1 Base de precios '!B519:B770</f>
        <v>45871.03125</v>
      </c>
      <c r="C519" s="20">
        <f>+VLOOKUP($A519,'1 Base de precios '!$A$2:$C$1256,3,FALSE)</f>
        <v>11.71</v>
      </c>
      <c r="D519" s="20">
        <f>+VLOOKUP($A519,'1 Base de precios '!$D$2:$E$1256,2,FALSE)</f>
        <v>43.009998000000003</v>
      </c>
      <c r="E519" s="20">
        <f>+VLOOKUP($A519,'1 Base de precios '!$F$2:$G$1256,2,FALSE)</f>
        <v>39.053699000000002</v>
      </c>
      <c r="F519" s="20">
        <f>+VLOOKUP($A519,'1 Base de precios '!$H$2:$I$1256,2,FALSE)</f>
        <v>41.299999</v>
      </c>
      <c r="G519" s="20">
        <f>+VLOOKUP($A519,'1 Base de precios '!$J$2:$K$1256,2,FALSE)</f>
        <v>28.440000999999999</v>
      </c>
      <c r="H519" s="20">
        <f>+VLOOKUP($A519,'1 Base de precios '!$L$2:$M$1256,2,FALSE)</f>
        <v>96.389999000000003</v>
      </c>
      <c r="I519" s="20">
        <f>+VLOOKUP($A519,'1 Base de precios '!$N$2:$O$1256,2,FALSE)</f>
        <v>70.550003000000004</v>
      </c>
      <c r="J519" s="20">
        <f>+VLOOKUP($A519,'1 Base de precios '!$P$2:$Q$1256,2,FALSE)</f>
        <v>186.699997</v>
      </c>
      <c r="K519" s="29">
        <v>518</v>
      </c>
    </row>
    <row r="520" spans="1:11" x14ac:dyDescent="0.2">
      <c r="A520" s="143">
        <v>42507</v>
      </c>
      <c r="B520" s="27">
        <f>'1 Base de precios '!B520:B771</f>
        <v>45846.988280999998</v>
      </c>
      <c r="C520" s="20">
        <f>+VLOOKUP($A520,'1 Base de precios '!$A$2:$C$1256,3,FALSE)</f>
        <v>11.79</v>
      </c>
      <c r="D520" s="20">
        <f>+VLOOKUP($A520,'1 Base de precios '!$D$2:$E$1256,2,FALSE)</f>
        <v>43.540000999999997</v>
      </c>
      <c r="E520" s="20">
        <f>+VLOOKUP($A520,'1 Base de precios '!$F$2:$G$1256,2,FALSE)</f>
        <v>39.209800999999999</v>
      </c>
      <c r="F520" s="20">
        <f>+VLOOKUP($A520,'1 Base de precios '!$H$2:$I$1256,2,FALSE)</f>
        <v>41.459999000000003</v>
      </c>
      <c r="G520" s="20">
        <f>+VLOOKUP($A520,'1 Base de precios '!$J$2:$K$1256,2,FALSE)</f>
        <v>28.23</v>
      </c>
      <c r="H520" s="20">
        <f>+VLOOKUP($A520,'1 Base de precios '!$L$2:$M$1256,2,FALSE)</f>
        <v>99.18</v>
      </c>
      <c r="I520" s="20">
        <f>+VLOOKUP($A520,'1 Base de precios '!$N$2:$O$1256,2,FALSE)</f>
        <v>70.900002000000001</v>
      </c>
      <c r="J520" s="20">
        <f>+VLOOKUP($A520,'1 Base de precios '!$P$2:$Q$1256,2,FALSE)</f>
        <v>187.979996</v>
      </c>
      <c r="K520" s="29">
        <v>519</v>
      </c>
    </row>
    <row r="521" spans="1:11" x14ac:dyDescent="0.2">
      <c r="A521" s="143">
        <v>42506</v>
      </c>
      <c r="B521" s="27">
        <f>'1 Base de precios '!B521:B772</f>
        <v>45402.738280999998</v>
      </c>
      <c r="C521" s="20">
        <f>+VLOOKUP($A521,'1 Base de precios '!$A$2:$C$1256,3,FALSE)</f>
        <v>11.72</v>
      </c>
      <c r="D521" s="20">
        <f>+VLOOKUP($A521,'1 Base de precios '!$D$2:$E$1256,2,FALSE)</f>
        <v>42.990001999999997</v>
      </c>
      <c r="E521" s="20">
        <f>+VLOOKUP($A521,'1 Base de precios '!$F$2:$G$1256,2,FALSE)</f>
        <v>40.058498</v>
      </c>
      <c r="F521" s="20">
        <f>+VLOOKUP($A521,'1 Base de precios '!$H$2:$I$1256,2,FALSE)</f>
        <v>41.029998999999997</v>
      </c>
      <c r="G521" s="20">
        <f>+VLOOKUP($A521,'1 Base de precios '!$J$2:$K$1256,2,FALSE)</f>
        <v>28.26</v>
      </c>
      <c r="H521" s="20">
        <f>+VLOOKUP($A521,'1 Base de precios '!$L$2:$M$1256,2,FALSE)</f>
        <v>98.949996999999996</v>
      </c>
      <c r="I521" s="20">
        <f>+VLOOKUP($A521,'1 Base de precios '!$N$2:$O$1256,2,FALSE)</f>
        <v>70.440002000000007</v>
      </c>
      <c r="J521" s="20">
        <f>+VLOOKUP($A521,'1 Base de precios '!$P$2:$Q$1256,2,FALSE)</f>
        <v>186.63000500000001</v>
      </c>
      <c r="K521" s="29">
        <v>520</v>
      </c>
    </row>
    <row r="522" spans="1:11" x14ac:dyDescent="0.2">
      <c r="A522" s="143">
        <v>42503</v>
      </c>
      <c r="B522" s="27">
        <f>'1 Base de precios '!B522:B773</f>
        <v>45684.46875</v>
      </c>
      <c r="C522" s="20">
        <f>+VLOOKUP($A522,'1 Base de precios '!$A$2:$C$1256,3,FALSE)</f>
        <v>11.66</v>
      </c>
      <c r="D522" s="20">
        <f>+VLOOKUP($A522,'1 Base de precios '!$D$2:$E$1256,2,FALSE)</f>
        <v>42.720001000000003</v>
      </c>
      <c r="E522" s="20">
        <f>+VLOOKUP($A522,'1 Base de precios '!$F$2:$G$1256,2,FALSE)</f>
        <v>40.614601</v>
      </c>
      <c r="F522" s="20">
        <f>+VLOOKUP($A522,'1 Base de precios '!$H$2:$I$1256,2,FALSE)</f>
        <v>41</v>
      </c>
      <c r="G522" s="20">
        <f>+VLOOKUP($A522,'1 Base de precios '!$J$2:$K$1256,2,FALSE)</f>
        <v>28.139999</v>
      </c>
      <c r="H522" s="20">
        <f>+VLOOKUP($A522,'1 Base de precios '!$L$2:$M$1256,2,FALSE)</f>
        <v>97.610000999999997</v>
      </c>
      <c r="I522" s="20">
        <f>+VLOOKUP($A522,'1 Base de precios '!$N$2:$O$1256,2,FALSE)</f>
        <v>70.239998</v>
      </c>
      <c r="J522" s="20">
        <f>+VLOOKUP($A522,'1 Base de precios '!$P$2:$Q$1256,2,FALSE)</f>
        <v>184.63999899999999</v>
      </c>
      <c r="K522" s="29">
        <v>521</v>
      </c>
    </row>
    <row r="523" spans="1:11" x14ac:dyDescent="0.2">
      <c r="A523" s="143">
        <v>42502</v>
      </c>
      <c r="B523" s="27">
        <f>'1 Base de precios '!B523:B774</f>
        <v>45514.648437999997</v>
      </c>
      <c r="C523" s="20">
        <f>+VLOOKUP($A523,'1 Base de precios '!$A$2:$C$1256,3,FALSE)</f>
        <v>11.69</v>
      </c>
      <c r="D523" s="20">
        <f>+VLOOKUP($A523,'1 Base de precios '!$D$2:$E$1256,2,FALSE)</f>
        <v>43.080002</v>
      </c>
      <c r="E523" s="20">
        <f>+VLOOKUP($A523,'1 Base de precios '!$F$2:$G$1256,2,FALSE)</f>
        <v>41.014598999999997</v>
      </c>
      <c r="F523" s="20">
        <f>+VLOOKUP($A523,'1 Base de precios '!$H$2:$I$1256,2,FALSE)</f>
        <v>41.369999</v>
      </c>
      <c r="G523" s="20">
        <f>+VLOOKUP($A523,'1 Base de precios '!$J$2:$K$1256,2,FALSE)</f>
        <v>28.43</v>
      </c>
      <c r="H523" s="20">
        <f>+VLOOKUP($A523,'1 Base de precios '!$L$2:$M$1256,2,FALSE)</f>
        <v>98.989998</v>
      </c>
      <c r="I523" s="20">
        <f>+VLOOKUP($A523,'1 Base de precios '!$N$2:$O$1256,2,FALSE)</f>
        <v>70.650002000000001</v>
      </c>
      <c r="J523" s="20">
        <f>+VLOOKUP($A523,'1 Base de precios '!$P$2:$Q$1256,2,FALSE)</f>
        <v>181.19000199999999</v>
      </c>
      <c r="K523" s="29">
        <v>522</v>
      </c>
    </row>
    <row r="524" spans="1:11" x14ac:dyDescent="0.2">
      <c r="A524" s="143">
        <v>42501</v>
      </c>
      <c r="B524" s="27">
        <f>'1 Base de precios '!B524:B775</f>
        <v>45663.609375</v>
      </c>
      <c r="C524" s="20">
        <f>+VLOOKUP($A524,'1 Base de precios '!$A$2:$C$1256,3,FALSE)</f>
        <v>11.59</v>
      </c>
      <c r="D524" s="20">
        <f>+VLOOKUP($A524,'1 Base de precios '!$D$2:$E$1256,2,FALSE)</f>
        <v>42.93</v>
      </c>
      <c r="E524" s="20">
        <f>+VLOOKUP($A524,'1 Base de precios '!$F$2:$G$1256,2,FALSE)</f>
        <v>40.156101</v>
      </c>
      <c r="F524" s="20">
        <f>+VLOOKUP($A524,'1 Base de precios '!$H$2:$I$1256,2,FALSE)</f>
        <v>41.009998000000003</v>
      </c>
      <c r="G524" s="20">
        <f>+VLOOKUP($A524,'1 Base de precios '!$J$2:$K$1256,2,FALSE)</f>
        <v>28.52</v>
      </c>
      <c r="H524" s="20">
        <f>+VLOOKUP($A524,'1 Base de precios '!$L$2:$M$1256,2,FALSE)</f>
        <v>98.209998999999996</v>
      </c>
      <c r="I524" s="20">
        <f>+VLOOKUP($A524,'1 Base de precios '!$N$2:$O$1256,2,FALSE)</f>
        <v>69.989998</v>
      </c>
      <c r="J524" s="20">
        <f>+VLOOKUP($A524,'1 Base de precios '!$P$2:$Q$1256,2,FALSE)</f>
        <v>178.13999899999999</v>
      </c>
      <c r="K524" s="29">
        <v>523</v>
      </c>
    </row>
    <row r="525" spans="1:11" x14ac:dyDescent="0.2">
      <c r="A525" s="143">
        <v>42500</v>
      </c>
      <c r="B525" s="27">
        <f>'1 Base de precios '!B525:B776</f>
        <v>45257.109375</v>
      </c>
      <c r="C525" s="20">
        <f>+VLOOKUP($A525,'1 Base de precios '!$A$2:$C$1256,3,FALSE)</f>
        <v>11.82</v>
      </c>
      <c r="D525" s="20">
        <f>+VLOOKUP($A525,'1 Base de precios '!$D$2:$E$1256,2,FALSE)</f>
        <v>43.59</v>
      </c>
      <c r="E525" s="20">
        <f>+VLOOKUP($A525,'1 Base de precios '!$F$2:$G$1256,2,FALSE)</f>
        <v>41.053699000000002</v>
      </c>
      <c r="F525" s="20">
        <f>+VLOOKUP($A525,'1 Base de precios '!$H$2:$I$1256,2,FALSE)</f>
        <v>40.869999</v>
      </c>
      <c r="G525" s="20">
        <f>+VLOOKUP($A525,'1 Base de precios '!$J$2:$K$1256,2,FALSE)</f>
        <v>28.969999000000001</v>
      </c>
      <c r="H525" s="20">
        <f>+VLOOKUP($A525,'1 Base de precios '!$L$2:$M$1256,2,FALSE)</f>
        <v>97.760002</v>
      </c>
      <c r="I525" s="20">
        <f>+VLOOKUP($A525,'1 Base de precios '!$N$2:$O$1256,2,FALSE)</f>
        <v>70.819999999999993</v>
      </c>
      <c r="J525" s="20">
        <f>+VLOOKUP($A525,'1 Base de precios '!$P$2:$Q$1256,2,FALSE)</f>
        <v>174.720001</v>
      </c>
      <c r="K525" s="29">
        <v>524</v>
      </c>
    </row>
    <row r="526" spans="1:11" x14ac:dyDescent="0.2">
      <c r="A526" s="143">
        <v>42499</v>
      </c>
      <c r="B526" s="27">
        <f>'1 Base de precios '!B526:B777</f>
        <v>45209.03125</v>
      </c>
      <c r="C526" s="20">
        <f>+VLOOKUP($A526,'1 Base de precios '!$A$2:$C$1256,3,FALSE)</f>
        <v>11.62</v>
      </c>
      <c r="D526" s="20">
        <f>+VLOOKUP($A526,'1 Base de precios '!$D$2:$E$1256,2,FALSE)</f>
        <v>43.400002000000001</v>
      </c>
      <c r="E526" s="20">
        <f>+VLOOKUP($A526,'1 Base de precios '!$F$2:$G$1256,2,FALSE)</f>
        <v>40.965899999999998</v>
      </c>
      <c r="F526" s="20">
        <f>+VLOOKUP($A526,'1 Base de precios '!$H$2:$I$1256,2,FALSE)</f>
        <v>40.549999</v>
      </c>
      <c r="G526" s="20">
        <f>+VLOOKUP($A526,'1 Base de precios '!$J$2:$K$1256,2,FALSE)</f>
        <v>28.74</v>
      </c>
      <c r="H526" s="20">
        <f>+VLOOKUP($A526,'1 Base de precios '!$L$2:$M$1256,2,FALSE)</f>
        <v>96.779999000000004</v>
      </c>
      <c r="I526" s="20">
        <f>+VLOOKUP($A526,'1 Base de precios '!$N$2:$O$1256,2,FALSE)</f>
        <v>70.639999000000003</v>
      </c>
      <c r="J526" s="20">
        <f>+VLOOKUP($A526,'1 Base de precios '!$P$2:$Q$1256,2,FALSE)</f>
        <v>172.66000399999999</v>
      </c>
      <c r="K526" s="29">
        <v>525</v>
      </c>
    </row>
    <row r="527" spans="1:11" x14ac:dyDescent="0.2">
      <c r="A527" s="143">
        <v>42496</v>
      </c>
      <c r="B527" s="27">
        <f>'1 Base de precios '!B527:B778</f>
        <v>45142.820312999997</v>
      </c>
      <c r="C527" s="20">
        <f>+VLOOKUP($A527,'1 Base de precios '!$A$2:$C$1256,3,FALSE)</f>
        <v>11.51</v>
      </c>
      <c r="D527" s="20">
        <f>+VLOOKUP($A527,'1 Base de precios '!$D$2:$E$1256,2,FALSE)</f>
        <v>43.610000999999997</v>
      </c>
      <c r="E527" s="20">
        <f>+VLOOKUP($A527,'1 Base de precios '!$F$2:$G$1256,2,FALSE)</f>
        <v>40.722000000000001</v>
      </c>
      <c r="F527" s="20">
        <f>+VLOOKUP($A527,'1 Base de precios '!$H$2:$I$1256,2,FALSE)</f>
        <v>40.720001000000003</v>
      </c>
      <c r="G527" s="20">
        <f>+VLOOKUP($A527,'1 Base de precios '!$J$2:$K$1256,2,FALSE)</f>
        <v>28.360001</v>
      </c>
      <c r="H527" s="20">
        <f>+VLOOKUP($A527,'1 Base de precios '!$L$2:$M$1256,2,FALSE)</f>
        <v>95.860000999999997</v>
      </c>
      <c r="I527" s="20">
        <f>+VLOOKUP($A527,'1 Base de precios '!$N$2:$O$1256,2,FALSE)</f>
        <v>68.889999000000003</v>
      </c>
      <c r="J527" s="20">
        <f>+VLOOKUP($A527,'1 Base de precios '!$P$2:$Q$1256,2,FALSE)</f>
        <v>170.16000399999999</v>
      </c>
      <c r="K527" s="29">
        <v>526</v>
      </c>
    </row>
    <row r="528" spans="1:11" x14ac:dyDescent="0.2">
      <c r="A528" s="143">
        <v>42495</v>
      </c>
      <c r="B528" s="27">
        <f>'1 Base de precios '!B528:B779</f>
        <v>45350.28125</v>
      </c>
      <c r="C528" s="20">
        <f>+VLOOKUP($A528,'1 Base de precios '!$A$2:$C$1256,3,FALSE)</f>
        <v>11.59</v>
      </c>
      <c r="D528" s="20">
        <f>+VLOOKUP($A528,'1 Base de precios '!$D$2:$E$1256,2,FALSE)</f>
        <v>43.049999</v>
      </c>
      <c r="E528" s="20">
        <f>+VLOOKUP($A528,'1 Base de precios '!$F$2:$G$1256,2,FALSE)</f>
        <v>40.917099</v>
      </c>
      <c r="F528" s="20">
        <f>+VLOOKUP($A528,'1 Base de precios '!$H$2:$I$1256,2,FALSE)</f>
        <v>40.700001</v>
      </c>
      <c r="G528" s="20">
        <f>+VLOOKUP($A528,'1 Base de precios '!$J$2:$K$1256,2,FALSE)</f>
        <v>28.59</v>
      </c>
      <c r="H528" s="20">
        <f>+VLOOKUP($A528,'1 Base de precios '!$L$2:$M$1256,2,FALSE)</f>
        <v>96.610000999999997</v>
      </c>
      <c r="I528" s="20">
        <f>+VLOOKUP($A528,'1 Base de precios '!$N$2:$O$1256,2,FALSE)</f>
        <v>67.959998999999996</v>
      </c>
      <c r="J528" s="20">
        <f>+VLOOKUP($A528,'1 Base de precios '!$P$2:$Q$1256,2,FALSE)</f>
        <v>169.39999399999999</v>
      </c>
      <c r="K528" s="29">
        <v>527</v>
      </c>
    </row>
    <row r="529" spans="1:11" x14ac:dyDescent="0.2">
      <c r="A529" s="143">
        <v>42494</v>
      </c>
      <c r="B529" s="27">
        <f>'1 Base de precios '!B529:B780</f>
        <v>45649.140625</v>
      </c>
      <c r="C529" s="20">
        <f>+VLOOKUP($A529,'1 Base de precios '!$A$2:$C$1256,3,FALSE)</f>
        <v>11.74</v>
      </c>
      <c r="D529" s="20">
        <f>+VLOOKUP($A529,'1 Base de precios '!$D$2:$E$1256,2,FALSE)</f>
        <v>44.18</v>
      </c>
      <c r="E529" s="20">
        <f>+VLOOKUP($A529,'1 Base de precios '!$F$2:$G$1256,2,FALSE)</f>
        <v>40.575600000000001</v>
      </c>
      <c r="F529" s="20">
        <f>+VLOOKUP($A529,'1 Base de precios '!$H$2:$I$1256,2,FALSE)</f>
        <v>41.209999000000003</v>
      </c>
      <c r="G529" s="20">
        <f>+VLOOKUP($A529,'1 Base de precios '!$J$2:$K$1256,2,FALSE)</f>
        <v>28.67</v>
      </c>
      <c r="H529" s="20">
        <f>+VLOOKUP($A529,'1 Base de precios '!$L$2:$M$1256,2,FALSE)</f>
        <v>96.260002</v>
      </c>
      <c r="I529" s="20">
        <f>+VLOOKUP($A529,'1 Base de precios '!$N$2:$O$1256,2,FALSE)</f>
        <v>66.870002999999997</v>
      </c>
      <c r="J529" s="20">
        <f>+VLOOKUP($A529,'1 Base de precios '!$P$2:$Q$1256,2,FALSE)</f>
        <v>170.429993</v>
      </c>
      <c r="K529" s="29">
        <v>528</v>
      </c>
    </row>
    <row r="530" spans="1:11" x14ac:dyDescent="0.2">
      <c r="A530" s="143">
        <v>42493</v>
      </c>
      <c r="B530" s="27">
        <f>'1 Base de precios '!B530:B781</f>
        <v>45706.449219000002</v>
      </c>
      <c r="C530" s="20">
        <f>+VLOOKUP($A530,'1 Base de precios '!$A$2:$C$1256,3,FALSE)</f>
        <v>12.14</v>
      </c>
      <c r="D530" s="20">
        <f>+VLOOKUP($A530,'1 Base de precios '!$D$2:$E$1256,2,FALSE)</f>
        <v>43.240001999999997</v>
      </c>
      <c r="E530" s="20">
        <f>+VLOOKUP($A530,'1 Base de precios '!$F$2:$G$1256,2,FALSE)</f>
        <v>41.629299000000003</v>
      </c>
      <c r="F530" s="20">
        <f>+VLOOKUP($A530,'1 Base de precios '!$H$2:$I$1256,2,FALSE)</f>
        <v>41.82</v>
      </c>
      <c r="G530" s="20">
        <f>+VLOOKUP($A530,'1 Base de precios '!$J$2:$K$1256,2,FALSE)</f>
        <v>28.57</v>
      </c>
      <c r="H530" s="20">
        <f>+VLOOKUP($A530,'1 Base de precios '!$L$2:$M$1256,2,FALSE)</f>
        <v>96.809997999999993</v>
      </c>
      <c r="I530" s="20">
        <f>+VLOOKUP($A530,'1 Base de precios '!$N$2:$O$1256,2,FALSE)</f>
        <v>67.309997999999993</v>
      </c>
      <c r="J530" s="20">
        <f>+VLOOKUP($A530,'1 Base de precios '!$P$2:$Q$1256,2,FALSE)</f>
        <v>172.679993</v>
      </c>
      <c r="K530" s="29">
        <v>529</v>
      </c>
    </row>
    <row r="531" spans="1:11" x14ac:dyDescent="0.2">
      <c r="A531" s="143">
        <v>42492</v>
      </c>
      <c r="B531" s="27">
        <f>'1 Base de precios '!B531:B782</f>
        <v>45785.960937999997</v>
      </c>
      <c r="C531" s="20">
        <f>+VLOOKUP($A531,'1 Base de precios '!$A$2:$C$1256,3,FALSE)</f>
        <v>11.93</v>
      </c>
      <c r="D531" s="20">
        <f>+VLOOKUP($A531,'1 Base de precios '!$D$2:$E$1256,2,FALSE)</f>
        <v>42.27</v>
      </c>
      <c r="E531" s="20">
        <f>+VLOOKUP($A531,'1 Base de precios '!$F$2:$G$1256,2,FALSE)</f>
        <v>41.873199</v>
      </c>
      <c r="F531" s="20">
        <f>+VLOOKUP($A531,'1 Base de precios '!$H$2:$I$1256,2,FALSE)</f>
        <v>42.860000999999997</v>
      </c>
      <c r="G531" s="20">
        <f>+VLOOKUP($A531,'1 Base de precios '!$J$2:$K$1256,2,FALSE)</f>
        <v>28.809999000000001</v>
      </c>
      <c r="H531" s="20">
        <f>+VLOOKUP($A531,'1 Base de precios '!$L$2:$M$1256,2,FALSE)</f>
        <v>98.93</v>
      </c>
      <c r="I531" s="20">
        <f>+VLOOKUP($A531,'1 Base de precios '!$N$2:$O$1256,2,FALSE)</f>
        <v>66.129997000000003</v>
      </c>
      <c r="J531" s="20">
        <f>+VLOOKUP($A531,'1 Base de precios '!$P$2:$Q$1256,2,FALSE)</f>
        <v>168.759995</v>
      </c>
      <c r="K531" s="29">
        <v>530</v>
      </c>
    </row>
    <row r="532" spans="1:11" x14ac:dyDescent="0.2">
      <c r="A532" s="143">
        <v>42489</v>
      </c>
      <c r="B532" s="27">
        <f>'1 Base de precios '!B532:B783</f>
        <v>45534.261719000002</v>
      </c>
      <c r="C532" s="20">
        <f>+VLOOKUP($A532,'1 Base de precios '!$A$2:$C$1256,3,FALSE)</f>
        <v>12.16</v>
      </c>
      <c r="D532" s="20">
        <f>+VLOOKUP($A532,'1 Base de precios '!$D$2:$E$1256,2,FALSE)</f>
        <v>42.549999</v>
      </c>
      <c r="E532" s="20">
        <f>+VLOOKUP($A532,'1 Base de precios '!$F$2:$G$1256,2,FALSE)</f>
        <v>42.370700999999997</v>
      </c>
      <c r="F532" s="20">
        <f>+VLOOKUP($A532,'1 Base de precios '!$H$2:$I$1256,2,FALSE)</f>
        <v>43.759998000000003</v>
      </c>
      <c r="G532" s="20">
        <f>+VLOOKUP($A532,'1 Base de precios '!$J$2:$K$1256,2,FALSE)</f>
        <v>28.73</v>
      </c>
      <c r="H532" s="20">
        <f>+VLOOKUP($A532,'1 Base de precios '!$L$2:$M$1256,2,FALSE)</f>
        <v>97.669998000000007</v>
      </c>
      <c r="I532" s="20">
        <f>+VLOOKUP($A532,'1 Base de precios '!$N$2:$O$1256,2,FALSE)</f>
        <v>65.889999000000003</v>
      </c>
      <c r="J532" s="20">
        <f>+VLOOKUP($A532,'1 Base de precios '!$P$2:$Q$1256,2,FALSE)</f>
        <v>162.10000600000001</v>
      </c>
      <c r="K532" s="29">
        <v>531</v>
      </c>
    </row>
    <row r="533" spans="1:11" x14ac:dyDescent="0.2">
      <c r="A533" s="143">
        <v>42488</v>
      </c>
      <c r="B533" s="27">
        <f>'1 Base de precios '!B533:B784</f>
        <v>45940.980469000002</v>
      </c>
      <c r="C533" s="20">
        <f>+VLOOKUP($A533,'1 Base de precios '!$A$2:$C$1256,3,FALSE)</f>
        <v>12.11</v>
      </c>
      <c r="D533" s="20">
        <f>+VLOOKUP($A533,'1 Base de precios '!$D$2:$E$1256,2,FALSE)</f>
        <v>43.400002000000001</v>
      </c>
      <c r="E533" s="20">
        <f>+VLOOKUP($A533,'1 Base de precios '!$F$2:$G$1256,2,FALSE)</f>
        <v>42.634200999999997</v>
      </c>
      <c r="F533" s="20">
        <f>+VLOOKUP($A533,'1 Base de precios '!$H$2:$I$1256,2,FALSE)</f>
        <v>43.830002</v>
      </c>
      <c r="G533" s="20">
        <f>+VLOOKUP($A533,'1 Base de precios '!$J$2:$K$1256,2,FALSE)</f>
        <v>29.26</v>
      </c>
      <c r="H533" s="20">
        <f>+VLOOKUP($A533,'1 Base de precios '!$L$2:$M$1256,2,FALSE)</f>
        <v>96.690002000000007</v>
      </c>
      <c r="I533" s="20">
        <f>+VLOOKUP($A533,'1 Base de precios '!$N$2:$O$1256,2,FALSE)</f>
        <v>66.970000999999996</v>
      </c>
      <c r="J533" s="20">
        <f>+VLOOKUP($A533,'1 Base de precios '!$P$2:$Q$1256,2,FALSE)</f>
        <v>158</v>
      </c>
      <c r="K533" s="29">
        <v>532</v>
      </c>
    </row>
    <row r="534" spans="1:11" x14ac:dyDescent="0.2">
      <c r="A534" s="143">
        <v>42487</v>
      </c>
      <c r="B534" s="27">
        <f>'1 Base de precios '!B534:B785</f>
        <v>45566.890625</v>
      </c>
      <c r="C534" s="20">
        <f>+VLOOKUP($A534,'1 Base de precios '!$A$2:$C$1256,3,FALSE)</f>
        <v>13.64</v>
      </c>
      <c r="D534" s="20">
        <f>+VLOOKUP($A534,'1 Base de precios '!$D$2:$E$1256,2,FALSE)</f>
        <v>43.02</v>
      </c>
      <c r="E534" s="20">
        <f>+VLOOKUP($A534,'1 Base de precios '!$F$2:$G$1256,2,FALSE)</f>
        <v>42.897598000000002</v>
      </c>
      <c r="F534" s="20">
        <f>+VLOOKUP($A534,'1 Base de precios '!$H$2:$I$1256,2,FALSE)</f>
        <v>41.849997999999999</v>
      </c>
      <c r="G534" s="20">
        <f>+VLOOKUP($A534,'1 Base de precios '!$J$2:$K$1256,2,FALSE)</f>
        <v>29.35</v>
      </c>
      <c r="H534" s="20">
        <f>+VLOOKUP($A534,'1 Base de precios '!$L$2:$M$1256,2,FALSE)</f>
        <v>97.980002999999996</v>
      </c>
      <c r="I534" s="20">
        <f>+VLOOKUP($A534,'1 Base de precios '!$N$2:$O$1256,2,FALSE)</f>
        <v>67.040001000000004</v>
      </c>
      <c r="J534" s="20">
        <f>+VLOOKUP($A534,'1 Base de precios '!$P$2:$Q$1256,2,FALSE)</f>
        <v>157.39999399999999</v>
      </c>
      <c r="K534" s="29">
        <v>533</v>
      </c>
    </row>
    <row r="535" spans="1:11" x14ac:dyDescent="0.2">
      <c r="A535" s="143">
        <v>42486</v>
      </c>
      <c r="B535" s="27">
        <f>'1 Base de precios '!B535:B786</f>
        <v>45584</v>
      </c>
      <c r="C535" s="20">
        <f>+VLOOKUP($A535,'1 Base de precios '!$A$2:$C$1256,3,FALSE)</f>
        <v>13.6</v>
      </c>
      <c r="D535" s="20">
        <f>+VLOOKUP($A535,'1 Base de precios '!$D$2:$E$1256,2,FALSE)</f>
        <v>39.840000000000003</v>
      </c>
      <c r="E535" s="20">
        <f>+VLOOKUP($A535,'1 Base de precios '!$F$2:$G$1256,2,FALSE)</f>
        <v>41.902400999999998</v>
      </c>
      <c r="F535" s="20">
        <f>+VLOOKUP($A535,'1 Base de precios '!$H$2:$I$1256,2,FALSE)</f>
        <v>41.209999000000003</v>
      </c>
      <c r="G535" s="20">
        <f>+VLOOKUP($A535,'1 Base de precios '!$J$2:$K$1256,2,FALSE)</f>
        <v>28.959999</v>
      </c>
      <c r="H535" s="20">
        <f>+VLOOKUP($A535,'1 Base de precios '!$L$2:$M$1256,2,FALSE)</f>
        <v>95.769997000000004</v>
      </c>
      <c r="I535" s="20">
        <f>+VLOOKUP($A535,'1 Base de precios '!$N$2:$O$1256,2,FALSE)</f>
        <v>67.279999000000004</v>
      </c>
      <c r="J535" s="20">
        <f>+VLOOKUP($A535,'1 Base de precios '!$P$2:$Q$1256,2,FALSE)</f>
        <v>156.33999600000001</v>
      </c>
      <c r="K535" s="29">
        <v>534</v>
      </c>
    </row>
    <row r="536" spans="1:11" x14ac:dyDescent="0.2">
      <c r="A536" s="143">
        <v>42485</v>
      </c>
      <c r="B536" s="27">
        <f>'1 Base de precios '!B536:B787</f>
        <v>45608.328125</v>
      </c>
      <c r="C536" s="20">
        <f>+VLOOKUP($A536,'1 Base de precios '!$A$2:$C$1256,3,FALSE)</f>
        <v>13.68</v>
      </c>
      <c r="D536" s="20">
        <f>+VLOOKUP($A536,'1 Base de precios '!$D$2:$E$1256,2,FALSE)</f>
        <v>39.979999999999997</v>
      </c>
      <c r="E536" s="20">
        <f>+VLOOKUP($A536,'1 Base de precios '!$F$2:$G$1256,2,FALSE)</f>
        <v>41.082901</v>
      </c>
      <c r="F536" s="20">
        <f>+VLOOKUP($A536,'1 Base de precios '!$H$2:$I$1256,2,FALSE)</f>
        <v>41.220001000000003</v>
      </c>
      <c r="G536" s="20">
        <f>+VLOOKUP($A536,'1 Base de precios '!$J$2:$K$1256,2,FALSE)</f>
        <v>28.68</v>
      </c>
      <c r="H536" s="20">
        <f>+VLOOKUP($A536,'1 Base de precios '!$L$2:$M$1256,2,FALSE)</f>
        <v>95.739998</v>
      </c>
      <c r="I536" s="20">
        <f>+VLOOKUP($A536,'1 Base de precios '!$N$2:$O$1256,2,FALSE)</f>
        <v>66.690002000000007</v>
      </c>
      <c r="J536" s="20">
        <f>+VLOOKUP($A536,'1 Base de precios '!$P$2:$Q$1256,2,FALSE)</f>
        <v>159.60000600000001</v>
      </c>
      <c r="K536" s="29">
        <v>535</v>
      </c>
    </row>
    <row r="537" spans="1:11" x14ac:dyDescent="0.2">
      <c r="A537" s="143">
        <v>42482</v>
      </c>
      <c r="B537" s="27">
        <f>'1 Base de precios '!B537:B788</f>
        <v>45556.109375</v>
      </c>
      <c r="C537" s="20">
        <f>+VLOOKUP($A537,'1 Base de precios '!$A$2:$C$1256,3,FALSE)</f>
        <v>13.62</v>
      </c>
      <c r="D537" s="20">
        <f>+VLOOKUP($A537,'1 Base de precios '!$D$2:$E$1256,2,FALSE)</f>
        <v>40.150002000000001</v>
      </c>
      <c r="E537" s="20">
        <f>+VLOOKUP($A537,'1 Base de precios '!$F$2:$G$1256,2,FALSE)</f>
        <v>40.956099999999999</v>
      </c>
      <c r="F537" s="20">
        <f>+VLOOKUP($A537,'1 Base de precios '!$H$2:$I$1256,2,FALSE)</f>
        <v>41.490001999999997</v>
      </c>
      <c r="G537" s="20">
        <f>+VLOOKUP($A537,'1 Base de precios '!$J$2:$K$1256,2,FALSE)</f>
        <v>28.790001</v>
      </c>
      <c r="H537" s="20">
        <f>+VLOOKUP($A537,'1 Base de precios '!$L$2:$M$1256,2,FALSE)</f>
        <v>95.440002000000007</v>
      </c>
      <c r="I537" s="20">
        <f>+VLOOKUP($A537,'1 Base de precios '!$N$2:$O$1256,2,FALSE)</f>
        <v>67.059997999999993</v>
      </c>
      <c r="J537" s="20">
        <f>+VLOOKUP($A537,'1 Base de precios '!$P$2:$Q$1256,2,FALSE)</f>
        <v>157.490005</v>
      </c>
      <c r="K537" s="29">
        <v>536</v>
      </c>
    </row>
    <row r="538" spans="1:11" x14ac:dyDescent="0.2">
      <c r="A538" s="143">
        <v>42481</v>
      </c>
      <c r="B538" s="27">
        <f>'1 Base de precios '!B538:B789</f>
        <v>45653.210937999997</v>
      </c>
      <c r="C538" s="20">
        <f>+VLOOKUP($A538,'1 Base de precios '!$A$2:$C$1256,3,FALSE)</f>
        <v>13.66</v>
      </c>
      <c r="D538" s="20">
        <f>+VLOOKUP($A538,'1 Base de precios '!$D$2:$E$1256,2,FALSE)</f>
        <v>40.540000999999997</v>
      </c>
      <c r="E538" s="20">
        <f>+VLOOKUP($A538,'1 Base de precios '!$F$2:$G$1256,2,FALSE)</f>
        <v>42.380501000000002</v>
      </c>
      <c r="F538" s="20">
        <f>+VLOOKUP($A538,'1 Base de precios '!$H$2:$I$1256,2,FALSE)</f>
        <v>41.689999</v>
      </c>
      <c r="G538" s="20">
        <f>+VLOOKUP($A538,'1 Base de precios '!$J$2:$K$1256,2,FALSE)</f>
        <v>28.59</v>
      </c>
      <c r="H538" s="20">
        <f>+VLOOKUP($A538,'1 Base de precios '!$L$2:$M$1256,2,FALSE)</f>
        <v>95.839995999999999</v>
      </c>
      <c r="I538" s="20">
        <f>+VLOOKUP($A538,'1 Base de precios '!$N$2:$O$1256,2,FALSE)</f>
        <v>67.559997999999993</v>
      </c>
      <c r="J538" s="20">
        <f>+VLOOKUP($A538,'1 Base de precios '!$P$2:$Q$1256,2,FALSE)</f>
        <v>155.16000399999999</v>
      </c>
      <c r="K538" s="29">
        <v>537</v>
      </c>
    </row>
    <row r="539" spans="1:11" x14ac:dyDescent="0.2">
      <c r="A539" s="143">
        <v>42480</v>
      </c>
      <c r="B539" s="27">
        <f>'1 Base de precios '!B539:B790</f>
        <v>45780.511719000002</v>
      </c>
      <c r="C539" s="20">
        <f>+VLOOKUP($A539,'1 Base de precios '!$A$2:$C$1256,3,FALSE)</f>
        <v>13.55</v>
      </c>
      <c r="D539" s="20">
        <f>+VLOOKUP($A539,'1 Base de precios '!$D$2:$E$1256,2,FALSE)</f>
        <v>40.810001</v>
      </c>
      <c r="E539" s="20">
        <f>+VLOOKUP($A539,'1 Base de precios '!$F$2:$G$1256,2,FALSE)</f>
        <v>44.702399999999997</v>
      </c>
      <c r="F539" s="20">
        <f>+VLOOKUP($A539,'1 Base de precios '!$H$2:$I$1256,2,FALSE)</f>
        <v>42.240001999999997</v>
      </c>
      <c r="G539" s="20">
        <f>+VLOOKUP($A539,'1 Base de precios '!$J$2:$K$1256,2,FALSE)</f>
        <v>28.08</v>
      </c>
      <c r="H539" s="20">
        <f>+VLOOKUP($A539,'1 Base de precios '!$L$2:$M$1256,2,FALSE)</f>
        <v>95.529999000000004</v>
      </c>
      <c r="I539" s="20">
        <f>+VLOOKUP($A539,'1 Base de precios '!$N$2:$O$1256,2,FALSE)</f>
        <v>67.589995999999999</v>
      </c>
      <c r="J539" s="20">
        <f>+VLOOKUP($A539,'1 Base de precios '!$P$2:$Q$1256,2,FALSE)</f>
        <v>155.320007</v>
      </c>
      <c r="K539" s="29">
        <v>538</v>
      </c>
    </row>
    <row r="540" spans="1:11" x14ac:dyDescent="0.2">
      <c r="A540" s="143">
        <v>42479</v>
      </c>
      <c r="B540" s="27">
        <f>'1 Base de precios '!B540:B791</f>
        <v>45027.039062999997</v>
      </c>
      <c r="C540" s="20">
        <f>+VLOOKUP($A540,'1 Base de precios '!$A$2:$C$1256,3,FALSE)</f>
        <v>13.61</v>
      </c>
      <c r="D540" s="20">
        <f>+VLOOKUP($A540,'1 Base de precios '!$D$2:$E$1256,2,FALSE)</f>
        <v>41.18</v>
      </c>
      <c r="E540" s="20">
        <f>+VLOOKUP($A540,'1 Base de precios '!$F$2:$G$1256,2,FALSE)</f>
        <v>43.473202000000001</v>
      </c>
      <c r="F540" s="20">
        <f>+VLOOKUP($A540,'1 Base de precios '!$H$2:$I$1256,2,FALSE)</f>
        <v>43.049999</v>
      </c>
      <c r="G540" s="20">
        <f>+VLOOKUP($A540,'1 Base de precios '!$J$2:$K$1256,2,FALSE)</f>
        <v>28.24</v>
      </c>
      <c r="H540" s="20">
        <f>+VLOOKUP($A540,'1 Base de precios '!$L$2:$M$1256,2,FALSE)</f>
        <v>95.019997000000004</v>
      </c>
      <c r="I540" s="20">
        <f>+VLOOKUP($A540,'1 Base de precios '!$N$2:$O$1256,2,FALSE)</f>
        <v>68.010002</v>
      </c>
      <c r="J540" s="20">
        <f>+VLOOKUP($A540,'1 Base de precios '!$P$2:$Q$1256,2,FALSE)</f>
        <v>159.16000399999999</v>
      </c>
      <c r="K540" s="29">
        <v>539</v>
      </c>
    </row>
    <row r="541" spans="1:11" x14ac:dyDescent="0.2">
      <c r="A541" s="143">
        <v>42478</v>
      </c>
      <c r="B541" s="27">
        <f>'1 Base de precios '!B541:B792</f>
        <v>45518.621094000002</v>
      </c>
      <c r="C541" s="20">
        <f>+VLOOKUP($A541,'1 Base de precios '!$A$2:$C$1256,3,FALSE)</f>
        <v>13.1</v>
      </c>
      <c r="D541" s="20">
        <f>+VLOOKUP($A541,'1 Base de precios '!$D$2:$E$1256,2,FALSE)</f>
        <v>40.840000000000003</v>
      </c>
      <c r="E541" s="20">
        <f>+VLOOKUP($A541,'1 Base de precios '!$F$2:$G$1256,2,FALSE)</f>
        <v>42.058498</v>
      </c>
      <c r="F541" s="20">
        <f>+VLOOKUP($A541,'1 Base de precios '!$H$2:$I$1256,2,FALSE)</f>
        <v>43.07</v>
      </c>
      <c r="G541" s="20">
        <f>+VLOOKUP($A541,'1 Base de precios '!$J$2:$K$1256,2,FALSE)</f>
        <v>27.68</v>
      </c>
      <c r="H541" s="20">
        <f>+VLOOKUP($A541,'1 Base de precios '!$L$2:$M$1256,2,FALSE)</f>
        <v>93.809997999999993</v>
      </c>
      <c r="I541" s="20">
        <f>+VLOOKUP($A541,'1 Base de precios '!$N$2:$O$1256,2,FALSE)</f>
        <v>67.400002000000001</v>
      </c>
      <c r="J541" s="20">
        <f>+VLOOKUP($A541,'1 Base de precios '!$P$2:$Q$1256,2,FALSE)</f>
        <v>160.300003</v>
      </c>
      <c r="K541" s="29">
        <v>540</v>
      </c>
    </row>
    <row r="542" spans="1:11" x14ac:dyDescent="0.2">
      <c r="A542" s="143">
        <v>42475</v>
      </c>
      <c r="B542" s="27">
        <f>'1 Base de precios '!B542:B793</f>
        <v>45401.589844000002</v>
      </c>
      <c r="C542" s="20">
        <f>+VLOOKUP($A542,'1 Base de precios '!$A$2:$C$1256,3,FALSE)</f>
        <v>13.53</v>
      </c>
      <c r="D542" s="20">
        <f>+VLOOKUP($A542,'1 Base de precios '!$D$2:$E$1256,2,FALSE)</f>
        <v>41.459999000000003</v>
      </c>
      <c r="E542" s="20">
        <f>+VLOOKUP($A542,'1 Base de precios '!$F$2:$G$1256,2,FALSE)</f>
        <v>42.380501000000002</v>
      </c>
      <c r="F542" s="20">
        <f>+VLOOKUP($A542,'1 Base de precios '!$H$2:$I$1256,2,FALSE)</f>
        <v>42.209999000000003</v>
      </c>
      <c r="G542" s="20">
        <f>+VLOOKUP($A542,'1 Base de precios '!$J$2:$K$1256,2,FALSE)</f>
        <v>28.27</v>
      </c>
      <c r="H542" s="20">
        <f>+VLOOKUP($A542,'1 Base de precios '!$L$2:$M$1256,2,FALSE)</f>
        <v>94.099997999999999</v>
      </c>
      <c r="I542" s="20">
        <f>+VLOOKUP($A542,'1 Base de precios '!$N$2:$O$1256,2,FALSE)</f>
        <v>67.089995999999999</v>
      </c>
      <c r="J542" s="20">
        <f>+VLOOKUP($A542,'1 Base de precios '!$P$2:$Q$1256,2,FALSE)</f>
        <v>158.779999</v>
      </c>
      <c r="K542" s="29">
        <v>541</v>
      </c>
    </row>
    <row r="543" spans="1:11" x14ac:dyDescent="0.2">
      <c r="A543" s="143">
        <v>42474</v>
      </c>
      <c r="B543" s="27">
        <f>'1 Base de precios '!B543:B794</f>
        <v>45411.539062999997</v>
      </c>
      <c r="C543" s="20">
        <f>+VLOOKUP($A543,'1 Base de precios '!$A$2:$C$1256,3,FALSE)</f>
        <v>13.66</v>
      </c>
      <c r="D543" s="20">
        <f>+VLOOKUP($A543,'1 Base de precios '!$D$2:$E$1256,2,FALSE)</f>
        <v>41.5</v>
      </c>
      <c r="E543" s="20">
        <f>+VLOOKUP($A543,'1 Base de precios '!$F$2:$G$1256,2,FALSE)</f>
        <v>42.448799000000001</v>
      </c>
      <c r="F543" s="20">
        <f>+VLOOKUP($A543,'1 Base de precios '!$H$2:$I$1256,2,FALSE)</f>
        <v>42.380001</v>
      </c>
      <c r="G543" s="20">
        <f>+VLOOKUP($A543,'1 Base de precios '!$J$2:$K$1256,2,FALSE)</f>
        <v>29</v>
      </c>
      <c r="H543" s="20">
        <f>+VLOOKUP($A543,'1 Base de precios '!$L$2:$M$1256,2,FALSE)</f>
        <v>93.330001999999993</v>
      </c>
      <c r="I543" s="20">
        <f>+VLOOKUP($A543,'1 Base de precios '!$N$2:$O$1256,2,FALSE)</f>
        <v>67.489998</v>
      </c>
      <c r="J543" s="20">
        <f>+VLOOKUP($A543,'1 Base de precios '!$P$2:$Q$1256,2,FALSE)</f>
        <v>159.46000699999999</v>
      </c>
      <c r="K543" s="29">
        <v>542</v>
      </c>
    </row>
    <row r="544" spans="1:11" x14ac:dyDescent="0.2">
      <c r="A544" s="143">
        <v>42473</v>
      </c>
      <c r="B544" s="27">
        <f>'1 Base de precios '!B544:B795</f>
        <v>45095.269530999998</v>
      </c>
      <c r="C544" s="20">
        <f>+VLOOKUP($A544,'1 Base de precios '!$A$2:$C$1256,3,FALSE)</f>
        <v>13.73</v>
      </c>
      <c r="D544" s="20">
        <f>+VLOOKUP($A544,'1 Base de precios '!$D$2:$E$1256,2,FALSE)</f>
        <v>41.25</v>
      </c>
      <c r="E544" s="20">
        <f>+VLOOKUP($A544,'1 Base de precios '!$F$2:$G$1256,2,FALSE)</f>
        <v>42.126801</v>
      </c>
      <c r="F544" s="20">
        <f>+VLOOKUP($A544,'1 Base de precios '!$H$2:$I$1256,2,FALSE)</f>
        <v>42.009998000000003</v>
      </c>
      <c r="G544" s="20">
        <f>+VLOOKUP($A544,'1 Base de precios '!$J$2:$K$1256,2,FALSE)</f>
        <v>28.77</v>
      </c>
      <c r="H544" s="20">
        <f>+VLOOKUP($A544,'1 Base de precios '!$L$2:$M$1256,2,FALSE)</f>
        <v>94.339995999999999</v>
      </c>
      <c r="I544" s="20">
        <f>+VLOOKUP($A544,'1 Base de precios '!$N$2:$O$1256,2,FALSE)</f>
        <v>67.050003000000004</v>
      </c>
      <c r="J544" s="20">
        <f>+VLOOKUP($A544,'1 Base de precios '!$P$2:$Q$1256,2,FALSE)</f>
        <v>158.479996</v>
      </c>
      <c r="K544" s="29">
        <v>543</v>
      </c>
    </row>
    <row r="545" spans="1:11" x14ac:dyDescent="0.2">
      <c r="A545" s="143">
        <v>42472</v>
      </c>
      <c r="B545" s="27">
        <f>'1 Base de precios '!B545:B796</f>
        <v>44765.351562999997</v>
      </c>
      <c r="C545" s="20">
        <f>+VLOOKUP($A545,'1 Base de precios '!$A$2:$C$1256,3,FALSE)</f>
        <v>13.61</v>
      </c>
      <c r="D545" s="20">
        <f>+VLOOKUP($A545,'1 Base de precios '!$D$2:$E$1256,2,FALSE)</f>
        <v>40.799999</v>
      </c>
      <c r="E545" s="20">
        <f>+VLOOKUP($A545,'1 Base de precios '!$F$2:$G$1256,2,FALSE)</f>
        <v>41.238998000000002</v>
      </c>
      <c r="F545" s="20">
        <f>+VLOOKUP($A545,'1 Base de precios '!$H$2:$I$1256,2,FALSE)</f>
        <v>40.970001000000003</v>
      </c>
      <c r="G545" s="20">
        <f>+VLOOKUP($A545,'1 Base de precios '!$J$2:$K$1256,2,FALSE)</f>
        <v>28.299999</v>
      </c>
      <c r="H545" s="20">
        <f>+VLOOKUP($A545,'1 Base de precios '!$L$2:$M$1256,2,FALSE)</f>
        <v>94.129997000000003</v>
      </c>
      <c r="I545" s="20">
        <f>+VLOOKUP($A545,'1 Base de precios '!$N$2:$O$1256,2,FALSE)</f>
        <v>66.330001999999993</v>
      </c>
      <c r="J545" s="20">
        <f>+VLOOKUP($A545,'1 Base de precios '!$P$2:$Q$1256,2,FALSE)</f>
        <v>156.220001</v>
      </c>
      <c r="K545" s="29">
        <v>544</v>
      </c>
    </row>
    <row r="546" spans="1:11" x14ac:dyDescent="0.2">
      <c r="A546" s="143">
        <v>42471</v>
      </c>
      <c r="B546" s="27">
        <f>'1 Base de precios '!B546:B797</f>
        <v>44864.851562999997</v>
      </c>
      <c r="C546" s="20">
        <f>+VLOOKUP($A546,'1 Base de precios '!$A$2:$C$1256,3,FALSE)</f>
        <v>13.33</v>
      </c>
      <c r="D546" s="20">
        <f>+VLOOKUP($A546,'1 Base de precios '!$D$2:$E$1256,2,FALSE)</f>
        <v>40.630001</v>
      </c>
      <c r="E546" s="20">
        <f>+VLOOKUP($A546,'1 Base de precios '!$F$2:$G$1256,2,FALSE)</f>
        <v>40.614601</v>
      </c>
      <c r="F546" s="20">
        <f>+VLOOKUP($A546,'1 Base de precios '!$H$2:$I$1256,2,FALSE)</f>
        <v>39.939999</v>
      </c>
      <c r="G546" s="20">
        <f>+VLOOKUP($A546,'1 Base de precios '!$J$2:$K$1256,2,FALSE)</f>
        <v>27.43</v>
      </c>
      <c r="H546" s="20">
        <f>+VLOOKUP($A546,'1 Base de precios '!$L$2:$M$1256,2,FALSE)</f>
        <v>94.050003000000004</v>
      </c>
      <c r="I546" s="20">
        <f>+VLOOKUP($A546,'1 Base de precios '!$N$2:$O$1256,2,FALSE)</f>
        <v>66.989998</v>
      </c>
      <c r="J546" s="20">
        <f>+VLOOKUP($A546,'1 Base de precios '!$P$2:$Q$1256,2,FALSE)</f>
        <v>161.470001</v>
      </c>
      <c r="K546" s="29">
        <v>545</v>
      </c>
    </row>
    <row r="547" spans="1:11" x14ac:dyDescent="0.2">
      <c r="A547" s="143">
        <v>42468</v>
      </c>
      <c r="B547" s="27">
        <f>'1 Base de precios '!B547:B798</f>
        <v>45074.308594000002</v>
      </c>
      <c r="C547" s="20">
        <f>+VLOOKUP($A547,'1 Base de precios '!$A$2:$C$1256,3,FALSE)</f>
        <v>13.52</v>
      </c>
      <c r="D547" s="20">
        <f>+VLOOKUP($A547,'1 Base de precios '!$D$2:$E$1256,2,FALSE)</f>
        <v>40.220001000000003</v>
      </c>
      <c r="E547" s="20">
        <f>+VLOOKUP($A547,'1 Base de precios '!$F$2:$G$1256,2,FALSE)</f>
        <v>40.448799000000001</v>
      </c>
      <c r="F547" s="20">
        <f>+VLOOKUP($A547,'1 Base de precios '!$H$2:$I$1256,2,FALSE)</f>
        <v>38.610000999999997</v>
      </c>
      <c r="G547" s="20">
        <f>+VLOOKUP($A547,'1 Base de precios '!$J$2:$K$1256,2,FALSE)</f>
        <v>27.530000999999999</v>
      </c>
      <c r="H547" s="20">
        <f>+VLOOKUP($A547,'1 Base de precios '!$L$2:$M$1256,2,FALSE)</f>
        <v>93.360000999999997</v>
      </c>
      <c r="I547" s="20">
        <f>+VLOOKUP($A547,'1 Base de precios '!$N$2:$O$1256,2,FALSE)</f>
        <v>65.900002000000001</v>
      </c>
      <c r="J547" s="20">
        <f>+VLOOKUP($A547,'1 Base de precios '!$P$2:$Q$1256,2,FALSE)</f>
        <v>162.279999</v>
      </c>
      <c r="K547" s="29">
        <v>546</v>
      </c>
    </row>
    <row r="548" spans="1:11" x14ac:dyDescent="0.2">
      <c r="A548" s="143">
        <v>42467</v>
      </c>
      <c r="B548" s="27">
        <f>'1 Base de precios '!B548:B799</f>
        <v>45278.808594000002</v>
      </c>
      <c r="C548" s="20">
        <f>+VLOOKUP($A548,'1 Base de precios '!$A$2:$C$1256,3,FALSE)</f>
        <v>13.36</v>
      </c>
      <c r="D548" s="20">
        <f>+VLOOKUP($A548,'1 Base de precios '!$D$2:$E$1256,2,FALSE)</f>
        <v>40.880001</v>
      </c>
      <c r="E548" s="20">
        <f>+VLOOKUP($A548,'1 Base de precios '!$F$2:$G$1256,2,FALSE)</f>
        <v>40.9268</v>
      </c>
      <c r="F548" s="20">
        <f>+VLOOKUP($A548,'1 Base de precios '!$H$2:$I$1256,2,FALSE)</f>
        <v>38.950001</v>
      </c>
      <c r="G548" s="20">
        <f>+VLOOKUP($A548,'1 Base de precios '!$J$2:$K$1256,2,FALSE)</f>
        <v>27.08</v>
      </c>
      <c r="H548" s="20">
        <f>+VLOOKUP($A548,'1 Base de precios '!$L$2:$M$1256,2,FALSE)</f>
        <v>94.639999000000003</v>
      </c>
      <c r="I548" s="20">
        <f>+VLOOKUP($A548,'1 Base de precios '!$N$2:$O$1256,2,FALSE)</f>
        <v>66.400002000000001</v>
      </c>
      <c r="J548" s="20">
        <f>+VLOOKUP($A548,'1 Base de precios '!$P$2:$Q$1256,2,FALSE)</f>
        <v>158.320007</v>
      </c>
      <c r="K548" s="29">
        <v>547</v>
      </c>
    </row>
    <row r="549" spans="1:11" x14ac:dyDescent="0.2">
      <c r="A549" s="143">
        <v>42466</v>
      </c>
      <c r="B549" s="27">
        <f>'1 Base de precios '!B549:B800</f>
        <v>45183.300780999998</v>
      </c>
      <c r="C549" s="20">
        <f>+VLOOKUP($A549,'1 Base de precios '!$A$2:$C$1256,3,FALSE)</f>
        <v>13.47</v>
      </c>
      <c r="D549" s="20">
        <f>+VLOOKUP($A549,'1 Base de precios '!$D$2:$E$1256,2,FALSE)</f>
        <v>41.080002</v>
      </c>
      <c r="E549" s="20">
        <f>+VLOOKUP($A549,'1 Base de precios '!$F$2:$G$1256,2,FALSE)</f>
        <v>41.424399999999999</v>
      </c>
      <c r="F549" s="20">
        <f>+VLOOKUP($A549,'1 Base de precios '!$H$2:$I$1256,2,FALSE)</f>
        <v>40.099997999999999</v>
      </c>
      <c r="G549" s="20">
        <f>+VLOOKUP($A549,'1 Base de precios '!$J$2:$K$1256,2,FALSE)</f>
        <v>27.540001</v>
      </c>
      <c r="H549" s="20">
        <f>+VLOOKUP($A549,'1 Base de precios '!$L$2:$M$1256,2,FALSE)</f>
        <v>96.080001999999993</v>
      </c>
      <c r="I549" s="20">
        <f>+VLOOKUP($A549,'1 Base de precios '!$N$2:$O$1256,2,FALSE)</f>
        <v>66.400002000000001</v>
      </c>
      <c r="J549" s="20">
        <f>+VLOOKUP($A549,'1 Base de precios '!$P$2:$Q$1256,2,FALSE)</f>
        <v>155.96000699999999</v>
      </c>
      <c r="K549" s="29">
        <v>548</v>
      </c>
    </row>
    <row r="550" spans="1:11" x14ac:dyDescent="0.2">
      <c r="A550" s="143">
        <v>42465</v>
      </c>
      <c r="B550" s="27">
        <f>'1 Base de precios '!B550:B801</f>
        <v>45678.339844000002</v>
      </c>
      <c r="C550" s="20">
        <f>+VLOOKUP($A550,'1 Base de precios '!$A$2:$C$1256,3,FALSE)</f>
        <v>13.55</v>
      </c>
      <c r="D550" s="20">
        <f>+VLOOKUP($A550,'1 Base de precios '!$D$2:$E$1256,2,FALSE)</f>
        <v>41.5</v>
      </c>
      <c r="E550" s="20">
        <f>+VLOOKUP($A550,'1 Base de precios '!$F$2:$G$1256,2,FALSE)</f>
        <v>40.321899000000002</v>
      </c>
      <c r="F550" s="20">
        <f>+VLOOKUP($A550,'1 Base de precios '!$H$2:$I$1256,2,FALSE)</f>
        <v>40</v>
      </c>
      <c r="G550" s="20">
        <f>+VLOOKUP($A550,'1 Base de precios '!$J$2:$K$1256,2,FALSE)</f>
        <v>27.51</v>
      </c>
      <c r="H550" s="20">
        <f>+VLOOKUP($A550,'1 Base de precios '!$L$2:$M$1256,2,FALSE)</f>
        <v>93.650002000000001</v>
      </c>
      <c r="I550" s="20">
        <f>+VLOOKUP($A550,'1 Base de precios '!$N$2:$O$1256,2,FALSE)</f>
        <v>65.220000999999996</v>
      </c>
      <c r="J550" s="20">
        <f>+VLOOKUP($A550,'1 Base de precios '!$P$2:$Q$1256,2,FALSE)</f>
        <v>156.020004</v>
      </c>
      <c r="K550" s="29">
        <v>549</v>
      </c>
    </row>
    <row r="551" spans="1:11" x14ac:dyDescent="0.2">
      <c r="A551" s="143">
        <v>42464</v>
      </c>
      <c r="B551" s="27">
        <f>'1 Base de precios '!B551:B802</f>
        <v>46067.25</v>
      </c>
      <c r="C551" s="20">
        <f>+VLOOKUP($A551,'1 Base de precios '!$A$2:$C$1256,3,FALSE)</f>
        <v>13.69</v>
      </c>
      <c r="D551" s="20">
        <f>+VLOOKUP($A551,'1 Base de precios '!$D$2:$E$1256,2,FALSE)</f>
        <v>41.330002</v>
      </c>
      <c r="E551" s="20">
        <f>+VLOOKUP($A551,'1 Base de precios '!$F$2:$G$1256,2,FALSE)</f>
        <v>40.263401000000002</v>
      </c>
      <c r="F551" s="20">
        <f>+VLOOKUP($A551,'1 Base de precios '!$H$2:$I$1256,2,FALSE)</f>
        <v>40.790000999999997</v>
      </c>
      <c r="G551" s="20">
        <f>+VLOOKUP($A551,'1 Base de precios '!$J$2:$K$1256,2,FALSE)</f>
        <v>27.26</v>
      </c>
      <c r="H551" s="20">
        <f>+VLOOKUP($A551,'1 Base de precios '!$L$2:$M$1256,2,FALSE)</f>
        <v>95.790001000000004</v>
      </c>
      <c r="I551" s="20">
        <f>+VLOOKUP($A551,'1 Base de precios '!$N$2:$O$1256,2,FALSE)</f>
        <v>64.949996999999996</v>
      </c>
      <c r="J551" s="20">
        <f>+VLOOKUP($A551,'1 Base de precios '!$P$2:$Q$1256,2,FALSE)</f>
        <v>155.449997</v>
      </c>
      <c r="K551" s="29">
        <v>550</v>
      </c>
    </row>
    <row r="552" spans="1:11" x14ac:dyDescent="0.2">
      <c r="A552" s="143">
        <v>42461</v>
      </c>
      <c r="B552" s="27">
        <f>'1 Base de precios '!B552:B803</f>
        <v>45877.390625</v>
      </c>
      <c r="C552" s="20">
        <f>+VLOOKUP($A552,'1 Base de precios '!$A$2:$C$1256,3,FALSE)</f>
        <v>13.65</v>
      </c>
      <c r="D552" s="20">
        <f>+VLOOKUP($A552,'1 Base de precios '!$D$2:$E$1256,2,FALSE)</f>
        <v>41.77</v>
      </c>
      <c r="E552" s="20">
        <f>+VLOOKUP($A552,'1 Base de precios '!$F$2:$G$1256,2,FALSE)</f>
        <v>40.673198999999997</v>
      </c>
      <c r="F552" s="20">
        <f>+VLOOKUP($A552,'1 Base de precios '!$H$2:$I$1256,2,FALSE)</f>
        <v>41.080002</v>
      </c>
      <c r="G552" s="20">
        <f>+VLOOKUP($A552,'1 Base de precios '!$J$2:$K$1256,2,FALSE)</f>
        <v>27.26</v>
      </c>
      <c r="H552" s="20">
        <f>+VLOOKUP($A552,'1 Base de precios '!$L$2:$M$1256,2,FALSE)</f>
        <v>98</v>
      </c>
      <c r="I552" s="20">
        <f>+VLOOKUP($A552,'1 Base de precios '!$N$2:$O$1256,2,FALSE)</f>
        <v>65.059997999999993</v>
      </c>
      <c r="J552" s="20">
        <f>+VLOOKUP($A552,'1 Base de precios '!$P$2:$Q$1256,2,FALSE)</f>
        <v>153.990005</v>
      </c>
      <c r="K552" s="29">
        <v>551</v>
      </c>
    </row>
    <row r="553" spans="1:11" x14ac:dyDescent="0.2">
      <c r="A553" s="143">
        <v>42460</v>
      </c>
      <c r="B553" s="27">
        <f>'1 Base de precios '!B553:B804</f>
        <v>46188.101562999997</v>
      </c>
      <c r="C553" s="20">
        <f>+VLOOKUP($A553,'1 Base de precios '!$A$2:$C$1256,3,FALSE)</f>
        <v>13.43</v>
      </c>
      <c r="D553" s="20">
        <f>+VLOOKUP($A553,'1 Base de precios '!$D$2:$E$1256,2,FALSE)</f>
        <v>41</v>
      </c>
      <c r="E553" s="20">
        <f>+VLOOKUP($A553,'1 Base de precios '!$F$2:$G$1256,2,FALSE)</f>
        <v>41.297600000000003</v>
      </c>
      <c r="F553" s="20">
        <f>+VLOOKUP($A553,'1 Base de precios '!$H$2:$I$1256,2,FALSE)</f>
        <v>41.650002000000001</v>
      </c>
      <c r="G553" s="20">
        <f>+VLOOKUP($A553,'1 Base de precios '!$J$2:$K$1256,2,FALSE)</f>
        <v>27.25</v>
      </c>
      <c r="H553" s="20">
        <f>+VLOOKUP($A553,'1 Base de precios '!$L$2:$M$1256,2,FALSE)</f>
        <v>97.43</v>
      </c>
      <c r="I553" s="20">
        <f>+VLOOKUP($A553,'1 Base de precios '!$N$2:$O$1256,2,FALSE)</f>
        <v>64.839995999999999</v>
      </c>
      <c r="J553" s="20">
        <f>+VLOOKUP($A553,'1 Base de precios '!$P$2:$Q$1256,2,FALSE)</f>
        <v>154.13999899999999</v>
      </c>
      <c r="K553" s="29">
        <v>552</v>
      </c>
    </row>
    <row r="554" spans="1:11" x14ac:dyDescent="0.2">
      <c r="A554" s="143">
        <v>42459</v>
      </c>
      <c r="B554" s="27">
        <f>'1 Base de precios '!B554:B805</f>
        <v>45894.398437999997</v>
      </c>
      <c r="C554" s="20">
        <f>+VLOOKUP($A554,'1 Base de precios '!$A$2:$C$1256,3,FALSE)</f>
        <v>13.43</v>
      </c>
      <c r="D554" s="20">
        <f>+VLOOKUP($A554,'1 Base de precios '!$D$2:$E$1256,2,FALSE)</f>
        <v>41.91</v>
      </c>
      <c r="E554" s="20">
        <f>+VLOOKUP($A554,'1 Base de precios '!$F$2:$G$1256,2,FALSE)</f>
        <v>41.561000999999997</v>
      </c>
      <c r="F554" s="20">
        <f>+VLOOKUP($A554,'1 Base de precios '!$H$2:$I$1256,2,FALSE)</f>
        <v>42.509998000000003</v>
      </c>
      <c r="G554" s="20">
        <f>+VLOOKUP($A554,'1 Base de precios '!$J$2:$K$1256,2,FALSE)</f>
        <v>27.219999000000001</v>
      </c>
      <c r="H554" s="20">
        <f>+VLOOKUP($A554,'1 Base de precios '!$L$2:$M$1256,2,FALSE)</f>
        <v>99.43</v>
      </c>
      <c r="I554" s="20">
        <f>+VLOOKUP($A554,'1 Base de precios '!$N$2:$O$1256,2,FALSE)</f>
        <v>66.169998000000007</v>
      </c>
      <c r="J554" s="20">
        <f>+VLOOKUP($A554,'1 Base de precios '!$P$2:$Q$1256,2,FALSE)</f>
        <v>152.820007</v>
      </c>
      <c r="K554" s="29">
        <v>553</v>
      </c>
    </row>
    <row r="555" spans="1:11" x14ac:dyDescent="0.2">
      <c r="A555" s="143">
        <v>42458</v>
      </c>
      <c r="B555" s="27">
        <f>'1 Base de precios '!B555:B806</f>
        <v>45623.210937999997</v>
      </c>
      <c r="C555" s="20">
        <f>+VLOOKUP($A555,'1 Base de precios '!$A$2:$C$1256,3,FALSE)</f>
        <v>13.41</v>
      </c>
      <c r="D555" s="20">
        <f>+VLOOKUP($A555,'1 Base de precios '!$D$2:$E$1256,2,FALSE)</f>
        <v>41.060001</v>
      </c>
      <c r="E555" s="20">
        <f>+VLOOKUP($A555,'1 Base de precios '!$F$2:$G$1256,2,FALSE)</f>
        <v>41.473202000000001</v>
      </c>
      <c r="F555" s="20">
        <f>+VLOOKUP($A555,'1 Base de precios '!$H$2:$I$1256,2,FALSE)</f>
        <v>42.52</v>
      </c>
      <c r="G555" s="20">
        <f>+VLOOKUP($A555,'1 Base de precios '!$J$2:$K$1256,2,FALSE)</f>
        <v>27.139999</v>
      </c>
      <c r="H555" s="20">
        <f>+VLOOKUP($A555,'1 Base de precios '!$L$2:$M$1256,2,FALSE)</f>
        <v>99.279999000000004</v>
      </c>
      <c r="I555" s="20">
        <f>+VLOOKUP($A555,'1 Base de precios '!$N$2:$O$1256,2,FALSE)</f>
        <v>66.389999000000003</v>
      </c>
      <c r="J555" s="20">
        <f>+VLOOKUP($A555,'1 Base de precios '!$P$2:$Q$1256,2,FALSE)</f>
        <v>152.509995</v>
      </c>
      <c r="K555" s="29">
        <v>554</v>
      </c>
    </row>
    <row r="556" spans="1:11" x14ac:dyDescent="0.2">
      <c r="A556" s="143">
        <v>42457</v>
      </c>
      <c r="B556" s="27">
        <f>'1 Base de precios '!B556:B807</f>
        <v>45652.441405999998</v>
      </c>
      <c r="C556" s="20">
        <f>+VLOOKUP($A556,'1 Base de precios '!$A$2:$C$1256,3,FALSE)</f>
        <v>13.53</v>
      </c>
      <c r="D556" s="20">
        <f>+VLOOKUP($A556,'1 Base de precios '!$D$2:$E$1256,2,FALSE)</f>
        <v>40.139999000000003</v>
      </c>
      <c r="E556" s="20">
        <f>+VLOOKUP($A556,'1 Base de precios '!$F$2:$G$1256,2,FALSE)</f>
        <v>41.873199</v>
      </c>
      <c r="F556" s="20">
        <f>+VLOOKUP($A556,'1 Base de precios '!$H$2:$I$1256,2,FALSE)</f>
        <v>43</v>
      </c>
      <c r="G556" s="20">
        <f>+VLOOKUP($A556,'1 Base de precios '!$J$2:$K$1256,2,FALSE)</f>
        <v>26.860001</v>
      </c>
      <c r="H556" s="20">
        <f>+VLOOKUP($A556,'1 Base de precios '!$L$2:$M$1256,2,FALSE)</f>
        <v>98.25</v>
      </c>
      <c r="I556" s="20">
        <f>+VLOOKUP($A556,'1 Base de precios '!$N$2:$O$1256,2,FALSE)</f>
        <v>65.260002</v>
      </c>
      <c r="J556" s="20">
        <f>+VLOOKUP($A556,'1 Base de precios '!$P$2:$Q$1256,2,FALSE)</f>
        <v>151.41000399999999</v>
      </c>
      <c r="K556" s="29">
        <v>555</v>
      </c>
    </row>
    <row r="557" spans="1:11" x14ac:dyDescent="0.2">
      <c r="A557" s="143">
        <v>42452</v>
      </c>
      <c r="B557" s="27">
        <f>'1 Base de precios '!B557:B808</f>
        <v>45632.628905999998</v>
      </c>
      <c r="C557" s="20">
        <f>+VLOOKUP($A557,'1 Base de precios '!$A$2:$C$1256,3,FALSE)</f>
        <v>13.42</v>
      </c>
      <c r="D557" s="20">
        <f>+VLOOKUP($A557,'1 Base de precios '!$D$2:$E$1256,2,FALSE)</f>
        <v>40.139999000000003</v>
      </c>
      <c r="E557" s="20">
        <f>+VLOOKUP($A557,'1 Base de precios '!$F$2:$G$1256,2,FALSE)</f>
        <v>42.331699</v>
      </c>
      <c r="F557" s="20">
        <f>+VLOOKUP($A557,'1 Base de precios '!$H$2:$I$1256,2,FALSE)</f>
        <v>43.150002000000001</v>
      </c>
      <c r="G557" s="20">
        <f>+VLOOKUP($A557,'1 Base de precios '!$J$2:$K$1256,2,FALSE)</f>
        <v>26.66</v>
      </c>
      <c r="H557" s="20">
        <f>+VLOOKUP($A557,'1 Base de precios '!$L$2:$M$1256,2,FALSE)</f>
        <v>96.830001999999993</v>
      </c>
      <c r="I557" s="20">
        <f>+VLOOKUP($A557,'1 Base de precios '!$N$2:$O$1256,2,FALSE)</f>
        <v>65.370002999999997</v>
      </c>
      <c r="J557" s="20">
        <f>+VLOOKUP($A557,'1 Base de precios '!$P$2:$Q$1256,2,FALSE)</f>
        <v>150.39999399999999</v>
      </c>
      <c r="K557" s="29">
        <v>556</v>
      </c>
    </row>
    <row r="558" spans="1:11" x14ac:dyDescent="0.2">
      <c r="A558" s="143">
        <v>42451</v>
      </c>
      <c r="B558" s="27">
        <f>'1 Base de precios '!B558:B809</f>
        <v>45464.53125</v>
      </c>
      <c r="C558" s="20">
        <f>+VLOOKUP($A558,'1 Base de precios '!$A$2:$C$1256,3,FALSE)</f>
        <v>13.16</v>
      </c>
      <c r="D558" s="20">
        <f>+VLOOKUP($A558,'1 Base de precios '!$D$2:$E$1256,2,FALSE)</f>
        <v>40.770000000000003</v>
      </c>
      <c r="E558" s="20">
        <f>+VLOOKUP($A558,'1 Base de precios '!$F$2:$G$1256,2,FALSE)</f>
        <v>41.326801000000003</v>
      </c>
      <c r="F558" s="20">
        <f>+VLOOKUP($A558,'1 Base de precios '!$H$2:$I$1256,2,FALSE)</f>
        <v>43.080002</v>
      </c>
      <c r="G558" s="20">
        <f>+VLOOKUP($A558,'1 Base de precios '!$J$2:$K$1256,2,FALSE)</f>
        <v>26.51</v>
      </c>
      <c r="H558" s="20">
        <f>+VLOOKUP($A558,'1 Base de precios '!$L$2:$M$1256,2,FALSE)</f>
        <v>98.510002</v>
      </c>
      <c r="I558" s="20">
        <f>+VLOOKUP($A558,'1 Base de precios '!$N$2:$O$1256,2,FALSE)</f>
        <v>64.709998999999996</v>
      </c>
      <c r="J558" s="20">
        <f>+VLOOKUP($A558,'1 Base de precios '!$P$2:$Q$1256,2,FALSE)</f>
        <v>150.11999499999999</v>
      </c>
      <c r="K558" s="29">
        <v>557</v>
      </c>
    </row>
    <row r="559" spans="1:11" x14ac:dyDescent="0.2">
      <c r="A559" s="143">
        <v>42447</v>
      </c>
      <c r="B559" s="27">
        <f>'1 Base de precios '!B559:B810</f>
        <v>45436.179687999997</v>
      </c>
      <c r="C559" s="20">
        <f>+VLOOKUP($A559,'1 Base de precios '!$A$2:$C$1256,3,FALSE)</f>
        <v>13.01</v>
      </c>
      <c r="D559" s="20">
        <f>+VLOOKUP($A559,'1 Base de precios '!$D$2:$E$1256,2,FALSE)</f>
        <v>41.799999</v>
      </c>
      <c r="E559" s="20">
        <f>+VLOOKUP($A559,'1 Base de precios '!$F$2:$G$1256,2,FALSE)</f>
        <v>41.151198999999998</v>
      </c>
      <c r="F559" s="20">
        <f>+VLOOKUP($A559,'1 Base de precios '!$H$2:$I$1256,2,FALSE)</f>
        <v>42.52</v>
      </c>
      <c r="G559" s="20">
        <f>+VLOOKUP($A559,'1 Base de precios '!$J$2:$K$1256,2,FALSE)</f>
        <v>26.92</v>
      </c>
      <c r="H559" s="20">
        <f>+VLOOKUP($A559,'1 Base de precios '!$L$2:$M$1256,2,FALSE)</f>
        <v>98.75</v>
      </c>
      <c r="I559" s="20">
        <f>+VLOOKUP($A559,'1 Base de precios '!$N$2:$O$1256,2,FALSE)</f>
        <v>66.230002999999996</v>
      </c>
      <c r="J559" s="20">
        <f>+VLOOKUP($A559,'1 Base de precios '!$P$2:$Q$1256,2,FALSE)</f>
        <v>150.30999800000001</v>
      </c>
      <c r="K559" s="29">
        <v>558</v>
      </c>
    </row>
    <row r="560" spans="1:11" x14ac:dyDescent="0.2">
      <c r="A560" s="143">
        <v>42446</v>
      </c>
      <c r="B560" s="27">
        <f>'1 Base de precios '!B560:B811</f>
        <v>44751.398437999997</v>
      </c>
      <c r="C560" s="20">
        <f>+VLOOKUP($A560,'1 Base de precios '!$A$2:$C$1256,3,FALSE)</f>
        <v>13.27</v>
      </c>
      <c r="D560" s="20">
        <f>+VLOOKUP($A560,'1 Base de precios '!$D$2:$E$1256,2,FALSE)</f>
        <v>42.23</v>
      </c>
      <c r="E560" s="20">
        <f>+VLOOKUP($A560,'1 Base de precios '!$F$2:$G$1256,2,FALSE)</f>
        <v>40.946300999999998</v>
      </c>
      <c r="F560" s="20">
        <f>+VLOOKUP($A560,'1 Base de precios '!$H$2:$I$1256,2,FALSE)</f>
        <v>43.060001</v>
      </c>
      <c r="G560" s="20">
        <f>+VLOOKUP($A560,'1 Base de precios '!$J$2:$K$1256,2,FALSE)</f>
        <v>26.43</v>
      </c>
      <c r="H560" s="20">
        <f>+VLOOKUP($A560,'1 Base de precios '!$L$2:$M$1256,2,FALSE)</f>
        <v>97.650002000000001</v>
      </c>
      <c r="I560" s="20">
        <f>+VLOOKUP($A560,'1 Base de precios '!$N$2:$O$1256,2,FALSE)</f>
        <v>66.089995999999999</v>
      </c>
      <c r="J560" s="20">
        <f>+VLOOKUP($A560,'1 Base de precios '!$P$2:$Q$1256,2,FALSE)</f>
        <v>150.13999899999999</v>
      </c>
      <c r="K560" s="29">
        <v>559</v>
      </c>
    </row>
    <row r="561" spans="1:11" x14ac:dyDescent="0.2">
      <c r="A561" s="143">
        <v>42445</v>
      </c>
      <c r="B561" s="27">
        <f>'1 Base de precios '!B561:B812</f>
        <v>44207.539062999997</v>
      </c>
      <c r="C561" s="20">
        <f>+VLOOKUP($A561,'1 Base de precios '!$A$2:$C$1256,3,FALSE)</f>
        <v>13.14</v>
      </c>
      <c r="D561" s="20">
        <f>+VLOOKUP($A561,'1 Base de precios '!$D$2:$E$1256,2,FALSE)</f>
        <v>41.709999000000003</v>
      </c>
      <c r="E561" s="20">
        <f>+VLOOKUP($A561,'1 Base de precios '!$F$2:$G$1256,2,FALSE)</f>
        <v>41.248798000000001</v>
      </c>
      <c r="F561" s="20">
        <f>+VLOOKUP($A561,'1 Base de precios '!$H$2:$I$1256,2,FALSE)</f>
        <v>42.02</v>
      </c>
      <c r="G561" s="20">
        <f>+VLOOKUP($A561,'1 Base de precios '!$J$2:$K$1256,2,FALSE)</f>
        <v>26.549999</v>
      </c>
      <c r="H561" s="20">
        <f>+VLOOKUP($A561,'1 Base de precios '!$L$2:$M$1256,2,FALSE)</f>
        <v>97.029999000000004</v>
      </c>
      <c r="I561" s="20">
        <f>+VLOOKUP($A561,'1 Base de precios '!$N$2:$O$1256,2,FALSE)</f>
        <v>65.300003000000004</v>
      </c>
      <c r="J561" s="20">
        <f>+VLOOKUP($A561,'1 Base de precios '!$P$2:$Q$1256,2,FALSE)</f>
        <v>147.69000199999999</v>
      </c>
      <c r="K561" s="29">
        <v>560</v>
      </c>
    </row>
    <row r="562" spans="1:11" x14ac:dyDescent="0.2">
      <c r="A562" s="143">
        <v>42444</v>
      </c>
      <c r="B562" s="27">
        <f>'1 Base de precios '!B562:B813</f>
        <v>44691.011719000002</v>
      </c>
      <c r="C562" s="20">
        <f>+VLOOKUP($A562,'1 Base de precios '!$A$2:$C$1256,3,FALSE)</f>
        <v>12.96</v>
      </c>
      <c r="D562" s="20">
        <f>+VLOOKUP($A562,'1 Base de precios '!$D$2:$E$1256,2,FALSE)</f>
        <v>41.279998999999997</v>
      </c>
      <c r="E562" s="20">
        <f>+VLOOKUP($A562,'1 Base de precios '!$F$2:$G$1256,2,FALSE)</f>
        <v>40.156101</v>
      </c>
      <c r="F562" s="20">
        <f>+VLOOKUP($A562,'1 Base de precios '!$H$2:$I$1256,2,FALSE)</f>
        <v>41.32</v>
      </c>
      <c r="G562" s="20">
        <f>+VLOOKUP($A562,'1 Base de precios '!$J$2:$K$1256,2,FALSE)</f>
        <v>26.83</v>
      </c>
      <c r="H562" s="20">
        <f>+VLOOKUP($A562,'1 Base de precios '!$L$2:$M$1256,2,FALSE)</f>
        <v>94.879997000000003</v>
      </c>
      <c r="I562" s="20">
        <f>+VLOOKUP($A562,'1 Base de precios '!$N$2:$O$1256,2,FALSE)</f>
        <v>64.480002999999996</v>
      </c>
      <c r="J562" s="20">
        <f>+VLOOKUP($A562,'1 Base de precios '!$P$2:$Q$1256,2,FALSE)</f>
        <v>145.35000600000001</v>
      </c>
      <c r="K562" s="29">
        <v>561</v>
      </c>
    </row>
    <row r="563" spans="1:11" x14ac:dyDescent="0.2">
      <c r="A563" s="143">
        <v>42443</v>
      </c>
      <c r="B563" s="27">
        <f>'1 Base de precios '!B563:B814</f>
        <v>44746.328125</v>
      </c>
      <c r="C563" s="20">
        <f>+VLOOKUP($A563,'1 Base de precios '!$A$2:$C$1256,3,FALSE)</f>
        <v>13.32</v>
      </c>
      <c r="D563" s="20">
        <f>+VLOOKUP($A563,'1 Base de precios '!$D$2:$E$1256,2,FALSE)</f>
        <v>41.599997999999999</v>
      </c>
      <c r="E563" s="20">
        <f>+VLOOKUP($A563,'1 Base de precios '!$F$2:$G$1256,2,FALSE)</f>
        <v>41.102401999999998</v>
      </c>
      <c r="F563" s="20">
        <f>+VLOOKUP($A563,'1 Base de precios '!$H$2:$I$1256,2,FALSE)</f>
        <v>42.200001</v>
      </c>
      <c r="G563" s="20">
        <f>+VLOOKUP($A563,'1 Base de precios '!$J$2:$K$1256,2,FALSE)</f>
        <v>26.85</v>
      </c>
      <c r="H563" s="20">
        <f>+VLOOKUP($A563,'1 Base de precios '!$L$2:$M$1256,2,FALSE)</f>
        <v>93.43</v>
      </c>
      <c r="I563" s="20">
        <f>+VLOOKUP($A563,'1 Base de precios '!$N$2:$O$1256,2,FALSE)</f>
        <v>63.77</v>
      </c>
      <c r="J563" s="20">
        <f>+VLOOKUP($A563,'1 Base de precios '!$P$2:$Q$1256,2,FALSE)</f>
        <v>147.979996</v>
      </c>
      <c r="K563" s="29">
        <v>562</v>
      </c>
    </row>
    <row r="564" spans="1:11" x14ac:dyDescent="0.2">
      <c r="A564" s="143">
        <v>42440</v>
      </c>
      <c r="B564" s="27">
        <f>'1 Base de precios '!B564:B815</f>
        <v>44338.941405999998</v>
      </c>
      <c r="C564" s="20">
        <f>+VLOOKUP($A564,'1 Base de precios '!$A$2:$C$1256,3,FALSE)</f>
        <v>13.46</v>
      </c>
      <c r="D564" s="20">
        <f>+VLOOKUP($A564,'1 Base de precios '!$D$2:$E$1256,2,FALSE)</f>
        <v>41.869999</v>
      </c>
      <c r="E564" s="20">
        <f>+VLOOKUP($A564,'1 Base de precios '!$F$2:$G$1256,2,FALSE)</f>
        <v>40.302399000000001</v>
      </c>
      <c r="F564" s="20">
        <f>+VLOOKUP($A564,'1 Base de precios '!$H$2:$I$1256,2,FALSE)</f>
        <v>42.759998000000003</v>
      </c>
      <c r="G564" s="20">
        <f>+VLOOKUP($A564,'1 Base de precios '!$J$2:$K$1256,2,FALSE)</f>
        <v>26.35</v>
      </c>
      <c r="H564" s="20">
        <f>+VLOOKUP($A564,'1 Base de precios '!$L$2:$M$1256,2,FALSE)</f>
        <v>94.650002000000001</v>
      </c>
      <c r="I564" s="20">
        <f>+VLOOKUP($A564,'1 Base de precios '!$N$2:$O$1256,2,FALSE)</f>
        <v>63.849997999999999</v>
      </c>
      <c r="J564" s="20">
        <f>+VLOOKUP($A564,'1 Base de precios '!$P$2:$Q$1256,2,FALSE)</f>
        <v>146.11999499999999</v>
      </c>
      <c r="K564" s="29">
        <v>563</v>
      </c>
    </row>
    <row r="565" spans="1:11" x14ac:dyDescent="0.2">
      <c r="A565" s="143">
        <v>42439</v>
      </c>
      <c r="B565" s="27">
        <f>'1 Base de precios '!B565:B816</f>
        <v>44499.488280999998</v>
      </c>
      <c r="C565" s="20">
        <f>+VLOOKUP($A565,'1 Base de precios '!$A$2:$C$1256,3,FALSE)</f>
        <v>13.03</v>
      </c>
      <c r="D565" s="20">
        <f>+VLOOKUP($A565,'1 Base de precios '!$D$2:$E$1256,2,FALSE)</f>
        <v>41.889999000000003</v>
      </c>
      <c r="E565" s="20">
        <f>+VLOOKUP($A565,'1 Base de precios '!$F$2:$G$1256,2,FALSE)</f>
        <v>40.370700999999997</v>
      </c>
      <c r="F565" s="20">
        <f>+VLOOKUP($A565,'1 Base de precios '!$H$2:$I$1256,2,FALSE)</f>
        <v>41.27</v>
      </c>
      <c r="G565" s="20">
        <f>+VLOOKUP($A565,'1 Base de precios '!$J$2:$K$1256,2,FALSE)</f>
        <v>26.549999</v>
      </c>
      <c r="H565" s="20">
        <f>+VLOOKUP($A565,'1 Base de precios '!$L$2:$M$1256,2,FALSE)</f>
        <v>93.410004000000001</v>
      </c>
      <c r="I565" s="20">
        <f>+VLOOKUP($A565,'1 Base de precios '!$N$2:$O$1256,2,FALSE)</f>
        <v>63.580002</v>
      </c>
      <c r="J565" s="20">
        <f>+VLOOKUP($A565,'1 Base de precios '!$P$2:$Q$1256,2,FALSE)</f>
        <v>145.75</v>
      </c>
      <c r="K565" s="29">
        <v>564</v>
      </c>
    </row>
    <row r="566" spans="1:11" x14ac:dyDescent="0.2">
      <c r="A566" s="143">
        <v>42438</v>
      </c>
      <c r="B566" s="27">
        <f>'1 Base de precios '!B566:B817</f>
        <v>44507.488280999998</v>
      </c>
      <c r="C566" s="20">
        <f>+VLOOKUP($A566,'1 Base de precios '!$A$2:$C$1256,3,FALSE)</f>
        <v>12.95</v>
      </c>
      <c r="D566" s="20">
        <f>+VLOOKUP($A566,'1 Base de precios '!$D$2:$E$1256,2,FALSE)</f>
        <v>42.32</v>
      </c>
      <c r="E566" s="20">
        <f>+VLOOKUP($A566,'1 Base de precios '!$F$2:$G$1256,2,FALSE)</f>
        <v>40.282902</v>
      </c>
      <c r="F566" s="20">
        <f>+VLOOKUP($A566,'1 Base de precios '!$H$2:$I$1256,2,FALSE)</f>
        <v>40.369999</v>
      </c>
      <c r="G566" s="20">
        <f>+VLOOKUP($A566,'1 Base de precios '!$J$2:$K$1256,2,FALSE)</f>
        <v>26.309999000000001</v>
      </c>
      <c r="H566" s="20">
        <f>+VLOOKUP($A566,'1 Base de precios '!$L$2:$M$1256,2,FALSE)</f>
        <v>95.980002999999996</v>
      </c>
      <c r="I566" s="20">
        <f>+VLOOKUP($A566,'1 Base de precios '!$N$2:$O$1256,2,FALSE)</f>
        <v>64.5</v>
      </c>
      <c r="J566" s="20">
        <f>+VLOOKUP($A566,'1 Base de precios '!$P$2:$Q$1256,2,FALSE)</f>
        <v>145.070007</v>
      </c>
      <c r="K566" s="29">
        <v>565</v>
      </c>
    </row>
    <row r="567" spans="1:11" x14ac:dyDescent="0.2">
      <c r="A567" s="143">
        <v>42437</v>
      </c>
      <c r="B567" s="27">
        <f>'1 Base de precios '!B567:B818</f>
        <v>44967.21875</v>
      </c>
      <c r="C567" s="20">
        <f>+VLOOKUP($A567,'1 Base de precios '!$A$2:$C$1256,3,FALSE)</f>
        <v>13.36</v>
      </c>
      <c r="D567" s="20">
        <f>+VLOOKUP($A567,'1 Base de precios '!$D$2:$E$1256,2,FALSE)</f>
        <v>41.549999</v>
      </c>
      <c r="E567" s="20">
        <f>+VLOOKUP($A567,'1 Base de precios '!$F$2:$G$1256,2,FALSE)</f>
        <v>40.048800999999997</v>
      </c>
      <c r="F567" s="20">
        <f>+VLOOKUP($A567,'1 Base de precios '!$H$2:$I$1256,2,FALSE)</f>
        <v>39.630001</v>
      </c>
      <c r="G567" s="20">
        <f>+VLOOKUP($A567,'1 Base de precios '!$J$2:$K$1256,2,FALSE)</f>
        <v>26.360001</v>
      </c>
      <c r="H567" s="20">
        <f>+VLOOKUP($A567,'1 Base de precios '!$L$2:$M$1256,2,FALSE)</f>
        <v>95.75</v>
      </c>
      <c r="I567" s="20">
        <f>+VLOOKUP($A567,'1 Base de precios '!$N$2:$O$1256,2,FALSE)</f>
        <v>64.290001000000004</v>
      </c>
      <c r="J567" s="20">
        <f>+VLOOKUP($A567,'1 Base de precios '!$P$2:$Q$1256,2,FALSE)</f>
        <v>141.429993</v>
      </c>
      <c r="K567" s="29">
        <v>566</v>
      </c>
    </row>
    <row r="568" spans="1:11" x14ac:dyDescent="0.2">
      <c r="A568" s="143">
        <v>42436</v>
      </c>
      <c r="B568" s="27">
        <f>'1 Base de precios '!B568:B819</f>
        <v>44855.25</v>
      </c>
      <c r="C568" s="20">
        <f>+VLOOKUP($A568,'1 Base de precios '!$A$2:$C$1256,3,FALSE)</f>
        <v>13.28</v>
      </c>
      <c r="D568" s="20">
        <f>+VLOOKUP($A568,'1 Base de precios '!$D$2:$E$1256,2,FALSE)</f>
        <v>43.009998000000003</v>
      </c>
      <c r="E568" s="20">
        <f>+VLOOKUP($A568,'1 Base de precios '!$F$2:$G$1256,2,FALSE)</f>
        <v>40.351199999999999</v>
      </c>
      <c r="F568" s="20">
        <f>+VLOOKUP($A568,'1 Base de precios '!$H$2:$I$1256,2,FALSE)</f>
        <v>40.270000000000003</v>
      </c>
      <c r="G568" s="20">
        <f>+VLOOKUP($A568,'1 Base de precios '!$J$2:$K$1256,2,FALSE)</f>
        <v>27.07</v>
      </c>
      <c r="H568" s="20">
        <f>+VLOOKUP($A568,'1 Base de precios '!$L$2:$M$1256,2,FALSE)</f>
        <v>96.110000999999997</v>
      </c>
      <c r="I568" s="20">
        <f>+VLOOKUP($A568,'1 Base de precios '!$N$2:$O$1256,2,FALSE)</f>
        <v>66.269997000000004</v>
      </c>
      <c r="J568" s="20">
        <f>+VLOOKUP($A568,'1 Base de precios '!$P$2:$Q$1256,2,FALSE)</f>
        <v>140.19000199999999</v>
      </c>
      <c r="K568" s="29">
        <v>567</v>
      </c>
    </row>
    <row r="569" spans="1:11" x14ac:dyDescent="0.2">
      <c r="A569" s="143">
        <v>42433</v>
      </c>
      <c r="B569" s="27">
        <f>'1 Base de precios '!B569:B820</f>
        <v>44740.53125</v>
      </c>
      <c r="C569" s="20">
        <f>+VLOOKUP($A569,'1 Base de precios '!$A$2:$C$1256,3,FALSE)</f>
        <v>13.11</v>
      </c>
      <c r="D569" s="20">
        <f>+VLOOKUP($A569,'1 Base de precios '!$D$2:$E$1256,2,FALSE)</f>
        <v>43.599997999999999</v>
      </c>
      <c r="E569" s="20">
        <f>+VLOOKUP($A569,'1 Base de precios '!$F$2:$G$1256,2,FALSE)</f>
        <v>38.858500999999997</v>
      </c>
      <c r="F569" s="20">
        <f>+VLOOKUP($A569,'1 Base de precios '!$H$2:$I$1256,2,FALSE)</f>
        <v>39.540000999999997</v>
      </c>
      <c r="G569" s="20">
        <f>+VLOOKUP($A569,'1 Base de precios '!$J$2:$K$1256,2,FALSE)</f>
        <v>26.84</v>
      </c>
      <c r="H569" s="20">
        <f>+VLOOKUP($A569,'1 Base de precios '!$L$2:$M$1256,2,FALSE)</f>
        <v>95</v>
      </c>
      <c r="I569" s="20">
        <f>+VLOOKUP($A569,'1 Base de precios '!$N$2:$O$1256,2,FALSE)</f>
        <v>68.019997000000004</v>
      </c>
      <c r="J569" s="20">
        <f>+VLOOKUP($A569,'1 Base de precios '!$P$2:$Q$1256,2,FALSE)</f>
        <v>140.85000600000001</v>
      </c>
      <c r="K569" s="29">
        <v>568</v>
      </c>
    </row>
    <row r="570" spans="1:11" x14ac:dyDescent="0.2">
      <c r="A570" s="143">
        <v>42432</v>
      </c>
      <c r="B570" s="27">
        <f>'1 Base de precios '!B570:B821</f>
        <v>44616.460937999997</v>
      </c>
      <c r="C570" s="20">
        <f>+VLOOKUP($A570,'1 Base de precios '!$A$2:$C$1256,3,FALSE)</f>
        <v>13.04</v>
      </c>
      <c r="D570" s="20">
        <f>+VLOOKUP($A570,'1 Base de precios '!$D$2:$E$1256,2,FALSE)</f>
        <v>43.099997999999999</v>
      </c>
      <c r="E570" s="20">
        <f>+VLOOKUP($A570,'1 Base de precios '!$F$2:$G$1256,2,FALSE)</f>
        <v>38.624400999999999</v>
      </c>
      <c r="F570" s="20">
        <f>+VLOOKUP($A570,'1 Base de precios '!$H$2:$I$1256,2,FALSE)</f>
        <v>39.509998000000003</v>
      </c>
      <c r="G570" s="20">
        <f>+VLOOKUP($A570,'1 Base de precios '!$J$2:$K$1256,2,FALSE)</f>
        <v>26.24</v>
      </c>
      <c r="H570" s="20">
        <f>+VLOOKUP($A570,'1 Base de precios '!$L$2:$M$1256,2,FALSE)</f>
        <v>94.120002999999997</v>
      </c>
      <c r="I570" s="20">
        <f>+VLOOKUP($A570,'1 Base de precios '!$N$2:$O$1256,2,FALSE)</f>
        <v>66.440002000000007</v>
      </c>
      <c r="J570" s="20">
        <f>+VLOOKUP($A570,'1 Base de precios '!$P$2:$Q$1256,2,FALSE)</f>
        <v>143.63000500000001</v>
      </c>
      <c r="K570" s="29">
        <v>569</v>
      </c>
    </row>
    <row r="571" spans="1:11" x14ac:dyDescent="0.2">
      <c r="A571" s="143">
        <v>42431</v>
      </c>
      <c r="B571" s="27">
        <f>'1 Base de precios '!B571:B822</f>
        <v>44198.390625</v>
      </c>
      <c r="C571" s="20">
        <f>+VLOOKUP($A571,'1 Base de precios '!$A$2:$C$1256,3,FALSE)</f>
        <v>12.9</v>
      </c>
      <c r="D571" s="20">
        <f>+VLOOKUP($A571,'1 Base de precios '!$D$2:$E$1256,2,FALSE)</f>
        <v>42.84</v>
      </c>
      <c r="E571" s="20">
        <f>+VLOOKUP($A571,'1 Base de precios '!$F$2:$G$1256,2,FALSE)</f>
        <v>38.253700000000002</v>
      </c>
      <c r="F571" s="20">
        <f>+VLOOKUP($A571,'1 Base de precios '!$H$2:$I$1256,2,FALSE)</f>
        <v>38.869999</v>
      </c>
      <c r="G571" s="20">
        <f>+VLOOKUP($A571,'1 Base de precios '!$J$2:$K$1256,2,FALSE)</f>
        <v>26.25</v>
      </c>
      <c r="H571" s="20">
        <f>+VLOOKUP($A571,'1 Base de precios '!$L$2:$M$1256,2,FALSE)</f>
        <v>93.830001999999993</v>
      </c>
      <c r="I571" s="20">
        <f>+VLOOKUP($A571,'1 Base de precios '!$N$2:$O$1256,2,FALSE)</f>
        <v>66.949996999999996</v>
      </c>
      <c r="J571" s="20">
        <f>+VLOOKUP($A571,'1 Base de precios '!$P$2:$Q$1256,2,FALSE)</f>
        <v>141.94000199999999</v>
      </c>
      <c r="K571" s="29">
        <v>570</v>
      </c>
    </row>
    <row r="572" spans="1:11" x14ac:dyDescent="0.2">
      <c r="A572" s="143">
        <v>42430</v>
      </c>
      <c r="B572" s="27">
        <f>'1 Base de precios '!B572:B823</f>
        <v>43717.648437999997</v>
      </c>
      <c r="C572" s="20">
        <f>+VLOOKUP($A572,'1 Base de precios '!$A$2:$C$1256,3,FALSE)</f>
        <v>12.57</v>
      </c>
      <c r="D572" s="20">
        <f>+VLOOKUP($A572,'1 Base de precios '!$D$2:$E$1256,2,FALSE)</f>
        <v>42.490001999999997</v>
      </c>
      <c r="E572" s="20">
        <f>+VLOOKUP($A572,'1 Base de precios '!$F$2:$G$1256,2,FALSE)</f>
        <v>38.165900999999998</v>
      </c>
      <c r="F572" s="20">
        <f>+VLOOKUP($A572,'1 Base de precios '!$H$2:$I$1256,2,FALSE)</f>
        <v>38.209999000000003</v>
      </c>
      <c r="G572" s="20">
        <f>+VLOOKUP($A572,'1 Base de precios '!$J$2:$K$1256,2,FALSE)</f>
        <v>26.450001</v>
      </c>
      <c r="H572" s="20">
        <f>+VLOOKUP($A572,'1 Base de precios '!$L$2:$M$1256,2,FALSE)</f>
        <v>94.300003000000004</v>
      </c>
      <c r="I572" s="20">
        <f>+VLOOKUP($A572,'1 Base de precios '!$N$2:$O$1256,2,FALSE)</f>
        <v>68.029999000000004</v>
      </c>
      <c r="J572" s="20">
        <f>+VLOOKUP($A572,'1 Base de precios '!$P$2:$Q$1256,2,FALSE)</f>
        <v>142.88999899999999</v>
      </c>
      <c r="K572" s="29">
        <v>571</v>
      </c>
    </row>
    <row r="573" spans="1:11" x14ac:dyDescent="0.2">
      <c r="A573" s="143">
        <v>42429</v>
      </c>
      <c r="B573" s="27">
        <f>'1 Base de precios '!B573:B824</f>
        <v>43475</v>
      </c>
      <c r="C573" s="20">
        <f>+VLOOKUP($A573,'1 Base de precios '!$A$2:$C$1256,3,FALSE)</f>
        <v>12.34</v>
      </c>
      <c r="D573" s="20">
        <f>+VLOOKUP($A573,'1 Base de precios '!$D$2:$E$1256,2,FALSE)</f>
        <v>42.700001</v>
      </c>
      <c r="E573" s="20">
        <f>+VLOOKUP($A573,'1 Base de precios '!$F$2:$G$1256,2,FALSE)</f>
        <v>37.053699000000002</v>
      </c>
      <c r="F573" s="20">
        <f>+VLOOKUP($A573,'1 Base de precios '!$H$2:$I$1256,2,FALSE)</f>
        <v>38.150002000000001</v>
      </c>
      <c r="G573" s="20">
        <f>+VLOOKUP($A573,'1 Base de precios '!$J$2:$K$1256,2,FALSE)</f>
        <v>27.049999</v>
      </c>
      <c r="H573" s="20">
        <f>+VLOOKUP($A573,'1 Base de precios '!$L$2:$M$1256,2,FALSE)</f>
        <v>91.620002999999997</v>
      </c>
      <c r="I573" s="20">
        <f>+VLOOKUP($A573,'1 Base de precios '!$N$2:$O$1256,2,FALSE)</f>
        <v>68.199996999999996</v>
      </c>
      <c r="J573" s="20">
        <f>+VLOOKUP($A573,'1 Base de precios '!$P$2:$Q$1256,2,FALSE)</f>
        <v>143.33999600000001</v>
      </c>
      <c r="K573" s="29">
        <v>572</v>
      </c>
    </row>
    <row r="574" spans="1:11" x14ac:dyDescent="0.2">
      <c r="A574" s="143">
        <v>42426</v>
      </c>
      <c r="B574" s="27">
        <f>'1 Base de precios '!B574:B825</f>
        <v>43449.910155999998</v>
      </c>
      <c r="C574" s="20">
        <f>+VLOOKUP($A574,'1 Base de precios '!$A$2:$C$1256,3,FALSE)</f>
        <v>12.23</v>
      </c>
      <c r="D574" s="20">
        <f>+VLOOKUP($A574,'1 Base de precios '!$D$2:$E$1256,2,FALSE)</f>
        <v>41.950001</v>
      </c>
      <c r="E574" s="20">
        <f>+VLOOKUP($A574,'1 Base de precios '!$F$2:$G$1256,2,FALSE)</f>
        <v>36.107300000000002</v>
      </c>
      <c r="F574" s="20">
        <f>+VLOOKUP($A574,'1 Base de precios '!$H$2:$I$1256,2,FALSE)</f>
        <v>38.049999</v>
      </c>
      <c r="G574" s="20">
        <f>+VLOOKUP($A574,'1 Base de precios '!$J$2:$K$1256,2,FALSE)</f>
        <v>26.51</v>
      </c>
      <c r="H574" s="20">
        <f>+VLOOKUP($A574,'1 Base de precios '!$L$2:$M$1256,2,FALSE)</f>
        <v>89.779999000000004</v>
      </c>
      <c r="I574" s="20">
        <f>+VLOOKUP($A574,'1 Base de precios '!$N$2:$O$1256,2,FALSE)</f>
        <v>65.629997000000003</v>
      </c>
      <c r="J574" s="20">
        <f>+VLOOKUP($A574,'1 Base de precios '!$P$2:$Q$1256,2,FALSE)</f>
        <v>145.759995</v>
      </c>
      <c r="K574" s="29">
        <v>573</v>
      </c>
    </row>
    <row r="575" spans="1:11" x14ac:dyDescent="0.2">
      <c r="A575" s="143">
        <v>42425</v>
      </c>
      <c r="B575" s="27">
        <f>'1 Base de precios '!B575:B826</f>
        <v>43177.53125</v>
      </c>
      <c r="C575" s="20">
        <f>+VLOOKUP($A575,'1 Base de precios '!$A$2:$C$1256,3,FALSE)</f>
        <v>12.19</v>
      </c>
      <c r="D575" s="20">
        <f>+VLOOKUP($A575,'1 Base de precios '!$D$2:$E$1256,2,FALSE)</f>
        <v>42.029998999999997</v>
      </c>
      <c r="E575" s="20">
        <f>+VLOOKUP($A575,'1 Base de precios '!$F$2:$G$1256,2,FALSE)</f>
        <v>36.331699</v>
      </c>
      <c r="F575" s="20">
        <f>+VLOOKUP($A575,'1 Base de precios '!$H$2:$I$1256,2,FALSE)</f>
        <v>37.840000000000003</v>
      </c>
      <c r="G575" s="20">
        <f>+VLOOKUP($A575,'1 Base de precios '!$J$2:$K$1256,2,FALSE)</f>
        <v>26.23</v>
      </c>
      <c r="H575" s="20">
        <f>+VLOOKUP($A575,'1 Base de precios '!$L$2:$M$1256,2,FALSE)</f>
        <v>90.519997000000004</v>
      </c>
      <c r="I575" s="20">
        <f>+VLOOKUP($A575,'1 Base de precios '!$N$2:$O$1256,2,FALSE)</f>
        <v>64.989998</v>
      </c>
      <c r="J575" s="20">
        <f>+VLOOKUP($A575,'1 Base de precios '!$P$2:$Q$1256,2,FALSE)</f>
        <v>144.759995</v>
      </c>
      <c r="K575" s="29">
        <v>574</v>
      </c>
    </row>
    <row r="576" spans="1:11" x14ac:dyDescent="0.2">
      <c r="A576" s="143">
        <v>42424</v>
      </c>
      <c r="B576" s="27">
        <f>'1 Base de precios '!B576:B827</f>
        <v>43221.058594000002</v>
      </c>
      <c r="C576" s="20">
        <f>+VLOOKUP($A576,'1 Base de precios '!$A$2:$C$1256,3,FALSE)</f>
        <v>12.01</v>
      </c>
      <c r="D576" s="20">
        <f>+VLOOKUP($A576,'1 Base de precios '!$D$2:$E$1256,2,FALSE)</f>
        <v>41.18</v>
      </c>
      <c r="E576" s="20">
        <f>+VLOOKUP($A576,'1 Base de precios '!$F$2:$G$1256,2,FALSE)</f>
        <v>35.990200000000002</v>
      </c>
      <c r="F576" s="20">
        <f>+VLOOKUP($A576,'1 Base de precios '!$H$2:$I$1256,2,FALSE)</f>
        <v>37.349997999999999</v>
      </c>
      <c r="G576" s="20">
        <f>+VLOOKUP($A576,'1 Base de precios '!$J$2:$K$1256,2,FALSE)</f>
        <v>26.17</v>
      </c>
      <c r="H576" s="20">
        <f>+VLOOKUP($A576,'1 Base de precios '!$L$2:$M$1256,2,FALSE)</f>
        <v>90.370002999999997</v>
      </c>
      <c r="I576" s="20">
        <f>+VLOOKUP($A576,'1 Base de precios '!$N$2:$O$1256,2,FALSE)</f>
        <v>65.300003000000004</v>
      </c>
      <c r="J576" s="20">
        <f>+VLOOKUP($A576,'1 Base de precios '!$P$2:$Q$1256,2,FALSE)</f>
        <v>141.13000500000001</v>
      </c>
      <c r="K576" s="29">
        <v>575</v>
      </c>
    </row>
    <row r="577" spans="1:11" x14ac:dyDescent="0.2">
      <c r="A577" s="143">
        <v>42423</v>
      </c>
      <c r="B577" s="27">
        <f>'1 Base de precios '!B577:B828</f>
        <v>43550.789062999997</v>
      </c>
      <c r="C577" s="20">
        <f>+VLOOKUP($A577,'1 Base de precios '!$A$2:$C$1256,3,FALSE)</f>
        <v>12</v>
      </c>
      <c r="D577" s="20">
        <f>+VLOOKUP($A577,'1 Base de precios '!$D$2:$E$1256,2,FALSE)</f>
        <v>41.419998</v>
      </c>
      <c r="E577" s="20">
        <f>+VLOOKUP($A577,'1 Base de precios '!$F$2:$G$1256,2,FALSE)</f>
        <v>35.804901000000001</v>
      </c>
      <c r="F577" s="20">
        <f>+VLOOKUP($A577,'1 Base de precios '!$H$2:$I$1256,2,FALSE)</f>
        <v>36.889999000000003</v>
      </c>
      <c r="G577" s="20">
        <f>+VLOOKUP($A577,'1 Base de precios '!$J$2:$K$1256,2,FALSE)</f>
        <v>25.16</v>
      </c>
      <c r="H577" s="20">
        <f>+VLOOKUP($A577,'1 Base de precios '!$L$2:$M$1256,2,FALSE)</f>
        <v>90.540001000000004</v>
      </c>
      <c r="I577" s="20">
        <f>+VLOOKUP($A577,'1 Base de precios '!$N$2:$O$1256,2,FALSE)</f>
        <v>65.239998</v>
      </c>
      <c r="J577" s="20">
        <f>+VLOOKUP($A577,'1 Base de precios '!$P$2:$Q$1256,2,FALSE)</f>
        <v>144.759995</v>
      </c>
      <c r="K577" s="29">
        <v>576</v>
      </c>
    </row>
    <row r="578" spans="1:11" x14ac:dyDescent="0.2">
      <c r="A578" s="143">
        <v>42422</v>
      </c>
      <c r="B578" s="27">
        <f>'1 Base de precios '!B578:B829</f>
        <v>43379.171875</v>
      </c>
      <c r="C578" s="20">
        <f>+VLOOKUP($A578,'1 Base de precios '!$A$2:$C$1256,3,FALSE)</f>
        <v>12.07</v>
      </c>
      <c r="D578" s="20">
        <f>+VLOOKUP($A578,'1 Base de precios '!$D$2:$E$1256,2,FALSE)</f>
        <v>41.709999000000003</v>
      </c>
      <c r="E578" s="20">
        <f>+VLOOKUP($A578,'1 Base de precios '!$F$2:$G$1256,2,FALSE)</f>
        <v>35.512199000000003</v>
      </c>
      <c r="F578" s="20">
        <f>+VLOOKUP($A578,'1 Base de precios '!$H$2:$I$1256,2,FALSE)</f>
        <v>37.509998000000003</v>
      </c>
      <c r="G578" s="20">
        <f>+VLOOKUP($A578,'1 Base de precios '!$J$2:$K$1256,2,FALSE)</f>
        <v>25.41</v>
      </c>
      <c r="H578" s="20">
        <f>+VLOOKUP($A578,'1 Base de precios '!$L$2:$M$1256,2,FALSE)</f>
        <v>91.449996999999996</v>
      </c>
      <c r="I578" s="20">
        <f>+VLOOKUP($A578,'1 Base de precios '!$N$2:$O$1256,2,FALSE)</f>
        <v>64.849997999999999</v>
      </c>
      <c r="J578" s="20">
        <f>+VLOOKUP($A578,'1 Base de precios '!$P$2:$Q$1256,2,FALSE)</f>
        <v>148.08999600000001</v>
      </c>
      <c r="K578" s="29">
        <v>577</v>
      </c>
    </row>
    <row r="579" spans="1:11" x14ac:dyDescent="0.2">
      <c r="A579" s="143">
        <v>42419</v>
      </c>
      <c r="B579" s="27">
        <f>'1 Base de precios '!B579:B830</f>
        <v>43517.160155999998</v>
      </c>
      <c r="C579" s="20">
        <f>+VLOOKUP($A579,'1 Base de precios '!$A$2:$C$1256,3,FALSE)</f>
        <v>11.93</v>
      </c>
      <c r="D579" s="20">
        <f>+VLOOKUP($A579,'1 Base de precios '!$D$2:$E$1256,2,FALSE)</f>
        <v>42.490001999999997</v>
      </c>
      <c r="E579" s="20">
        <f>+VLOOKUP($A579,'1 Base de precios '!$F$2:$G$1256,2,FALSE)</f>
        <v>35.434199999999997</v>
      </c>
      <c r="F579" s="20">
        <f>+VLOOKUP($A579,'1 Base de precios '!$H$2:$I$1256,2,FALSE)</f>
        <v>37.119999</v>
      </c>
      <c r="G579" s="20">
        <f>+VLOOKUP($A579,'1 Base de precios '!$J$2:$K$1256,2,FALSE)</f>
        <v>25.59</v>
      </c>
      <c r="H579" s="20">
        <f>+VLOOKUP($A579,'1 Base de precios '!$L$2:$M$1256,2,FALSE)</f>
        <v>91.599997999999999</v>
      </c>
      <c r="I579" s="20">
        <f>+VLOOKUP($A579,'1 Base de precios '!$N$2:$O$1256,2,FALSE)</f>
        <v>63.110000999999997</v>
      </c>
      <c r="J579" s="20">
        <f>+VLOOKUP($A579,'1 Base de precios '!$P$2:$Q$1256,2,FALSE)</f>
        <v>148.44000199999999</v>
      </c>
      <c r="K579" s="29">
        <v>578</v>
      </c>
    </row>
    <row r="580" spans="1:11" x14ac:dyDescent="0.2">
      <c r="A580" s="143">
        <v>42418</v>
      </c>
      <c r="B580" s="27">
        <f>'1 Base de precios '!B580:B831</f>
        <v>43561.058594000002</v>
      </c>
      <c r="C580" s="20">
        <f>+VLOOKUP($A580,'1 Base de precios '!$A$2:$C$1256,3,FALSE)</f>
        <v>12.23</v>
      </c>
      <c r="D580" s="20">
        <f>+VLOOKUP($A580,'1 Base de precios '!$D$2:$E$1256,2,FALSE)</f>
        <v>42.540000999999997</v>
      </c>
      <c r="E580" s="20">
        <f>+VLOOKUP($A580,'1 Base de precios '!$F$2:$G$1256,2,FALSE)</f>
        <v>35.639000000000003</v>
      </c>
      <c r="F580" s="20">
        <f>+VLOOKUP($A580,'1 Base de precios '!$H$2:$I$1256,2,FALSE)</f>
        <v>36.979999999999997</v>
      </c>
      <c r="G580" s="20">
        <f>+VLOOKUP($A580,'1 Base de precios '!$J$2:$K$1256,2,FALSE)</f>
        <v>25.27</v>
      </c>
      <c r="H580" s="20">
        <f>+VLOOKUP($A580,'1 Base de precios '!$L$2:$M$1256,2,FALSE)</f>
        <v>91.300003000000004</v>
      </c>
      <c r="I580" s="20">
        <f>+VLOOKUP($A580,'1 Base de precios '!$N$2:$O$1256,2,FALSE)</f>
        <v>64.019997000000004</v>
      </c>
      <c r="J580" s="20">
        <f>+VLOOKUP($A580,'1 Base de precios '!$P$2:$Q$1256,2,FALSE)</f>
        <v>151.800003</v>
      </c>
      <c r="K580" s="29">
        <v>579</v>
      </c>
    </row>
    <row r="581" spans="1:11" x14ac:dyDescent="0.2">
      <c r="A581" s="143">
        <v>42417</v>
      </c>
      <c r="B581" s="27">
        <f>'1 Base de precios '!B581:B832</f>
        <v>43103.308594000002</v>
      </c>
      <c r="C581" s="20">
        <f>+VLOOKUP($A581,'1 Base de precios '!$A$2:$C$1256,3,FALSE)</f>
        <v>12.42</v>
      </c>
      <c r="D581" s="20">
        <f>+VLOOKUP($A581,'1 Base de precios '!$D$2:$E$1256,2,FALSE)</f>
        <v>42.400002000000001</v>
      </c>
      <c r="E581" s="20">
        <f>+VLOOKUP($A581,'1 Base de precios '!$F$2:$G$1256,2,FALSE)</f>
        <v>36.136600000000001</v>
      </c>
      <c r="F581" s="20">
        <f>+VLOOKUP($A581,'1 Base de precios '!$H$2:$I$1256,2,FALSE)</f>
        <v>36.979999999999997</v>
      </c>
      <c r="G581" s="20">
        <f>+VLOOKUP($A581,'1 Base de precios '!$J$2:$K$1256,2,FALSE)</f>
        <v>24.459999</v>
      </c>
      <c r="H581" s="20">
        <f>+VLOOKUP($A581,'1 Base de precios '!$L$2:$M$1256,2,FALSE)</f>
        <v>92.019997000000004</v>
      </c>
      <c r="I581" s="20">
        <f>+VLOOKUP($A581,'1 Base de precios '!$N$2:$O$1256,2,FALSE)</f>
        <v>64.300003000000004</v>
      </c>
      <c r="J581" s="20">
        <f>+VLOOKUP($A581,'1 Base de precios '!$P$2:$Q$1256,2,FALSE)</f>
        <v>151.179993</v>
      </c>
      <c r="K581" s="29">
        <v>580</v>
      </c>
    </row>
    <row r="582" spans="1:11" x14ac:dyDescent="0.2">
      <c r="A582" s="143">
        <v>42416</v>
      </c>
      <c r="B582" s="27">
        <f>'1 Base de precios '!B582:B833</f>
        <v>43205.429687999997</v>
      </c>
      <c r="C582" s="20">
        <f>+VLOOKUP($A582,'1 Base de precios '!$A$2:$C$1256,3,FALSE)</f>
        <v>12.34</v>
      </c>
      <c r="D582" s="20">
        <f>+VLOOKUP($A582,'1 Base de precios '!$D$2:$E$1256,2,FALSE)</f>
        <v>44.700001</v>
      </c>
      <c r="E582" s="20">
        <f>+VLOOKUP($A582,'1 Base de precios '!$F$2:$G$1256,2,FALSE)</f>
        <v>36.390202000000002</v>
      </c>
      <c r="F582" s="20">
        <f>+VLOOKUP($A582,'1 Base de precios '!$H$2:$I$1256,2,FALSE)</f>
        <v>35.93</v>
      </c>
      <c r="G582" s="20">
        <f>+VLOOKUP($A582,'1 Base de precios '!$J$2:$K$1256,2,FALSE)</f>
        <v>24.209999</v>
      </c>
      <c r="H582" s="20">
        <f>+VLOOKUP($A582,'1 Base de precios '!$L$2:$M$1256,2,FALSE)</f>
        <v>86.519997000000004</v>
      </c>
      <c r="I582" s="20">
        <f>+VLOOKUP($A582,'1 Base de precios '!$N$2:$O$1256,2,FALSE)</f>
        <v>63.25</v>
      </c>
      <c r="J582" s="20">
        <f>+VLOOKUP($A582,'1 Base de precios '!$P$2:$Q$1256,2,FALSE)</f>
        <v>151.94000199999999</v>
      </c>
      <c r="K582" s="29">
        <v>581</v>
      </c>
    </row>
    <row r="583" spans="1:11" x14ac:dyDescent="0.2">
      <c r="A583" s="143">
        <v>42415</v>
      </c>
      <c r="B583" s="27">
        <f>'1 Base de precios '!B583:B834</f>
        <v>42414.808594000002</v>
      </c>
      <c r="C583" s="20">
        <f>+VLOOKUP($A583,'1 Base de precios '!$A$2:$C$1256,3,FALSE)</f>
        <v>12.43</v>
      </c>
      <c r="D583" s="20">
        <f>+VLOOKUP($A583,'1 Base de precios '!$D$2:$E$1256,2,FALSE)</f>
        <v>45.639999000000003</v>
      </c>
      <c r="E583" s="20">
        <f>+VLOOKUP($A583,'1 Base de precios '!$F$2:$G$1256,2,FALSE)</f>
        <v>35.580502000000003</v>
      </c>
      <c r="F583" s="20">
        <f>+VLOOKUP($A583,'1 Base de precios '!$H$2:$I$1256,2,FALSE)</f>
        <v>35.340000000000003</v>
      </c>
      <c r="G583" s="20">
        <f>+VLOOKUP($A583,'1 Base de precios '!$J$2:$K$1256,2,FALSE)</f>
        <v>24.379999000000002</v>
      </c>
      <c r="H583" s="20">
        <f>+VLOOKUP($A583,'1 Base de precios '!$L$2:$M$1256,2,FALSE)</f>
        <v>87.589995999999999</v>
      </c>
      <c r="I583" s="20">
        <f>+VLOOKUP($A583,'1 Base de precios '!$N$2:$O$1256,2,FALSE)</f>
        <v>63.830002</v>
      </c>
      <c r="J583" s="20">
        <f>+VLOOKUP($A583,'1 Base de precios '!$P$2:$Q$1256,2,FALSE)</f>
        <v>151.300003</v>
      </c>
      <c r="K583" s="29">
        <v>582</v>
      </c>
    </row>
    <row r="584" spans="1:11" x14ac:dyDescent="0.2">
      <c r="A584" s="143">
        <v>42412</v>
      </c>
      <c r="B584" s="27">
        <f>'1 Base de precios '!B584:B835</f>
        <v>42351.121094000002</v>
      </c>
      <c r="C584" s="20">
        <f>+VLOOKUP($A584,'1 Base de precios '!$A$2:$C$1256,3,FALSE)</f>
        <v>12.05</v>
      </c>
      <c r="D584" s="20">
        <f>+VLOOKUP($A584,'1 Base de precios '!$D$2:$E$1256,2,FALSE)</f>
        <v>45.16</v>
      </c>
      <c r="E584" s="20">
        <f>+VLOOKUP($A584,'1 Base de precios '!$F$2:$G$1256,2,FALSE)</f>
        <v>35.463402000000002</v>
      </c>
      <c r="F584" s="20">
        <f>+VLOOKUP($A584,'1 Base de precios '!$H$2:$I$1256,2,FALSE)</f>
        <v>34.869999</v>
      </c>
      <c r="G584" s="20">
        <f>+VLOOKUP($A584,'1 Base de precios '!$J$2:$K$1256,2,FALSE)</f>
        <v>24.4</v>
      </c>
      <c r="H584" s="20">
        <f>+VLOOKUP($A584,'1 Base de precios '!$L$2:$M$1256,2,FALSE)</f>
        <v>85.540001000000004</v>
      </c>
      <c r="I584" s="20">
        <f>+VLOOKUP($A584,'1 Base de precios '!$N$2:$O$1256,2,FALSE)</f>
        <v>62.810001</v>
      </c>
      <c r="J584" s="20">
        <f>+VLOOKUP($A584,'1 Base de precios '!$P$2:$Q$1256,2,FALSE)</f>
        <v>150.529999</v>
      </c>
      <c r="K584" s="29">
        <v>583</v>
      </c>
    </row>
    <row r="585" spans="1:11" x14ac:dyDescent="0.2">
      <c r="A585" s="143">
        <v>42411</v>
      </c>
      <c r="B585" s="27">
        <f>'1 Base de precios '!B585:B836</f>
        <v>42540.460937999997</v>
      </c>
      <c r="C585" s="20">
        <f>+VLOOKUP($A585,'1 Base de precios '!$A$2:$C$1256,3,FALSE)</f>
        <v>11.82</v>
      </c>
      <c r="D585" s="20">
        <f>+VLOOKUP($A585,'1 Base de precios '!$D$2:$E$1256,2,FALSE)</f>
        <v>45.41</v>
      </c>
      <c r="E585" s="20">
        <f>+VLOOKUP($A585,'1 Base de precios '!$F$2:$G$1256,2,FALSE)</f>
        <v>35.326801000000003</v>
      </c>
      <c r="F585" s="20">
        <f>+VLOOKUP($A585,'1 Base de precios '!$H$2:$I$1256,2,FALSE)</f>
        <v>33.529998999999997</v>
      </c>
      <c r="G585" s="20">
        <f>+VLOOKUP($A585,'1 Base de precios '!$J$2:$K$1256,2,FALSE)</f>
        <v>24.1</v>
      </c>
      <c r="H585" s="20">
        <f>+VLOOKUP($A585,'1 Base de precios '!$L$2:$M$1256,2,FALSE)</f>
        <v>87.120002999999997</v>
      </c>
      <c r="I585" s="20">
        <f>+VLOOKUP($A585,'1 Base de precios '!$N$2:$O$1256,2,FALSE)</f>
        <v>64.839995999999999</v>
      </c>
      <c r="J585" s="20">
        <f>+VLOOKUP($A585,'1 Base de precios '!$P$2:$Q$1256,2,FALSE)</f>
        <v>150.570007</v>
      </c>
      <c r="K585" s="29">
        <v>584</v>
      </c>
    </row>
    <row r="586" spans="1:11" x14ac:dyDescent="0.2">
      <c r="A586" s="143">
        <v>42410</v>
      </c>
      <c r="B586" s="27">
        <f>'1 Base de precios '!B586:B837</f>
        <v>42401.910155999998</v>
      </c>
      <c r="C586" s="20">
        <f>+VLOOKUP($A586,'1 Base de precios '!$A$2:$C$1256,3,FALSE)</f>
        <v>11.85</v>
      </c>
      <c r="D586" s="20">
        <f>+VLOOKUP($A586,'1 Base de precios '!$D$2:$E$1256,2,FALSE)</f>
        <v>45.299999</v>
      </c>
      <c r="E586" s="20">
        <f>+VLOOKUP($A586,'1 Base de precios '!$F$2:$G$1256,2,FALSE)</f>
        <v>35.102401999999998</v>
      </c>
      <c r="F586" s="20">
        <f>+VLOOKUP($A586,'1 Base de precios '!$H$2:$I$1256,2,FALSE)</f>
        <v>33.57</v>
      </c>
      <c r="G586" s="20">
        <f>+VLOOKUP($A586,'1 Base de precios '!$J$2:$K$1256,2,FALSE)</f>
        <v>24.299999</v>
      </c>
      <c r="H586" s="20">
        <f>+VLOOKUP($A586,'1 Base de precios '!$L$2:$M$1256,2,FALSE)</f>
        <v>88.389999000000003</v>
      </c>
      <c r="I586" s="20">
        <f>+VLOOKUP($A586,'1 Base de precios '!$N$2:$O$1256,2,FALSE)</f>
        <v>65.059997999999993</v>
      </c>
      <c r="J586" s="20">
        <f>+VLOOKUP($A586,'1 Base de precios '!$P$2:$Q$1256,2,FALSE)</f>
        <v>149.5</v>
      </c>
      <c r="K586" s="29">
        <v>585</v>
      </c>
    </row>
    <row r="587" spans="1:11" x14ac:dyDescent="0.2">
      <c r="A587" s="143">
        <v>42409</v>
      </c>
      <c r="B587" s="27">
        <f>'1 Base de precios '!B587:B838</f>
        <v>42775.691405999998</v>
      </c>
      <c r="C587" s="20">
        <f>+VLOOKUP($A587,'1 Base de precios '!$A$2:$C$1256,3,FALSE)</f>
        <v>12.56</v>
      </c>
      <c r="D587" s="20">
        <f>+VLOOKUP($A587,'1 Base de precios '!$D$2:$E$1256,2,FALSE)</f>
        <v>45.259998000000003</v>
      </c>
      <c r="E587" s="20">
        <f>+VLOOKUP($A587,'1 Base de precios '!$F$2:$G$1256,2,FALSE)</f>
        <v>35.141499000000003</v>
      </c>
      <c r="F587" s="20">
        <f>+VLOOKUP($A587,'1 Base de precios '!$H$2:$I$1256,2,FALSE)</f>
        <v>34.029998999999997</v>
      </c>
      <c r="G587" s="20">
        <f>+VLOOKUP($A587,'1 Base de precios '!$J$2:$K$1256,2,FALSE)</f>
        <v>24.27</v>
      </c>
      <c r="H587" s="20">
        <f>+VLOOKUP($A587,'1 Base de precios '!$L$2:$M$1256,2,FALSE)</f>
        <v>86.150002000000001</v>
      </c>
      <c r="I587" s="20">
        <f>+VLOOKUP($A587,'1 Base de precios '!$N$2:$O$1256,2,FALSE)</f>
        <v>64.400002000000001</v>
      </c>
      <c r="J587" s="20">
        <f>+VLOOKUP($A587,'1 Base de precios '!$P$2:$Q$1256,2,FALSE)</f>
        <v>149.41000399999999</v>
      </c>
      <c r="K587" s="29">
        <v>586</v>
      </c>
    </row>
    <row r="588" spans="1:11" x14ac:dyDescent="0.2">
      <c r="A588" s="143">
        <v>42408</v>
      </c>
      <c r="B588" s="27">
        <f>'1 Base de precios '!B588:B839</f>
        <v>43229.789062999997</v>
      </c>
      <c r="C588" s="20">
        <f>+VLOOKUP($A588,'1 Base de precios '!$A$2:$C$1256,3,FALSE)</f>
        <v>12.91</v>
      </c>
      <c r="D588" s="20">
        <f>+VLOOKUP($A588,'1 Base de precios '!$D$2:$E$1256,2,FALSE)</f>
        <v>46.349997999999999</v>
      </c>
      <c r="E588" s="20">
        <f>+VLOOKUP($A588,'1 Base de precios '!$F$2:$G$1256,2,FALSE)</f>
        <v>34.321899000000002</v>
      </c>
      <c r="F588" s="20">
        <f>+VLOOKUP($A588,'1 Base de precios '!$H$2:$I$1256,2,FALSE)</f>
        <v>34</v>
      </c>
      <c r="G588" s="20">
        <f>+VLOOKUP($A588,'1 Base de precios '!$J$2:$K$1256,2,FALSE)</f>
        <v>23.629999000000002</v>
      </c>
      <c r="H588" s="20">
        <f>+VLOOKUP($A588,'1 Base de precios '!$L$2:$M$1256,2,FALSE)</f>
        <v>87.989998</v>
      </c>
      <c r="I588" s="20">
        <f>+VLOOKUP($A588,'1 Base de precios '!$N$2:$O$1256,2,FALSE)</f>
        <v>64.349997999999999</v>
      </c>
      <c r="J588" s="20">
        <f>+VLOOKUP($A588,'1 Base de precios '!$P$2:$Q$1256,2,FALSE)</f>
        <v>148.60000600000001</v>
      </c>
      <c r="K588" s="29">
        <v>587</v>
      </c>
    </row>
    <row r="589" spans="1:11" x14ac:dyDescent="0.2">
      <c r="A589" s="143">
        <v>42405</v>
      </c>
      <c r="B589" s="27">
        <f>'1 Base de precios '!B589:B840</f>
        <v>43759</v>
      </c>
      <c r="C589" s="20">
        <f>+VLOOKUP($A589,'1 Base de precios '!$A$2:$C$1256,3,FALSE)</f>
        <v>13.02</v>
      </c>
      <c r="D589" s="20">
        <f>+VLOOKUP($A589,'1 Base de precios '!$D$2:$E$1256,2,FALSE)</f>
        <v>47.220001000000003</v>
      </c>
      <c r="E589" s="20">
        <f>+VLOOKUP($A589,'1 Base de precios '!$F$2:$G$1256,2,FALSE)</f>
        <v>35.951199000000003</v>
      </c>
      <c r="F589" s="20">
        <f>+VLOOKUP($A589,'1 Base de precios '!$H$2:$I$1256,2,FALSE)</f>
        <v>34.759998000000003</v>
      </c>
      <c r="G589" s="20">
        <f>+VLOOKUP($A589,'1 Base de precios '!$J$2:$K$1256,2,FALSE)</f>
        <v>24</v>
      </c>
      <c r="H589" s="20">
        <f>+VLOOKUP($A589,'1 Base de precios '!$L$2:$M$1256,2,FALSE)</f>
        <v>89.410004000000001</v>
      </c>
      <c r="I589" s="20">
        <f>+VLOOKUP($A589,'1 Base de precios '!$N$2:$O$1256,2,FALSE)</f>
        <v>63.580002</v>
      </c>
      <c r="J589" s="20">
        <f>+VLOOKUP($A589,'1 Base de precios '!$P$2:$Q$1256,2,FALSE)</f>
        <v>149.070007</v>
      </c>
      <c r="K589" s="29">
        <v>588</v>
      </c>
    </row>
    <row r="590" spans="1:11" x14ac:dyDescent="0.2">
      <c r="A590" s="143">
        <v>42404</v>
      </c>
      <c r="B590" s="27">
        <f>'1 Base de precios '!B590:B841</f>
        <v>43255.101562999997</v>
      </c>
      <c r="C590" s="20">
        <f>+VLOOKUP($A590,'1 Base de precios '!$A$2:$C$1256,3,FALSE)</f>
        <v>13.19</v>
      </c>
      <c r="D590" s="20">
        <f>+VLOOKUP($A590,'1 Base de precios '!$D$2:$E$1256,2,FALSE)</f>
        <v>46.029998999999997</v>
      </c>
      <c r="E590" s="20">
        <f>+VLOOKUP($A590,'1 Base de precios '!$F$2:$G$1256,2,FALSE)</f>
        <v>36.253700000000002</v>
      </c>
      <c r="F590" s="20">
        <f>+VLOOKUP($A590,'1 Base de precios '!$H$2:$I$1256,2,FALSE)</f>
        <v>35.599997999999999</v>
      </c>
      <c r="G590" s="20">
        <f>+VLOOKUP($A590,'1 Base de precios '!$J$2:$K$1256,2,FALSE)</f>
        <v>24.120000999999998</v>
      </c>
      <c r="H590" s="20">
        <f>+VLOOKUP($A590,'1 Base de precios '!$L$2:$M$1256,2,FALSE)</f>
        <v>90.629997000000003</v>
      </c>
      <c r="I590" s="20">
        <f>+VLOOKUP($A590,'1 Base de precios '!$N$2:$O$1256,2,FALSE)</f>
        <v>62.110000999999997</v>
      </c>
      <c r="J590" s="20">
        <f>+VLOOKUP($A590,'1 Base de precios '!$P$2:$Q$1256,2,FALSE)</f>
        <v>150.820007</v>
      </c>
      <c r="K590" s="29">
        <v>589</v>
      </c>
    </row>
    <row r="591" spans="1:11" x14ac:dyDescent="0.2">
      <c r="A591" s="143">
        <v>42403</v>
      </c>
      <c r="B591" s="27">
        <f>'1 Base de precios '!B591:B842</f>
        <v>43120.671875</v>
      </c>
      <c r="C591" s="20">
        <f>+VLOOKUP($A591,'1 Base de precios '!$A$2:$C$1256,3,FALSE)</f>
        <v>12.89</v>
      </c>
      <c r="D591" s="20">
        <f>+VLOOKUP($A591,'1 Base de precios '!$D$2:$E$1256,2,FALSE)</f>
        <v>45.799999</v>
      </c>
      <c r="E591" s="20">
        <f>+VLOOKUP($A591,'1 Base de precios '!$F$2:$G$1256,2,FALSE)</f>
        <v>35.629299000000003</v>
      </c>
      <c r="F591" s="20">
        <f>+VLOOKUP($A591,'1 Base de precios '!$H$2:$I$1256,2,FALSE)</f>
        <v>34.090000000000003</v>
      </c>
      <c r="G591" s="20">
        <f>+VLOOKUP($A591,'1 Base de precios '!$J$2:$K$1256,2,FALSE)</f>
        <v>23.99</v>
      </c>
      <c r="H591" s="20">
        <f>+VLOOKUP($A591,'1 Base de precios '!$L$2:$M$1256,2,FALSE)</f>
        <v>91.160004000000001</v>
      </c>
      <c r="I591" s="20">
        <f>+VLOOKUP($A591,'1 Base de precios '!$N$2:$O$1256,2,FALSE)</f>
        <v>63.029998999999997</v>
      </c>
      <c r="J591" s="20">
        <f>+VLOOKUP($A591,'1 Base de precios '!$P$2:$Q$1256,2,FALSE)</f>
        <v>149.300003</v>
      </c>
      <c r="K591" s="29">
        <v>590</v>
      </c>
    </row>
    <row r="592" spans="1:11" x14ac:dyDescent="0.2">
      <c r="A592" s="143">
        <v>42402</v>
      </c>
      <c r="B592" s="27">
        <f>'1 Base de precios '!B592:B843</f>
        <v>43639.921875</v>
      </c>
      <c r="C592" s="20">
        <f>+VLOOKUP($A592,'1 Base de precios '!$A$2:$C$1256,3,FALSE)</f>
        <v>12.69</v>
      </c>
      <c r="D592" s="20">
        <f>+VLOOKUP($A592,'1 Base de precios '!$D$2:$E$1256,2,FALSE)</f>
        <v>45.509998000000003</v>
      </c>
      <c r="E592" s="20">
        <f>+VLOOKUP($A592,'1 Base de precios '!$F$2:$G$1256,2,FALSE)</f>
        <v>35.521900000000002</v>
      </c>
      <c r="F592" s="20">
        <f>+VLOOKUP($A592,'1 Base de precios '!$H$2:$I$1256,2,FALSE)</f>
        <v>33.529998999999997</v>
      </c>
      <c r="G592" s="20">
        <f>+VLOOKUP($A592,'1 Base de precios '!$J$2:$K$1256,2,FALSE)</f>
        <v>23.08</v>
      </c>
      <c r="H592" s="20">
        <f>+VLOOKUP($A592,'1 Base de precios '!$L$2:$M$1256,2,FALSE)</f>
        <v>90.050003000000004</v>
      </c>
      <c r="I592" s="20">
        <f>+VLOOKUP($A592,'1 Base de precios '!$N$2:$O$1256,2,FALSE)</f>
        <v>63.279998999999997</v>
      </c>
      <c r="J592" s="20">
        <f>+VLOOKUP($A592,'1 Base de precios '!$P$2:$Q$1256,2,FALSE)</f>
        <v>148.050003</v>
      </c>
      <c r="K592" s="29">
        <v>591</v>
      </c>
    </row>
    <row r="593" spans="1:11" x14ac:dyDescent="0.2">
      <c r="A593" s="143">
        <v>42398</v>
      </c>
      <c r="B593" s="27">
        <f>'1 Base de precios '!B593:B844</f>
        <v>42386.230469000002</v>
      </c>
      <c r="C593" s="20">
        <f>+VLOOKUP($A593,'1 Base de precios '!$A$2:$C$1256,3,FALSE)</f>
        <v>12.79</v>
      </c>
      <c r="D593" s="20">
        <f>+VLOOKUP($A593,'1 Base de precios '!$D$2:$E$1256,2,FALSE)</f>
        <v>45.580002</v>
      </c>
      <c r="E593" s="20">
        <f>+VLOOKUP($A593,'1 Base de precios '!$F$2:$G$1256,2,FALSE)</f>
        <v>36.507300999999998</v>
      </c>
      <c r="F593" s="20">
        <f>+VLOOKUP($A593,'1 Base de precios '!$H$2:$I$1256,2,FALSE)</f>
        <v>35.169998</v>
      </c>
      <c r="G593" s="20">
        <f>+VLOOKUP($A593,'1 Base de precios '!$J$2:$K$1256,2,FALSE)</f>
        <v>23.299999</v>
      </c>
      <c r="H593" s="20">
        <f>+VLOOKUP($A593,'1 Base de precios '!$L$2:$M$1256,2,FALSE)</f>
        <v>94.629997000000003</v>
      </c>
      <c r="I593" s="20">
        <f>+VLOOKUP($A593,'1 Base de precios '!$N$2:$O$1256,2,FALSE)</f>
        <v>64.199996999999996</v>
      </c>
      <c r="J593" s="20">
        <f>+VLOOKUP($A593,'1 Base de precios '!$P$2:$Q$1256,2,FALSE)</f>
        <v>152.33999600000001</v>
      </c>
      <c r="K593" s="29">
        <v>592</v>
      </c>
    </row>
    <row r="594" spans="1:11" x14ac:dyDescent="0.2">
      <c r="A594" s="143">
        <v>42397</v>
      </c>
      <c r="B594" s="27">
        <f>'1 Base de precios '!B594:B845</f>
        <v>42101.078125</v>
      </c>
      <c r="C594" s="20">
        <f>+VLOOKUP($A594,'1 Base de precios '!$A$2:$C$1256,3,FALSE)</f>
        <v>12.44</v>
      </c>
      <c r="D594" s="20">
        <f>+VLOOKUP($A594,'1 Base de precios '!$D$2:$E$1256,2,FALSE)</f>
        <v>44.689999</v>
      </c>
      <c r="E594" s="20">
        <f>+VLOOKUP($A594,'1 Base de precios '!$F$2:$G$1256,2,FALSE)</f>
        <v>35.238998000000002</v>
      </c>
      <c r="F594" s="20">
        <f>+VLOOKUP($A594,'1 Base de precios '!$H$2:$I$1256,2,FALSE)</f>
        <v>34.470001000000003</v>
      </c>
      <c r="G594" s="20">
        <f>+VLOOKUP($A594,'1 Base de precios '!$J$2:$K$1256,2,FALSE)</f>
        <v>22.860001</v>
      </c>
      <c r="H594" s="20">
        <f>+VLOOKUP($A594,'1 Base de precios '!$L$2:$M$1256,2,FALSE)</f>
        <v>88.730002999999996</v>
      </c>
      <c r="I594" s="20">
        <f>+VLOOKUP($A594,'1 Base de precios '!$N$2:$O$1256,2,FALSE)</f>
        <v>62.580002</v>
      </c>
      <c r="J594" s="20">
        <f>+VLOOKUP($A594,'1 Base de precios '!$P$2:$Q$1256,2,FALSE)</f>
        <v>150.61000100000001</v>
      </c>
      <c r="K594" s="29">
        <v>593</v>
      </c>
    </row>
    <row r="595" spans="1:11" x14ac:dyDescent="0.2">
      <c r="A595" s="143">
        <v>42396</v>
      </c>
      <c r="B595" s="27">
        <f>'1 Base de precios '!B595:B846</f>
        <v>41923.429687999997</v>
      </c>
      <c r="C595" s="20">
        <f>+VLOOKUP($A595,'1 Base de precios '!$A$2:$C$1256,3,FALSE)</f>
        <v>12.36</v>
      </c>
      <c r="D595" s="20">
        <f>+VLOOKUP($A595,'1 Base de precios '!$D$2:$E$1256,2,FALSE)</f>
        <v>45.009998000000003</v>
      </c>
      <c r="E595" s="20">
        <f>+VLOOKUP($A595,'1 Base de precios '!$F$2:$G$1256,2,FALSE)</f>
        <v>35.112202000000003</v>
      </c>
      <c r="F595" s="20">
        <f>+VLOOKUP($A595,'1 Base de precios '!$H$2:$I$1256,2,FALSE)</f>
        <v>34.439999</v>
      </c>
      <c r="G595" s="20">
        <f>+VLOOKUP($A595,'1 Base de precios '!$J$2:$K$1256,2,FALSE)</f>
        <v>22.68</v>
      </c>
      <c r="H595" s="20">
        <f>+VLOOKUP($A595,'1 Base de precios '!$L$2:$M$1256,2,FALSE)</f>
        <v>87.989998</v>
      </c>
      <c r="I595" s="20">
        <f>+VLOOKUP($A595,'1 Base de precios '!$N$2:$O$1256,2,FALSE)</f>
        <v>61.25</v>
      </c>
      <c r="J595" s="20">
        <f>+VLOOKUP($A595,'1 Base de precios '!$P$2:$Q$1256,2,FALSE)</f>
        <v>153.83000200000001</v>
      </c>
      <c r="K595" s="29">
        <v>594</v>
      </c>
    </row>
    <row r="596" spans="1:11" x14ac:dyDescent="0.2">
      <c r="A596" s="143">
        <v>42395</v>
      </c>
      <c r="B596" s="27">
        <f>'1 Base de precios '!B596:B847</f>
        <v>41474.449219000002</v>
      </c>
      <c r="C596" s="20">
        <f>+VLOOKUP($A596,'1 Base de precios '!$A$2:$C$1256,3,FALSE)</f>
        <v>12.08</v>
      </c>
      <c r="D596" s="20">
        <f>+VLOOKUP($A596,'1 Base de precios '!$D$2:$E$1256,2,FALSE)</f>
        <v>44.349997999999999</v>
      </c>
      <c r="E596" s="20">
        <f>+VLOOKUP($A596,'1 Base de precios '!$F$2:$G$1256,2,FALSE)</f>
        <v>35.034100000000002</v>
      </c>
      <c r="F596" s="20">
        <f>+VLOOKUP($A596,'1 Base de precios '!$H$2:$I$1256,2,FALSE)</f>
        <v>35.419998</v>
      </c>
      <c r="G596" s="20">
        <f>+VLOOKUP($A596,'1 Base de precios '!$J$2:$K$1256,2,FALSE)</f>
        <v>22.76</v>
      </c>
      <c r="H596" s="20">
        <f>+VLOOKUP($A596,'1 Base de precios '!$L$2:$M$1256,2,FALSE)</f>
        <v>86.529999000000004</v>
      </c>
      <c r="I596" s="20">
        <f>+VLOOKUP($A596,'1 Base de precios '!$N$2:$O$1256,2,FALSE)</f>
        <v>62.82</v>
      </c>
      <c r="J596" s="20">
        <f>+VLOOKUP($A596,'1 Base de precios '!$P$2:$Q$1256,2,FALSE)</f>
        <v>149.38999899999999</v>
      </c>
      <c r="K596" s="29">
        <v>595</v>
      </c>
    </row>
    <row r="597" spans="1:11" x14ac:dyDescent="0.2">
      <c r="A597" s="143">
        <v>42394</v>
      </c>
      <c r="B597" s="27">
        <f>'1 Base de precios '!B597:B848</f>
        <v>41623.230469000002</v>
      </c>
      <c r="C597" s="20">
        <f>+VLOOKUP($A597,'1 Base de precios '!$A$2:$C$1256,3,FALSE)</f>
        <v>11.78</v>
      </c>
      <c r="D597" s="20">
        <f>+VLOOKUP($A597,'1 Base de precios '!$D$2:$E$1256,2,FALSE)</f>
        <v>43.830002</v>
      </c>
      <c r="E597" s="20">
        <f>+VLOOKUP($A597,'1 Base de precios '!$F$2:$G$1256,2,FALSE)</f>
        <v>35.297600000000003</v>
      </c>
      <c r="F597" s="20">
        <f>+VLOOKUP($A597,'1 Base de precios '!$H$2:$I$1256,2,FALSE)</f>
        <v>34.18</v>
      </c>
      <c r="G597" s="20">
        <f>+VLOOKUP($A597,'1 Base de precios '!$J$2:$K$1256,2,FALSE)</f>
        <v>23</v>
      </c>
      <c r="H597" s="20">
        <f>+VLOOKUP($A597,'1 Base de precios '!$L$2:$M$1256,2,FALSE)</f>
        <v>86.029999000000004</v>
      </c>
      <c r="I597" s="20">
        <f>+VLOOKUP($A597,'1 Base de precios '!$N$2:$O$1256,2,FALSE)</f>
        <v>62.799999</v>
      </c>
      <c r="J597" s="20">
        <f>+VLOOKUP($A597,'1 Base de precios '!$P$2:$Q$1256,2,FALSE)</f>
        <v>147.11000100000001</v>
      </c>
      <c r="K597" s="29">
        <v>596</v>
      </c>
    </row>
    <row r="598" spans="1:11" x14ac:dyDescent="0.2">
      <c r="A598" s="143">
        <v>42391</v>
      </c>
      <c r="B598" s="27">
        <f>'1 Base de precios '!B598:B849</f>
        <v>41207.980469000002</v>
      </c>
      <c r="C598" s="20">
        <f>+VLOOKUP($A598,'1 Base de precios '!$A$2:$C$1256,3,FALSE)</f>
        <v>11.97</v>
      </c>
      <c r="D598" s="20">
        <f>+VLOOKUP($A598,'1 Base de precios '!$D$2:$E$1256,2,FALSE)</f>
        <v>44.049999</v>
      </c>
      <c r="E598" s="20">
        <f>+VLOOKUP($A598,'1 Base de precios '!$F$2:$G$1256,2,FALSE)</f>
        <v>35.912201000000003</v>
      </c>
      <c r="F598" s="20">
        <f>+VLOOKUP($A598,'1 Base de precios '!$H$2:$I$1256,2,FALSE)</f>
        <v>34.779998999999997</v>
      </c>
      <c r="G598" s="20">
        <f>+VLOOKUP($A598,'1 Base de precios '!$J$2:$K$1256,2,FALSE)</f>
        <v>23.360001</v>
      </c>
      <c r="H598" s="20">
        <f>+VLOOKUP($A598,'1 Base de precios '!$L$2:$M$1256,2,FALSE)</f>
        <v>84.970000999999996</v>
      </c>
      <c r="I598" s="20">
        <f>+VLOOKUP($A598,'1 Base de precios '!$N$2:$O$1256,2,FALSE)</f>
        <v>62.130001</v>
      </c>
      <c r="J598" s="20">
        <f>+VLOOKUP($A598,'1 Base de precios '!$P$2:$Q$1256,2,FALSE)</f>
        <v>144.229996</v>
      </c>
      <c r="K598" s="29">
        <v>597</v>
      </c>
    </row>
    <row r="599" spans="1:11" x14ac:dyDescent="0.2">
      <c r="A599" s="143">
        <v>42390</v>
      </c>
      <c r="B599" s="27">
        <f>'1 Base de precios '!B599:B850</f>
        <v>40833.269530999998</v>
      </c>
      <c r="C599" s="20">
        <f>+VLOOKUP($A599,'1 Base de precios '!$A$2:$C$1256,3,FALSE)</f>
        <v>11.63</v>
      </c>
      <c r="D599" s="20">
        <f>+VLOOKUP($A599,'1 Base de precios '!$D$2:$E$1256,2,FALSE)</f>
        <v>45.360000999999997</v>
      </c>
      <c r="E599" s="20">
        <f>+VLOOKUP($A599,'1 Base de precios '!$F$2:$G$1256,2,FALSE)</f>
        <v>35.336601000000002</v>
      </c>
      <c r="F599" s="20">
        <f>+VLOOKUP($A599,'1 Base de precios '!$H$2:$I$1256,2,FALSE)</f>
        <v>34.529998999999997</v>
      </c>
      <c r="G599" s="20">
        <f>+VLOOKUP($A599,'1 Base de precios '!$J$2:$K$1256,2,FALSE)</f>
        <v>23</v>
      </c>
      <c r="H599" s="20">
        <f>+VLOOKUP($A599,'1 Base de precios '!$L$2:$M$1256,2,FALSE)</f>
        <v>83.080001999999993</v>
      </c>
      <c r="I599" s="20">
        <f>+VLOOKUP($A599,'1 Base de precios '!$N$2:$O$1256,2,FALSE)</f>
        <v>61.52</v>
      </c>
      <c r="J599" s="20">
        <f>+VLOOKUP($A599,'1 Base de precios '!$P$2:$Q$1256,2,FALSE)</f>
        <v>150</v>
      </c>
      <c r="K599" s="29">
        <v>598</v>
      </c>
    </row>
    <row r="600" spans="1:11" x14ac:dyDescent="0.2">
      <c r="A600" s="143">
        <v>42389</v>
      </c>
      <c r="B600" s="27">
        <f>'1 Base de precios '!B600:B851</f>
        <v>40807.21875</v>
      </c>
      <c r="C600" s="20">
        <f>+VLOOKUP($A600,'1 Base de precios '!$A$2:$C$1256,3,FALSE)</f>
        <v>11.39</v>
      </c>
      <c r="D600" s="20">
        <f>+VLOOKUP($A600,'1 Base de precios '!$D$2:$E$1256,2,FALSE)</f>
        <v>45.349997999999999</v>
      </c>
      <c r="E600" s="20">
        <f>+VLOOKUP($A600,'1 Base de precios '!$F$2:$G$1256,2,FALSE)</f>
        <v>34.790199000000001</v>
      </c>
      <c r="F600" s="20">
        <f>+VLOOKUP($A600,'1 Base de precios '!$H$2:$I$1256,2,FALSE)</f>
        <v>34.900002000000001</v>
      </c>
      <c r="G600" s="20">
        <f>+VLOOKUP($A600,'1 Base de precios '!$J$2:$K$1256,2,FALSE)</f>
        <v>21.99</v>
      </c>
      <c r="H600" s="20">
        <f>+VLOOKUP($A600,'1 Base de precios '!$L$2:$M$1256,2,FALSE)</f>
        <v>85.230002999999996</v>
      </c>
      <c r="I600" s="20">
        <f>+VLOOKUP($A600,'1 Base de precios '!$N$2:$O$1256,2,FALSE)</f>
        <v>58.990001999999997</v>
      </c>
      <c r="J600" s="20">
        <f>+VLOOKUP($A600,'1 Base de precios '!$P$2:$Q$1256,2,FALSE)</f>
        <v>144.61999499999999</v>
      </c>
      <c r="K600" s="29">
        <v>599</v>
      </c>
    </row>
    <row r="601" spans="1:11" x14ac:dyDescent="0.2">
      <c r="A601" s="143">
        <v>42388</v>
      </c>
      <c r="B601" s="27">
        <f>'1 Base de precios '!B601:B852</f>
        <v>40611.851562999997</v>
      </c>
      <c r="C601" s="20">
        <f>+VLOOKUP($A601,'1 Base de precios '!$A$2:$C$1256,3,FALSE)</f>
        <v>11.32</v>
      </c>
      <c r="D601" s="20">
        <f>+VLOOKUP($A601,'1 Base de precios '!$D$2:$E$1256,2,FALSE)</f>
        <v>44.720001000000003</v>
      </c>
      <c r="E601" s="20">
        <f>+VLOOKUP($A601,'1 Base de precios '!$F$2:$G$1256,2,FALSE)</f>
        <v>35.131698999999998</v>
      </c>
      <c r="F601" s="20">
        <f>+VLOOKUP($A601,'1 Base de precios '!$H$2:$I$1256,2,FALSE)</f>
        <v>33.979999999999997</v>
      </c>
      <c r="G601" s="20">
        <f>+VLOOKUP($A601,'1 Base de precios '!$J$2:$K$1256,2,FALSE)</f>
        <v>22.719999000000001</v>
      </c>
      <c r="H601" s="20">
        <f>+VLOOKUP($A601,'1 Base de precios '!$L$2:$M$1256,2,FALSE)</f>
        <v>85.940002000000007</v>
      </c>
      <c r="I601" s="20">
        <f>+VLOOKUP($A601,'1 Base de precios '!$N$2:$O$1256,2,FALSE)</f>
        <v>59.400002000000001</v>
      </c>
      <c r="J601" s="20">
        <f>+VLOOKUP($A601,'1 Base de precios '!$P$2:$Q$1256,2,FALSE)</f>
        <v>144.5</v>
      </c>
      <c r="K601" s="29">
        <v>600</v>
      </c>
    </row>
    <row r="602" spans="1:11" x14ac:dyDescent="0.2">
      <c r="A602" s="143">
        <v>42387</v>
      </c>
      <c r="B602" s="27">
        <f>'1 Base de precios '!B602:B853</f>
        <v>40842.820312999997</v>
      </c>
      <c r="C602" s="20">
        <f>+VLOOKUP($A602,'1 Base de precios '!$A$2:$C$1256,3,FALSE)</f>
        <v>11.26</v>
      </c>
      <c r="D602" s="20">
        <f>+VLOOKUP($A602,'1 Base de precios '!$D$2:$E$1256,2,FALSE)</f>
        <v>43.509998000000003</v>
      </c>
      <c r="E602" s="20">
        <f>+VLOOKUP($A602,'1 Base de precios '!$F$2:$G$1256,2,FALSE)</f>
        <v>35.268298999999999</v>
      </c>
      <c r="F602" s="20">
        <f>+VLOOKUP($A602,'1 Base de precios '!$H$2:$I$1256,2,FALSE)</f>
        <v>34.090000000000003</v>
      </c>
      <c r="G602" s="20">
        <f>+VLOOKUP($A602,'1 Base de precios '!$J$2:$K$1256,2,FALSE)</f>
        <v>22.42</v>
      </c>
      <c r="H602" s="20">
        <f>+VLOOKUP($A602,'1 Base de precios '!$L$2:$M$1256,2,FALSE)</f>
        <v>85.470000999999996</v>
      </c>
      <c r="I602" s="20">
        <f>+VLOOKUP($A602,'1 Base de precios '!$N$2:$O$1256,2,FALSE)</f>
        <v>59.779998999999997</v>
      </c>
      <c r="J602" s="20">
        <f>+VLOOKUP($A602,'1 Base de precios '!$P$2:$Q$1256,2,FALSE)</f>
        <v>145.520004</v>
      </c>
      <c r="K602" s="29">
        <v>601</v>
      </c>
    </row>
    <row r="603" spans="1:11" x14ac:dyDescent="0.2">
      <c r="A603" s="143">
        <v>42384</v>
      </c>
      <c r="B603" s="27">
        <f>'1 Base de precios '!B603:B854</f>
        <v>41350.300780999998</v>
      </c>
      <c r="C603" s="20">
        <f>+VLOOKUP($A603,'1 Base de precios '!$A$2:$C$1256,3,FALSE)</f>
        <v>11.37</v>
      </c>
      <c r="D603" s="20">
        <f>+VLOOKUP($A603,'1 Base de precios '!$D$2:$E$1256,2,FALSE)</f>
        <v>44.200001</v>
      </c>
      <c r="E603" s="20">
        <f>+VLOOKUP($A603,'1 Base de precios '!$F$2:$G$1256,2,FALSE)</f>
        <v>35.931702000000001</v>
      </c>
      <c r="F603" s="20">
        <f>+VLOOKUP($A603,'1 Base de precios '!$H$2:$I$1256,2,FALSE)</f>
        <v>34.509998000000003</v>
      </c>
      <c r="G603" s="20">
        <f>+VLOOKUP($A603,'1 Base de precios '!$J$2:$K$1256,2,FALSE)</f>
        <v>22.4</v>
      </c>
      <c r="H603" s="20">
        <f>+VLOOKUP($A603,'1 Base de precios '!$L$2:$M$1256,2,FALSE)</f>
        <v>85.419998000000007</v>
      </c>
      <c r="I603" s="20">
        <f>+VLOOKUP($A603,'1 Base de precios '!$N$2:$O$1256,2,FALSE)</f>
        <v>59.5</v>
      </c>
      <c r="J603" s="20">
        <f>+VLOOKUP($A603,'1 Base de precios '!$P$2:$Q$1256,2,FALSE)</f>
        <v>145.509995</v>
      </c>
      <c r="K603" s="29">
        <v>602</v>
      </c>
    </row>
    <row r="604" spans="1:11" x14ac:dyDescent="0.2">
      <c r="A604" s="143">
        <v>42383</v>
      </c>
      <c r="B604" s="27">
        <f>'1 Base de precios '!B604:B855</f>
        <v>41026.550780999998</v>
      </c>
      <c r="C604" s="20">
        <f>+VLOOKUP($A604,'1 Base de precios '!$A$2:$C$1256,3,FALSE)</f>
        <v>11.72</v>
      </c>
      <c r="D604" s="20">
        <f>+VLOOKUP($A604,'1 Base de precios '!$D$2:$E$1256,2,FALSE)</f>
        <v>44</v>
      </c>
      <c r="E604" s="20">
        <f>+VLOOKUP($A604,'1 Base de precios '!$F$2:$G$1256,2,FALSE)</f>
        <v>36.946300999999998</v>
      </c>
      <c r="F604" s="20">
        <f>+VLOOKUP($A604,'1 Base de precios '!$H$2:$I$1256,2,FALSE)</f>
        <v>35.240001999999997</v>
      </c>
      <c r="G604" s="20">
        <f>+VLOOKUP($A604,'1 Base de precios '!$J$2:$K$1256,2,FALSE)</f>
        <v>22.309999000000001</v>
      </c>
      <c r="H604" s="20">
        <f>+VLOOKUP($A604,'1 Base de precios '!$L$2:$M$1256,2,FALSE)</f>
        <v>87.589995999999999</v>
      </c>
      <c r="I604" s="20">
        <f>+VLOOKUP($A604,'1 Base de precios '!$N$2:$O$1256,2,FALSE)</f>
        <v>59.5</v>
      </c>
      <c r="J604" s="20">
        <f>+VLOOKUP($A604,'1 Base de precios '!$P$2:$Q$1256,2,FALSE)</f>
        <v>145.85000600000001</v>
      </c>
      <c r="K604" s="29">
        <v>603</v>
      </c>
    </row>
    <row r="605" spans="1:11" x14ac:dyDescent="0.2">
      <c r="A605" s="143">
        <v>42382</v>
      </c>
      <c r="B605" s="27">
        <f>'1 Base de precios '!B605:B856</f>
        <v>41026.550780999998</v>
      </c>
      <c r="C605" s="20">
        <f>+VLOOKUP($A605,'1 Base de precios '!$A$2:$C$1256,3,FALSE)</f>
        <v>11.43</v>
      </c>
      <c r="D605" s="20">
        <f>+VLOOKUP($A605,'1 Base de precios '!$D$2:$E$1256,2,FALSE)</f>
        <v>43.23</v>
      </c>
      <c r="E605" s="20">
        <f>+VLOOKUP($A605,'1 Base de precios '!$F$2:$G$1256,2,FALSE)</f>
        <v>36.341498999999999</v>
      </c>
      <c r="F605" s="20">
        <f>+VLOOKUP($A605,'1 Base de precios '!$H$2:$I$1256,2,FALSE)</f>
        <v>35.240001999999997</v>
      </c>
      <c r="G605" s="20">
        <f>+VLOOKUP($A605,'1 Base de precios '!$J$2:$K$1256,2,FALSE)</f>
        <v>22.280000999999999</v>
      </c>
      <c r="H605" s="20">
        <f>+VLOOKUP($A605,'1 Base de precios '!$L$2:$M$1256,2,FALSE)</f>
        <v>88.620002999999997</v>
      </c>
      <c r="I605" s="20">
        <f>+VLOOKUP($A605,'1 Base de precios '!$N$2:$O$1256,2,FALSE)</f>
        <v>59.290000999999997</v>
      </c>
      <c r="J605" s="20">
        <f>+VLOOKUP($A605,'1 Base de precios '!$P$2:$Q$1256,2,FALSE)</f>
        <v>146.699997</v>
      </c>
      <c r="K605" s="29">
        <v>604</v>
      </c>
    </row>
    <row r="606" spans="1:11" x14ac:dyDescent="0.2">
      <c r="A606" s="143">
        <v>42381</v>
      </c>
      <c r="B606" s="27">
        <f>'1 Base de precios '!B606:B857</f>
        <v>40717.988280999998</v>
      </c>
      <c r="C606" s="20">
        <f>+VLOOKUP($A606,'1 Base de precios '!$A$2:$C$1256,3,FALSE)</f>
        <v>11.25</v>
      </c>
      <c r="D606" s="20">
        <f>+VLOOKUP($A606,'1 Base de precios '!$D$2:$E$1256,2,FALSE)</f>
        <v>42.919998</v>
      </c>
      <c r="E606" s="20">
        <f>+VLOOKUP($A606,'1 Base de precios '!$F$2:$G$1256,2,FALSE)</f>
        <v>36.302399000000001</v>
      </c>
      <c r="F606" s="20">
        <f>+VLOOKUP($A606,'1 Base de precios '!$H$2:$I$1256,2,FALSE)</f>
        <v>35.090000000000003</v>
      </c>
      <c r="G606" s="20">
        <f>+VLOOKUP($A606,'1 Base de precios '!$J$2:$K$1256,2,FALSE)</f>
        <v>21.77</v>
      </c>
      <c r="H606" s="20">
        <f>+VLOOKUP($A606,'1 Base de precios '!$L$2:$M$1256,2,FALSE)</f>
        <v>89.339995999999999</v>
      </c>
      <c r="I606" s="20">
        <f>+VLOOKUP($A606,'1 Base de precios '!$N$2:$O$1256,2,FALSE)</f>
        <v>59.48</v>
      </c>
      <c r="J606" s="20">
        <f>+VLOOKUP($A606,'1 Base de precios '!$P$2:$Q$1256,2,FALSE)</f>
        <v>144.16000399999999</v>
      </c>
      <c r="K606" s="29">
        <v>605</v>
      </c>
    </row>
    <row r="607" spans="1:11" x14ac:dyDescent="0.2">
      <c r="A607" s="143">
        <v>42380</v>
      </c>
      <c r="B607" s="27">
        <f>'1 Base de precios '!B607:B858</f>
        <v>40254.5</v>
      </c>
      <c r="C607" s="20">
        <f>+VLOOKUP($A607,'1 Base de precios '!$A$2:$C$1256,3,FALSE)</f>
        <v>11.16</v>
      </c>
      <c r="D607" s="20">
        <f>+VLOOKUP($A607,'1 Base de precios '!$D$2:$E$1256,2,FALSE)</f>
        <v>42.73</v>
      </c>
      <c r="E607" s="20">
        <f>+VLOOKUP($A607,'1 Base de precios '!$F$2:$G$1256,2,FALSE)</f>
        <v>36.331699</v>
      </c>
      <c r="F607" s="20">
        <f>+VLOOKUP($A607,'1 Base de precios '!$H$2:$I$1256,2,FALSE)</f>
        <v>34.159999999999997</v>
      </c>
      <c r="G607" s="20">
        <f>+VLOOKUP($A607,'1 Base de precios '!$J$2:$K$1256,2,FALSE)</f>
        <v>22.379999000000002</v>
      </c>
      <c r="H607" s="20">
        <f>+VLOOKUP($A607,'1 Base de precios '!$L$2:$M$1256,2,FALSE)</f>
        <v>89.300003000000004</v>
      </c>
      <c r="I607" s="20">
        <f>+VLOOKUP($A607,'1 Base de precios '!$N$2:$O$1256,2,FALSE)</f>
        <v>57.82</v>
      </c>
      <c r="J607" s="20">
        <f>+VLOOKUP($A607,'1 Base de precios '!$P$2:$Q$1256,2,FALSE)</f>
        <v>144.94000199999999</v>
      </c>
      <c r="K607" s="29">
        <v>606</v>
      </c>
    </row>
    <row r="608" spans="1:11" x14ac:dyDescent="0.2">
      <c r="A608" s="143">
        <v>42377</v>
      </c>
      <c r="B608" s="27">
        <f>'1 Base de precios '!B608:B859</f>
        <v>40661.808594000002</v>
      </c>
      <c r="C608" s="20">
        <f>+VLOOKUP($A608,'1 Base de precios '!$A$2:$C$1256,3,FALSE)</f>
        <v>10.92</v>
      </c>
      <c r="D608" s="20">
        <f>+VLOOKUP($A608,'1 Base de precios '!$D$2:$E$1256,2,FALSE)</f>
        <v>41.029998999999997</v>
      </c>
      <c r="E608" s="20">
        <f>+VLOOKUP($A608,'1 Base de precios '!$F$2:$G$1256,2,FALSE)</f>
        <v>35.521900000000002</v>
      </c>
      <c r="F608" s="20">
        <f>+VLOOKUP($A608,'1 Base de precios '!$H$2:$I$1256,2,FALSE)</f>
        <v>34.159999999999997</v>
      </c>
      <c r="G608" s="20">
        <f>+VLOOKUP($A608,'1 Base de precios '!$J$2:$K$1256,2,FALSE)</f>
        <v>22.75</v>
      </c>
      <c r="H608" s="20">
        <f>+VLOOKUP($A608,'1 Base de precios '!$L$2:$M$1256,2,FALSE)</f>
        <v>88.849997999999999</v>
      </c>
      <c r="I608" s="20">
        <f>+VLOOKUP($A608,'1 Base de precios '!$N$2:$O$1256,2,FALSE)</f>
        <v>56.740001999999997</v>
      </c>
      <c r="J608" s="20">
        <f>+VLOOKUP($A608,'1 Base de precios '!$P$2:$Q$1256,2,FALSE)</f>
        <v>143.740005</v>
      </c>
      <c r="K608" s="29">
        <v>607</v>
      </c>
    </row>
    <row r="609" spans="1:11" x14ac:dyDescent="0.2">
      <c r="A609" s="143">
        <v>42376</v>
      </c>
      <c r="B609" s="27">
        <f>'1 Base de precios '!B609:B860</f>
        <v>41688.75</v>
      </c>
      <c r="C609" s="20">
        <f>+VLOOKUP($A609,'1 Base de precios '!$A$2:$C$1256,3,FALSE)</f>
        <v>11.34</v>
      </c>
      <c r="D609" s="20">
        <f>+VLOOKUP($A609,'1 Base de precios '!$D$2:$E$1256,2,FALSE)</f>
        <v>39.990001999999997</v>
      </c>
      <c r="E609" s="20">
        <f>+VLOOKUP($A609,'1 Base de precios '!$F$2:$G$1256,2,FALSE)</f>
        <v>35.570701999999997</v>
      </c>
      <c r="F609" s="20">
        <f>+VLOOKUP($A609,'1 Base de precios '!$H$2:$I$1256,2,FALSE)</f>
        <v>35.009998000000003</v>
      </c>
      <c r="G609" s="20">
        <f>+VLOOKUP($A609,'1 Base de precios '!$J$2:$K$1256,2,FALSE)</f>
        <v>22.26</v>
      </c>
      <c r="H609" s="20">
        <f>+VLOOKUP($A609,'1 Base de precios '!$L$2:$M$1256,2,FALSE)</f>
        <v>89.540001000000004</v>
      </c>
      <c r="I609" s="20">
        <f>+VLOOKUP($A609,'1 Base de precios '!$N$2:$O$1256,2,FALSE)</f>
        <v>56.93</v>
      </c>
      <c r="J609" s="20">
        <f>+VLOOKUP($A609,'1 Base de precios '!$P$2:$Q$1256,2,FALSE)</f>
        <v>141.320007</v>
      </c>
      <c r="K609" s="29">
        <v>608</v>
      </c>
    </row>
    <row r="610" spans="1:11" x14ac:dyDescent="0.2">
      <c r="A610" s="143">
        <v>42375</v>
      </c>
      <c r="B610" s="27">
        <f>'1 Base de precios '!B610:B861</f>
        <v>42039.230469000002</v>
      </c>
      <c r="C610" s="20">
        <f>+VLOOKUP($A610,'1 Base de precios '!$A$2:$C$1256,3,FALSE)</f>
        <v>11.74</v>
      </c>
      <c r="D610" s="20">
        <f>+VLOOKUP($A610,'1 Base de precios '!$D$2:$E$1256,2,FALSE)</f>
        <v>42.380001</v>
      </c>
      <c r="E610" s="20">
        <f>+VLOOKUP($A610,'1 Base de precios '!$F$2:$G$1256,2,FALSE)</f>
        <v>37.131698999999998</v>
      </c>
      <c r="F610" s="20">
        <f>+VLOOKUP($A610,'1 Base de precios '!$H$2:$I$1256,2,FALSE)</f>
        <v>35.57</v>
      </c>
      <c r="G610" s="20">
        <f>+VLOOKUP($A610,'1 Base de precios '!$J$2:$K$1256,2,FALSE)</f>
        <v>22.52</v>
      </c>
      <c r="H610" s="20">
        <f>+VLOOKUP($A610,'1 Base de precios '!$L$2:$M$1256,2,FALSE)</f>
        <v>91.629997000000003</v>
      </c>
      <c r="I610" s="20">
        <f>+VLOOKUP($A610,'1 Base de precios '!$N$2:$O$1256,2,FALSE)</f>
        <v>59.189999</v>
      </c>
      <c r="J610" s="20">
        <f>+VLOOKUP($A610,'1 Base de precios '!$P$2:$Q$1256,2,FALSE)</f>
        <v>146.990005</v>
      </c>
      <c r="K610" s="29">
        <v>609</v>
      </c>
    </row>
    <row r="611" spans="1:11" x14ac:dyDescent="0.2">
      <c r="A611" s="143">
        <v>42374</v>
      </c>
      <c r="B611" s="27">
        <f>'1 Base de precios '!B611:B862</f>
        <v>42118.601562999997</v>
      </c>
      <c r="C611" s="20">
        <f>+VLOOKUP($A611,'1 Base de precios '!$A$2:$C$1256,3,FALSE)</f>
        <v>11.97</v>
      </c>
      <c r="D611" s="20">
        <f>+VLOOKUP($A611,'1 Base de precios '!$D$2:$E$1256,2,FALSE)</f>
        <v>42.66</v>
      </c>
      <c r="E611" s="20">
        <f>+VLOOKUP($A611,'1 Base de precios '!$F$2:$G$1256,2,FALSE)</f>
        <v>37.629299000000003</v>
      </c>
      <c r="F611" s="20">
        <f>+VLOOKUP($A611,'1 Base de precios '!$H$2:$I$1256,2,FALSE)</f>
        <v>36.450001</v>
      </c>
      <c r="G611" s="20">
        <f>+VLOOKUP($A611,'1 Base de precios '!$J$2:$K$1256,2,FALSE)</f>
        <v>23.52</v>
      </c>
      <c r="H611" s="20">
        <f>+VLOOKUP($A611,'1 Base de precios '!$L$2:$M$1256,2,FALSE)</f>
        <v>91.720000999999996</v>
      </c>
      <c r="I611" s="20">
        <f>+VLOOKUP($A611,'1 Base de precios '!$N$2:$O$1256,2,FALSE)</f>
        <v>59.41</v>
      </c>
      <c r="J611" s="20">
        <f>+VLOOKUP($A611,'1 Base de precios '!$P$2:$Q$1256,2,FALSE)</f>
        <v>147.929993</v>
      </c>
      <c r="K611" s="29">
        <v>610</v>
      </c>
    </row>
    <row r="612" spans="1:11" x14ac:dyDescent="0.2">
      <c r="A612" s="143">
        <v>42373</v>
      </c>
      <c r="B612" s="27">
        <f>'1 Base de precios '!B612:B863</f>
        <v>42963.898437999997</v>
      </c>
      <c r="C612" s="20">
        <f>+VLOOKUP($A612,'1 Base de precios '!$A$2:$C$1256,3,FALSE)</f>
        <v>12.03</v>
      </c>
      <c r="D612" s="20">
        <f>+VLOOKUP($A612,'1 Base de precios '!$D$2:$E$1256,2,FALSE)</f>
        <v>42.84</v>
      </c>
      <c r="E612" s="20">
        <f>+VLOOKUP($A612,'1 Base de precios '!$F$2:$G$1256,2,FALSE)</f>
        <v>37.765900000000002</v>
      </c>
      <c r="F612" s="20">
        <f>+VLOOKUP($A612,'1 Base de precios '!$H$2:$I$1256,2,FALSE)</f>
        <v>35.709999000000003</v>
      </c>
      <c r="G612" s="20">
        <f>+VLOOKUP($A612,'1 Base de precios '!$J$2:$K$1256,2,FALSE)</f>
        <v>23.860001</v>
      </c>
      <c r="H612" s="20">
        <f>+VLOOKUP($A612,'1 Base de precios '!$L$2:$M$1256,2,FALSE)</f>
        <v>91.790001000000004</v>
      </c>
      <c r="I612" s="20">
        <f>+VLOOKUP($A612,'1 Base de precios '!$N$2:$O$1256,2,FALSE)</f>
        <v>58.93</v>
      </c>
      <c r="J612" s="20">
        <f>+VLOOKUP($A612,'1 Base de precios '!$P$2:$Q$1256,2,FALSE)</f>
        <v>148.570007</v>
      </c>
      <c r="K612" s="29">
        <v>611</v>
      </c>
    </row>
    <row r="613" spans="1:11" x14ac:dyDescent="0.2">
      <c r="A613" s="143">
        <v>42369</v>
      </c>
      <c r="B613" s="27">
        <f>'1 Base de precios '!B613:B864</f>
        <v>43007.738280999998</v>
      </c>
      <c r="C613" s="20">
        <f>+VLOOKUP($A613,'1 Base de precios '!$A$2:$C$1256,3,FALSE)</f>
        <v>12.12</v>
      </c>
      <c r="D613" s="20">
        <f>+VLOOKUP($A613,'1 Base de precios '!$D$2:$E$1256,2,FALSE)</f>
        <v>43.490001999999997</v>
      </c>
      <c r="E613" s="20">
        <f>+VLOOKUP($A613,'1 Base de precios '!$F$2:$G$1256,2,FALSE)</f>
        <v>37.561000999999997</v>
      </c>
      <c r="F613" s="20">
        <f>+VLOOKUP($A613,'1 Base de precios '!$H$2:$I$1256,2,FALSE)</f>
        <v>36.790000999999997</v>
      </c>
      <c r="G613" s="20">
        <f>+VLOOKUP($A613,'1 Base de precios '!$J$2:$K$1256,2,FALSE)</f>
        <v>24.190000999999999</v>
      </c>
      <c r="H613" s="20">
        <f>+VLOOKUP($A613,'1 Base de precios '!$L$2:$M$1256,2,FALSE)</f>
        <v>94.989998</v>
      </c>
      <c r="I613" s="20">
        <f>+VLOOKUP($A613,'1 Base de precios '!$N$2:$O$1256,2,FALSE)</f>
        <v>59.849997999999999</v>
      </c>
      <c r="J613" s="20">
        <f>+VLOOKUP($A613,'1 Base de precios '!$P$2:$Q$1256,2,FALSE)</f>
        <v>152.050003</v>
      </c>
      <c r="K613" s="29">
        <v>612</v>
      </c>
    </row>
    <row r="614" spans="1:11" x14ac:dyDescent="0.2">
      <c r="A614" s="143">
        <v>42368</v>
      </c>
      <c r="B614" s="27">
        <f>'1 Base de precios '!B614:B865</f>
        <v>43376.539062999997</v>
      </c>
      <c r="C614" s="20">
        <f>+VLOOKUP($A614,'1 Base de precios '!$A$2:$C$1256,3,FALSE)</f>
        <v>12.52</v>
      </c>
      <c r="D614" s="20">
        <f>+VLOOKUP($A614,'1 Base de precios '!$D$2:$E$1256,2,FALSE)</f>
        <v>43.369999</v>
      </c>
      <c r="E614" s="20">
        <f>+VLOOKUP($A614,'1 Base de precios '!$F$2:$G$1256,2,FALSE)</f>
        <v>37.521900000000002</v>
      </c>
      <c r="F614" s="20">
        <f>+VLOOKUP($A614,'1 Base de precios '!$H$2:$I$1256,2,FALSE)</f>
        <v>37.049999</v>
      </c>
      <c r="G614" s="20">
        <f>+VLOOKUP($A614,'1 Base de precios '!$J$2:$K$1256,2,FALSE)</f>
        <v>24.51</v>
      </c>
      <c r="H614" s="20">
        <f>+VLOOKUP($A614,'1 Base de precios '!$L$2:$M$1256,2,FALSE)</f>
        <v>94.160004000000001</v>
      </c>
      <c r="I614" s="20">
        <f>+VLOOKUP($A614,'1 Base de precios '!$N$2:$O$1256,2,FALSE)</f>
        <v>59.25</v>
      </c>
      <c r="J614" s="20">
        <f>+VLOOKUP($A614,'1 Base de precios '!$P$2:$Q$1256,2,FALSE)</f>
        <v>153.929993</v>
      </c>
      <c r="K614" s="29">
        <v>613</v>
      </c>
    </row>
    <row r="615" spans="1:11" x14ac:dyDescent="0.2">
      <c r="A615" s="143">
        <v>42367</v>
      </c>
      <c r="B615" s="27">
        <f>'1 Base de precios '!B615:B866</f>
        <v>43410.691405999998</v>
      </c>
      <c r="C615" s="20">
        <f>+VLOOKUP($A615,'1 Base de precios '!$A$2:$C$1256,3,FALSE)</f>
        <v>12.54</v>
      </c>
      <c r="D615" s="20">
        <f>+VLOOKUP($A615,'1 Base de precios '!$D$2:$E$1256,2,FALSE)</f>
        <v>44.220001000000003</v>
      </c>
      <c r="E615" s="20">
        <f>+VLOOKUP($A615,'1 Base de precios '!$F$2:$G$1256,2,FALSE)</f>
        <v>38.263401000000002</v>
      </c>
      <c r="F615" s="20">
        <f>+VLOOKUP($A615,'1 Base de precios '!$H$2:$I$1256,2,FALSE)</f>
        <v>37.450001</v>
      </c>
      <c r="G615" s="20">
        <f>+VLOOKUP($A615,'1 Base de precios '!$J$2:$K$1256,2,FALSE)</f>
        <v>24.549999</v>
      </c>
      <c r="H615" s="20">
        <f>+VLOOKUP($A615,'1 Base de precios '!$L$2:$M$1256,2,FALSE)</f>
        <v>94.489998</v>
      </c>
      <c r="I615" s="20">
        <f>+VLOOKUP($A615,'1 Base de precios '!$N$2:$O$1256,2,FALSE)</f>
        <v>59.16</v>
      </c>
      <c r="J615" s="20">
        <f>+VLOOKUP($A615,'1 Base de precios '!$P$2:$Q$1256,2,FALSE)</f>
        <v>156.33000200000001</v>
      </c>
      <c r="K615" s="29">
        <v>614</v>
      </c>
    </row>
    <row r="616" spans="1:11" x14ac:dyDescent="0.2">
      <c r="A616" s="143">
        <v>42366</v>
      </c>
      <c r="B616" s="27">
        <f>'1 Base de precios '!B616:B867</f>
        <v>43528.410155999998</v>
      </c>
      <c r="C616" s="20">
        <f>+VLOOKUP($A616,'1 Base de precios '!$A$2:$C$1256,3,FALSE)</f>
        <v>12.24</v>
      </c>
      <c r="D616" s="20">
        <f>+VLOOKUP($A616,'1 Base de precios '!$D$2:$E$1256,2,FALSE)</f>
        <v>44.84</v>
      </c>
      <c r="E616" s="20">
        <f>+VLOOKUP($A616,'1 Base de precios '!$F$2:$G$1256,2,FALSE)</f>
        <v>38.341498999999999</v>
      </c>
      <c r="F616" s="20">
        <f>+VLOOKUP($A616,'1 Base de precios '!$H$2:$I$1256,2,FALSE)</f>
        <v>37.380001</v>
      </c>
      <c r="G616" s="20">
        <f>+VLOOKUP($A616,'1 Base de precios '!$J$2:$K$1256,2,FALSE)</f>
        <v>24.1</v>
      </c>
      <c r="H616" s="20">
        <f>+VLOOKUP($A616,'1 Base de precios '!$L$2:$M$1256,2,FALSE)</f>
        <v>94.040001000000004</v>
      </c>
      <c r="I616" s="20">
        <f>+VLOOKUP($A616,'1 Base de precios '!$N$2:$O$1256,2,FALSE)</f>
        <v>59.040000999999997</v>
      </c>
      <c r="J616" s="20">
        <f>+VLOOKUP($A616,'1 Base de precios '!$P$2:$Q$1256,2,FALSE)</f>
        <v>156.720001</v>
      </c>
      <c r="K616" s="29">
        <v>615</v>
      </c>
    </row>
    <row r="617" spans="1:11" x14ac:dyDescent="0.2">
      <c r="A617" s="143">
        <v>42362</v>
      </c>
      <c r="B617" s="27">
        <f>'1 Base de precios '!B617:B868</f>
        <v>43579.078125</v>
      </c>
      <c r="C617" s="20">
        <f>+VLOOKUP($A617,'1 Base de precios '!$A$2:$C$1256,3,FALSE)</f>
        <v>12.46</v>
      </c>
      <c r="D617" s="20">
        <f>+VLOOKUP($A617,'1 Base de precios '!$D$2:$E$1256,2,FALSE)</f>
        <v>43.799999</v>
      </c>
      <c r="E617" s="20">
        <f>+VLOOKUP($A617,'1 Base de precios '!$F$2:$G$1256,2,FALSE)</f>
        <v>38.312199</v>
      </c>
      <c r="F617" s="20">
        <f>+VLOOKUP($A617,'1 Base de precios '!$H$2:$I$1256,2,FALSE)</f>
        <v>37.93</v>
      </c>
      <c r="G617" s="20">
        <f>+VLOOKUP($A617,'1 Base de precios '!$J$2:$K$1256,2,FALSE)</f>
        <v>24.15</v>
      </c>
      <c r="H617" s="20">
        <f>+VLOOKUP($A617,'1 Base de precios '!$L$2:$M$1256,2,FALSE)</f>
        <v>93.120002999999997</v>
      </c>
      <c r="I617" s="20">
        <f>+VLOOKUP($A617,'1 Base de precios '!$N$2:$O$1256,2,FALSE)</f>
        <v>58.400002000000001</v>
      </c>
      <c r="J617" s="20">
        <f>+VLOOKUP($A617,'1 Base de precios '!$P$2:$Q$1256,2,FALSE)</f>
        <v>158.25</v>
      </c>
      <c r="K617" s="29">
        <v>616</v>
      </c>
    </row>
    <row r="618" spans="1:11" x14ac:dyDescent="0.2">
      <c r="A618" s="143">
        <v>42361</v>
      </c>
      <c r="B618" s="27">
        <f>'1 Base de precios '!B618:B869</f>
        <v>43329.429687999997</v>
      </c>
      <c r="C618" s="20">
        <f>+VLOOKUP($A618,'1 Base de precios '!$A$2:$C$1256,3,FALSE)</f>
        <v>12.51</v>
      </c>
      <c r="D618" s="20">
        <f>+VLOOKUP($A618,'1 Base de precios '!$D$2:$E$1256,2,FALSE)</f>
        <v>43.75</v>
      </c>
      <c r="E618" s="20">
        <f>+VLOOKUP($A618,'1 Base de precios '!$F$2:$G$1256,2,FALSE)</f>
        <v>38.165900999999998</v>
      </c>
      <c r="F618" s="20">
        <f>+VLOOKUP($A618,'1 Base de precios '!$H$2:$I$1256,2,FALSE)</f>
        <v>38.310001</v>
      </c>
      <c r="G618" s="20">
        <f>+VLOOKUP($A618,'1 Base de precios '!$J$2:$K$1256,2,FALSE)</f>
        <v>24.049999</v>
      </c>
      <c r="H618" s="20">
        <f>+VLOOKUP($A618,'1 Base de precios '!$L$2:$M$1256,2,FALSE)</f>
        <v>93.559997999999993</v>
      </c>
      <c r="I618" s="20">
        <f>+VLOOKUP($A618,'1 Base de precios '!$N$2:$O$1256,2,FALSE)</f>
        <v>58.560001</v>
      </c>
      <c r="J618" s="20">
        <f>+VLOOKUP($A618,'1 Base de precios '!$P$2:$Q$1256,2,FALSE)</f>
        <v>159.479996</v>
      </c>
      <c r="K618" s="29">
        <v>617</v>
      </c>
    </row>
    <row r="619" spans="1:11" x14ac:dyDescent="0.2">
      <c r="A619" s="143">
        <v>42360</v>
      </c>
      <c r="B619" s="27">
        <f>'1 Base de precios '!B619:B870</f>
        <v>43158.558594000002</v>
      </c>
      <c r="C619" s="20">
        <f>+VLOOKUP($A619,'1 Base de precios '!$A$2:$C$1256,3,FALSE)</f>
        <v>12.49</v>
      </c>
      <c r="D619" s="20">
        <f>+VLOOKUP($A619,'1 Base de precios '!$D$2:$E$1256,2,FALSE)</f>
        <v>44.540000999999997</v>
      </c>
      <c r="E619" s="20">
        <f>+VLOOKUP($A619,'1 Base de precios '!$F$2:$G$1256,2,FALSE)</f>
        <v>37.756100000000004</v>
      </c>
      <c r="F619" s="20">
        <f>+VLOOKUP($A619,'1 Base de precios '!$H$2:$I$1256,2,FALSE)</f>
        <v>36.799999</v>
      </c>
      <c r="G619" s="20">
        <f>+VLOOKUP($A619,'1 Base de precios '!$J$2:$K$1256,2,FALSE)</f>
        <v>24.24</v>
      </c>
      <c r="H619" s="20">
        <f>+VLOOKUP($A619,'1 Base de precios '!$L$2:$M$1256,2,FALSE)</f>
        <v>93.860000999999997</v>
      </c>
      <c r="I619" s="20">
        <f>+VLOOKUP($A619,'1 Base de precios '!$N$2:$O$1256,2,FALSE)</f>
        <v>58.610000999999997</v>
      </c>
      <c r="J619" s="20">
        <f>+VLOOKUP($A619,'1 Base de precios '!$P$2:$Q$1256,2,FALSE)</f>
        <v>159.279999</v>
      </c>
      <c r="K619" s="29">
        <v>618</v>
      </c>
    </row>
    <row r="620" spans="1:11" x14ac:dyDescent="0.2">
      <c r="A620" s="143">
        <v>42359</v>
      </c>
      <c r="B620" s="27">
        <f>'1 Base de precios '!B620:B871</f>
        <v>42958.011719000002</v>
      </c>
      <c r="C620" s="20">
        <f>+VLOOKUP($A620,'1 Base de precios '!$A$2:$C$1256,3,FALSE)</f>
        <v>12.7</v>
      </c>
      <c r="D620" s="20">
        <f>+VLOOKUP($A620,'1 Base de precios '!$D$2:$E$1256,2,FALSE)</f>
        <v>44.130001</v>
      </c>
      <c r="E620" s="20">
        <f>+VLOOKUP($A620,'1 Base de precios '!$F$2:$G$1256,2,FALSE)</f>
        <v>38.097599000000002</v>
      </c>
      <c r="F620" s="20">
        <f>+VLOOKUP($A620,'1 Base de precios '!$H$2:$I$1256,2,FALSE)</f>
        <v>36.939999</v>
      </c>
      <c r="G620" s="20">
        <f>+VLOOKUP($A620,'1 Base de precios '!$J$2:$K$1256,2,FALSE)</f>
        <v>24.290001</v>
      </c>
      <c r="H620" s="20">
        <f>+VLOOKUP($A620,'1 Base de precios '!$L$2:$M$1256,2,FALSE)</f>
        <v>94.150002000000001</v>
      </c>
      <c r="I620" s="20">
        <f>+VLOOKUP($A620,'1 Base de precios '!$N$2:$O$1256,2,FALSE)</f>
        <v>58.150002000000001</v>
      </c>
      <c r="J620" s="20">
        <f>+VLOOKUP($A620,'1 Base de precios '!$P$2:$Q$1256,2,FALSE)</f>
        <v>154.55999800000001</v>
      </c>
      <c r="K620" s="29">
        <v>619</v>
      </c>
    </row>
    <row r="621" spans="1:11" x14ac:dyDescent="0.2">
      <c r="A621" s="143">
        <v>42356</v>
      </c>
      <c r="B621" s="27">
        <f>'1 Base de precios '!B621:B872</f>
        <v>43504.421875</v>
      </c>
      <c r="C621" s="20">
        <f>+VLOOKUP($A621,'1 Base de precios '!$A$2:$C$1256,3,FALSE)</f>
        <v>12.7</v>
      </c>
      <c r="D621" s="20">
        <f>+VLOOKUP($A621,'1 Base de precios '!$D$2:$E$1256,2,FALSE)</f>
        <v>43.540000999999997</v>
      </c>
      <c r="E621" s="20">
        <f>+VLOOKUP($A621,'1 Base de precios '!$F$2:$G$1256,2,FALSE)</f>
        <v>37.843899</v>
      </c>
      <c r="F621" s="20">
        <f>+VLOOKUP($A621,'1 Base de precios '!$H$2:$I$1256,2,FALSE)</f>
        <v>36.909999999999997</v>
      </c>
      <c r="G621" s="20">
        <f>+VLOOKUP($A621,'1 Base de precios '!$J$2:$K$1256,2,FALSE)</f>
        <v>24.889999</v>
      </c>
      <c r="H621" s="20">
        <f>+VLOOKUP($A621,'1 Base de precios '!$L$2:$M$1256,2,FALSE)</f>
        <v>95.57</v>
      </c>
      <c r="I621" s="20">
        <f>+VLOOKUP($A621,'1 Base de precios '!$N$2:$O$1256,2,FALSE)</f>
        <v>58.400002000000001</v>
      </c>
      <c r="J621" s="20">
        <f>+VLOOKUP($A621,'1 Base de precios '!$P$2:$Q$1256,2,FALSE)</f>
        <v>160</v>
      </c>
      <c r="K621" s="29">
        <v>620</v>
      </c>
    </row>
    <row r="622" spans="1:11" x14ac:dyDescent="0.2">
      <c r="A622" s="143">
        <v>42355</v>
      </c>
      <c r="B622" s="27">
        <f>'1 Base de precios '!B622:B873</f>
        <v>43435.941405999998</v>
      </c>
      <c r="C622" s="20">
        <f>+VLOOKUP($A622,'1 Base de precios '!$A$2:$C$1256,3,FALSE)</f>
        <v>13.05</v>
      </c>
      <c r="D622" s="20">
        <f>+VLOOKUP($A622,'1 Base de precios '!$D$2:$E$1256,2,FALSE)</f>
        <v>43.75</v>
      </c>
      <c r="E622" s="20">
        <f>+VLOOKUP($A622,'1 Base de precios '!$F$2:$G$1256,2,FALSE)</f>
        <v>39.170699999999997</v>
      </c>
      <c r="F622" s="20">
        <f>+VLOOKUP($A622,'1 Base de precios '!$H$2:$I$1256,2,FALSE)</f>
        <v>37.270000000000003</v>
      </c>
      <c r="G622" s="20">
        <f>+VLOOKUP($A622,'1 Base de precios '!$J$2:$K$1256,2,FALSE)</f>
        <v>24.99</v>
      </c>
      <c r="H622" s="20">
        <f>+VLOOKUP($A622,'1 Base de precios '!$L$2:$M$1256,2,FALSE)</f>
        <v>96.510002</v>
      </c>
      <c r="I622" s="20">
        <f>+VLOOKUP($A622,'1 Base de precios '!$N$2:$O$1256,2,FALSE)</f>
        <v>60.52</v>
      </c>
      <c r="J622" s="20">
        <f>+VLOOKUP($A622,'1 Base de precios '!$P$2:$Q$1256,2,FALSE)</f>
        <v>161.21000699999999</v>
      </c>
      <c r="K622" s="29">
        <v>621</v>
      </c>
    </row>
    <row r="623" spans="1:11" x14ac:dyDescent="0.2">
      <c r="A623" s="143">
        <v>42354</v>
      </c>
      <c r="B623" s="27">
        <f>'1 Base de precios '!B623:B874</f>
        <v>42909.019530999998</v>
      </c>
      <c r="C623" s="20">
        <f>+VLOOKUP($A623,'1 Base de precios '!$A$2:$C$1256,3,FALSE)</f>
        <v>13.26</v>
      </c>
      <c r="D623" s="20">
        <f>+VLOOKUP($A623,'1 Base de precios '!$D$2:$E$1256,2,FALSE)</f>
        <v>43.799999</v>
      </c>
      <c r="E623" s="20">
        <f>+VLOOKUP($A623,'1 Base de precios '!$F$2:$G$1256,2,FALSE)</f>
        <v>38.556099000000003</v>
      </c>
      <c r="F623" s="20">
        <f>+VLOOKUP($A623,'1 Base de precios '!$H$2:$I$1256,2,FALSE)</f>
        <v>36.990001999999997</v>
      </c>
      <c r="G623" s="20">
        <f>+VLOOKUP($A623,'1 Base de precios '!$J$2:$K$1256,2,FALSE)</f>
        <v>23.91</v>
      </c>
      <c r="H623" s="20">
        <f>+VLOOKUP($A623,'1 Base de precios '!$L$2:$M$1256,2,FALSE)</f>
        <v>94.419998000000007</v>
      </c>
      <c r="I623" s="20">
        <f>+VLOOKUP($A623,'1 Base de precios '!$N$2:$O$1256,2,FALSE)</f>
        <v>59.98</v>
      </c>
      <c r="J623" s="20">
        <f>+VLOOKUP($A623,'1 Base de precios '!$P$2:$Q$1256,2,FALSE)</f>
        <v>156.96000699999999</v>
      </c>
      <c r="K623" s="29">
        <v>622</v>
      </c>
    </row>
    <row r="624" spans="1:11" x14ac:dyDescent="0.2">
      <c r="A624" s="143">
        <v>42353</v>
      </c>
      <c r="B624" s="27">
        <f>'1 Base de precios '!B624:B875</f>
        <v>41902.769530999998</v>
      </c>
      <c r="C624" s="20">
        <f>+VLOOKUP($A624,'1 Base de precios '!$A$2:$C$1256,3,FALSE)</f>
        <v>12.87</v>
      </c>
      <c r="D624" s="20">
        <f>+VLOOKUP($A624,'1 Base de precios '!$D$2:$E$1256,2,FALSE)</f>
        <v>43.59</v>
      </c>
      <c r="E624" s="20">
        <f>+VLOOKUP($A624,'1 Base de precios '!$F$2:$G$1256,2,FALSE)</f>
        <v>39.082901</v>
      </c>
      <c r="F624" s="20">
        <f>+VLOOKUP($A624,'1 Base de precios '!$H$2:$I$1256,2,FALSE)</f>
        <v>36.540000999999997</v>
      </c>
      <c r="G624" s="20">
        <f>+VLOOKUP($A624,'1 Base de precios '!$J$2:$K$1256,2,FALSE)</f>
        <v>23.969999000000001</v>
      </c>
      <c r="H624" s="20">
        <f>+VLOOKUP($A624,'1 Base de precios '!$L$2:$M$1256,2,FALSE)</f>
        <v>91.18</v>
      </c>
      <c r="I624" s="20">
        <f>+VLOOKUP($A624,'1 Base de precios '!$N$2:$O$1256,2,FALSE)</f>
        <v>57.57</v>
      </c>
      <c r="J624" s="20">
        <f>+VLOOKUP($A624,'1 Base de precios '!$P$2:$Q$1256,2,FALSE)</f>
        <v>157.429993</v>
      </c>
      <c r="K624" s="29">
        <v>623</v>
      </c>
    </row>
    <row r="625" spans="1:11" x14ac:dyDescent="0.2">
      <c r="A625" s="143">
        <v>42352</v>
      </c>
      <c r="B625" s="27">
        <f>'1 Base de precios '!B625:B876</f>
        <v>41997.269530999998</v>
      </c>
      <c r="C625" s="20">
        <f>+VLOOKUP($A625,'1 Base de precios '!$A$2:$C$1256,3,FALSE)</f>
        <v>12.62</v>
      </c>
      <c r="D625" s="20">
        <f>+VLOOKUP($A625,'1 Base de precios '!$D$2:$E$1256,2,FALSE)</f>
        <v>42.950001</v>
      </c>
      <c r="E625" s="20">
        <f>+VLOOKUP($A625,'1 Base de precios '!$F$2:$G$1256,2,FALSE)</f>
        <v>38.595100000000002</v>
      </c>
      <c r="F625" s="20">
        <f>+VLOOKUP($A625,'1 Base de precios '!$H$2:$I$1256,2,FALSE)</f>
        <v>35.799999</v>
      </c>
      <c r="G625" s="20">
        <f>+VLOOKUP($A625,'1 Base de precios '!$J$2:$K$1256,2,FALSE)</f>
        <v>23.68</v>
      </c>
      <c r="H625" s="20">
        <f>+VLOOKUP($A625,'1 Base de precios '!$L$2:$M$1256,2,FALSE)</f>
        <v>88.010002</v>
      </c>
      <c r="I625" s="20">
        <f>+VLOOKUP($A625,'1 Base de precios '!$N$2:$O$1256,2,FALSE)</f>
        <v>55.259998000000003</v>
      </c>
      <c r="J625" s="20">
        <f>+VLOOKUP($A625,'1 Base de precios '!$P$2:$Q$1256,2,FALSE)</f>
        <v>154.19000199999999</v>
      </c>
      <c r="K625" s="29">
        <v>624</v>
      </c>
    </row>
    <row r="626" spans="1:11" x14ac:dyDescent="0.2">
      <c r="A626" s="143">
        <v>42349</v>
      </c>
      <c r="B626" s="27">
        <f>'1 Base de precios '!B626:B877</f>
        <v>42447.589844000002</v>
      </c>
      <c r="C626" s="20">
        <f>+VLOOKUP($A626,'1 Base de precios '!$A$2:$C$1256,3,FALSE)</f>
        <v>12.6</v>
      </c>
      <c r="D626" s="20">
        <f>+VLOOKUP($A626,'1 Base de precios '!$D$2:$E$1256,2,FALSE)</f>
        <v>42.599997999999999</v>
      </c>
      <c r="E626" s="20">
        <f>+VLOOKUP($A626,'1 Base de precios '!$F$2:$G$1256,2,FALSE)</f>
        <v>38.409801000000002</v>
      </c>
      <c r="F626" s="20">
        <f>+VLOOKUP($A626,'1 Base de precios '!$H$2:$I$1256,2,FALSE)</f>
        <v>35.689999</v>
      </c>
      <c r="G626" s="20">
        <f>+VLOOKUP($A626,'1 Base de precios '!$J$2:$K$1256,2,FALSE)</f>
        <v>24.200001</v>
      </c>
      <c r="H626" s="20">
        <f>+VLOOKUP($A626,'1 Base de precios '!$L$2:$M$1256,2,FALSE)</f>
        <v>88.589995999999999</v>
      </c>
      <c r="I626" s="20">
        <f>+VLOOKUP($A626,'1 Base de precios '!$N$2:$O$1256,2,FALSE)</f>
        <v>55.310001</v>
      </c>
      <c r="J626" s="20">
        <f>+VLOOKUP($A626,'1 Base de precios '!$P$2:$Q$1256,2,FALSE)</f>
        <v>150.71000699999999</v>
      </c>
      <c r="K626" s="29">
        <v>625</v>
      </c>
    </row>
    <row r="627" spans="1:11" x14ac:dyDescent="0.2">
      <c r="A627" s="143">
        <v>42348</v>
      </c>
      <c r="B627" s="27">
        <f>'1 Base de precios '!B627:B878</f>
        <v>42376.539062999997</v>
      </c>
      <c r="C627" s="20">
        <f>+VLOOKUP($A627,'1 Base de precios '!$A$2:$C$1256,3,FALSE)</f>
        <v>12.73</v>
      </c>
      <c r="D627" s="20">
        <f>+VLOOKUP($A627,'1 Base de precios '!$D$2:$E$1256,2,FALSE)</f>
        <v>42.41</v>
      </c>
      <c r="E627" s="20">
        <f>+VLOOKUP($A627,'1 Base de precios '!$F$2:$G$1256,2,FALSE)</f>
        <v>38.497601000000003</v>
      </c>
      <c r="F627" s="20">
        <f>+VLOOKUP($A627,'1 Base de precios '!$H$2:$I$1256,2,FALSE)</f>
        <v>35.130001</v>
      </c>
      <c r="G627" s="20">
        <f>+VLOOKUP($A627,'1 Base de precios '!$J$2:$K$1256,2,FALSE)</f>
        <v>24.530000999999999</v>
      </c>
      <c r="H627" s="20">
        <f>+VLOOKUP($A627,'1 Base de precios '!$L$2:$M$1256,2,FALSE)</f>
        <v>88.510002</v>
      </c>
      <c r="I627" s="20">
        <f>+VLOOKUP($A627,'1 Base de precios '!$N$2:$O$1256,2,FALSE)</f>
        <v>55.560001</v>
      </c>
      <c r="J627" s="20">
        <f>+VLOOKUP($A627,'1 Base de precios '!$P$2:$Q$1256,2,FALSE)</f>
        <v>154.78999300000001</v>
      </c>
      <c r="K627" s="29">
        <v>626</v>
      </c>
    </row>
    <row r="628" spans="1:11" x14ac:dyDescent="0.2">
      <c r="A628" s="143">
        <v>42347</v>
      </c>
      <c r="B628" s="27">
        <f>'1 Base de precios '!B628:B879</f>
        <v>42260.371094000002</v>
      </c>
      <c r="C628" s="20">
        <f>+VLOOKUP($A628,'1 Base de precios '!$A$2:$C$1256,3,FALSE)</f>
        <v>12.64</v>
      </c>
      <c r="D628" s="20">
        <f>+VLOOKUP($A628,'1 Base de precios '!$D$2:$E$1256,2,FALSE)</f>
        <v>42.099997999999999</v>
      </c>
      <c r="E628" s="20">
        <f>+VLOOKUP($A628,'1 Base de precios '!$F$2:$G$1256,2,FALSE)</f>
        <v>38.234099999999998</v>
      </c>
      <c r="F628" s="20">
        <f>+VLOOKUP($A628,'1 Base de precios '!$H$2:$I$1256,2,FALSE)</f>
        <v>35.209999000000003</v>
      </c>
      <c r="G628" s="20">
        <f>+VLOOKUP($A628,'1 Base de precios '!$J$2:$K$1256,2,FALSE)</f>
        <v>23.59</v>
      </c>
      <c r="H628" s="20">
        <f>+VLOOKUP($A628,'1 Base de precios '!$L$2:$M$1256,2,FALSE)</f>
        <v>90.040001000000004</v>
      </c>
      <c r="I628" s="20">
        <f>+VLOOKUP($A628,'1 Base de precios '!$N$2:$O$1256,2,FALSE)</f>
        <v>56.970001000000003</v>
      </c>
      <c r="J628" s="20">
        <f>+VLOOKUP($A628,'1 Base de precios '!$P$2:$Q$1256,2,FALSE)</f>
        <v>159.16999799999999</v>
      </c>
      <c r="K628" s="29">
        <v>627</v>
      </c>
    </row>
    <row r="629" spans="1:11" x14ac:dyDescent="0.2">
      <c r="A629" s="143">
        <v>42346</v>
      </c>
      <c r="B629" s="27">
        <f>'1 Base de precios '!B629:B880</f>
        <v>42653.078125</v>
      </c>
      <c r="C629" s="20">
        <f>+VLOOKUP($A629,'1 Base de precios '!$A$2:$C$1256,3,FALSE)</f>
        <v>12.6</v>
      </c>
      <c r="D629" s="20">
        <f>+VLOOKUP($A629,'1 Base de precios '!$D$2:$E$1256,2,FALSE)</f>
        <v>42.32</v>
      </c>
      <c r="E629" s="20">
        <f>+VLOOKUP($A629,'1 Base de precios '!$F$2:$G$1256,2,FALSE)</f>
        <v>38.624400999999999</v>
      </c>
      <c r="F629" s="20">
        <f>+VLOOKUP($A629,'1 Base de precios '!$H$2:$I$1256,2,FALSE)</f>
        <v>35.060001</v>
      </c>
      <c r="G629" s="20">
        <f>+VLOOKUP($A629,'1 Base de precios '!$J$2:$K$1256,2,FALSE)</f>
        <v>24.040001</v>
      </c>
      <c r="H629" s="20">
        <f>+VLOOKUP($A629,'1 Base de precios '!$L$2:$M$1256,2,FALSE)</f>
        <v>87.410004000000001</v>
      </c>
      <c r="I629" s="20">
        <f>+VLOOKUP($A629,'1 Base de precios '!$N$2:$O$1256,2,FALSE)</f>
        <v>57.75</v>
      </c>
      <c r="J629" s="20">
        <f>+VLOOKUP($A629,'1 Base de precios '!$P$2:$Q$1256,2,FALSE)</f>
        <v>156.86999499999999</v>
      </c>
      <c r="K629" s="29">
        <v>628</v>
      </c>
    </row>
    <row r="630" spans="1:11" x14ac:dyDescent="0.2">
      <c r="A630" s="143">
        <v>42345</v>
      </c>
      <c r="B630" s="27">
        <f>'1 Base de precios '!B630:B881</f>
        <v>42997.578125</v>
      </c>
      <c r="C630" s="20">
        <f>+VLOOKUP($A630,'1 Base de precios '!$A$2:$C$1256,3,FALSE)</f>
        <v>12.93</v>
      </c>
      <c r="D630" s="20">
        <f>+VLOOKUP($A630,'1 Base de precios '!$D$2:$E$1256,2,FALSE)</f>
        <v>42.75</v>
      </c>
      <c r="E630" s="20">
        <f>+VLOOKUP($A630,'1 Base de precios '!$F$2:$G$1256,2,FALSE)</f>
        <v>37.882899999999999</v>
      </c>
      <c r="F630" s="20">
        <f>+VLOOKUP($A630,'1 Base de precios '!$H$2:$I$1256,2,FALSE)</f>
        <v>35.540000999999997</v>
      </c>
      <c r="G630" s="20">
        <f>+VLOOKUP($A630,'1 Base de precios '!$J$2:$K$1256,2,FALSE)</f>
        <v>24.42</v>
      </c>
      <c r="H630" s="20">
        <f>+VLOOKUP($A630,'1 Base de precios '!$L$2:$M$1256,2,FALSE)</f>
        <v>88.110000999999997</v>
      </c>
      <c r="I630" s="20">
        <f>+VLOOKUP($A630,'1 Base de precios '!$N$2:$O$1256,2,FALSE)</f>
        <v>57.790000999999997</v>
      </c>
      <c r="J630" s="20">
        <f>+VLOOKUP($A630,'1 Base de precios '!$P$2:$Q$1256,2,FALSE)</f>
        <v>150.009995</v>
      </c>
      <c r="K630" s="29">
        <v>629</v>
      </c>
    </row>
    <row r="631" spans="1:11" x14ac:dyDescent="0.2">
      <c r="A631" s="143">
        <v>42342</v>
      </c>
      <c r="B631" s="27">
        <f>'1 Base de precios '!B631:B882</f>
        <v>43033.011719000002</v>
      </c>
      <c r="C631" s="20">
        <f>+VLOOKUP($A631,'1 Base de precios '!$A$2:$C$1256,3,FALSE)</f>
        <v>13.17</v>
      </c>
      <c r="D631" s="20">
        <f>+VLOOKUP($A631,'1 Base de precios '!$D$2:$E$1256,2,FALSE)</f>
        <v>43.200001</v>
      </c>
      <c r="E631" s="20">
        <f>+VLOOKUP($A631,'1 Base de precios '!$F$2:$G$1256,2,FALSE)</f>
        <v>38.526797999999999</v>
      </c>
      <c r="F631" s="20">
        <f>+VLOOKUP($A631,'1 Base de precios '!$H$2:$I$1256,2,FALSE)</f>
        <v>35.540000999999997</v>
      </c>
      <c r="G631" s="20">
        <f>+VLOOKUP($A631,'1 Base de precios '!$J$2:$K$1256,2,FALSE)</f>
        <v>24.98</v>
      </c>
      <c r="H631" s="20">
        <f>+VLOOKUP($A631,'1 Base de precios '!$L$2:$M$1256,2,FALSE)</f>
        <v>89.209998999999996</v>
      </c>
      <c r="I631" s="20">
        <f>+VLOOKUP($A631,'1 Base de precios '!$N$2:$O$1256,2,FALSE)</f>
        <v>59.200001</v>
      </c>
      <c r="J631" s="20">
        <f>+VLOOKUP($A631,'1 Base de precios '!$P$2:$Q$1256,2,FALSE)</f>
        <v>147.800003</v>
      </c>
      <c r="K631" s="29">
        <v>630</v>
      </c>
    </row>
    <row r="632" spans="1:11" x14ac:dyDescent="0.2">
      <c r="A632" s="143">
        <v>42341</v>
      </c>
      <c r="B632" s="27">
        <f>'1 Base de precios '!B632:B883</f>
        <v>43423.019530999998</v>
      </c>
      <c r="C632" s="20">
        <f>+VLOOKUP($A632,'1 Base de precios '!$A$2:$C$1256,3,FALSE)</f>
        <v>13.35</v>
      </c>
      <c r="D632" s="20">
        <f>+VLOOKUP($A632,'1 Base de precios '!$D$2:$E$1256,2,FALSE)</f>
        <v>43.73</v>
      </c>
      <c r="E632" s="20">
        <f>+VLOOKUP($A632,'1 Base de precios '!$F$2:$G$1256,2,FALSE)</f>
        <v>39.258499</v>
      </c>
      <c r="F632" s="20">
        <f>+VLOOKUP($A632,'1 Base de precios '!$H$2:$I$1256,2,FALSE)</f>
        <v>35.529998999999997</v>
      </c>
      <c r="G632" s="20">
        <f>+VLOOKUP($A632,'1 Base de precios '!$J$2:$K$1256,2,FALSE)</f>
        <v>25.780000999999999</v>
      </c>
      <c r="H632" s="20">
        <f>+VLOOKUP($A632,'1 Base de precios '!$L$2:$M$1256,2,FALSE)</f>
        <v>89.309997999999993</v>
      </c>
      <c r="I632" s="20">
        <f>+VLOOKUP($A632,'1 Base de precios '!$N$2:$O$1256,2,FALSE)</f>
        <v>58.939999</v>
      </c>
      <c r="J632" s="20">
        <f>+VLOOKUP($A632,'1 Base de precios '!$P$2:$Q$1256,2,FALSE)</f>
        <v>147.35000600000001</v>
      </c>
      <c r="K632" s="29">
        <v>631</v>
      </c>
    </row>
    <row r="633" spans="1:11" x14ac:dyDescent="0.2">
      <c r="A633" s="143">
        <v>42340</v>
      </c>
      <c r="B633" s="27">
        <f>'1 Base de precios '!B633:B884</f>
        <v>43984.390625</v>
      </c>
      <c r="C633" s="20">
        <f>+VLOOKUP($A633,'1 Base de precios '!$A$2:$C$1256,3,FALSE)</f>
        <v>13.33</v>
      </c>
      <c r="D633" s="20">
        <f>+VLOOKUP($A633,'1 Base de precios '!$D$2:$E$1256,2,FALSE)</f>
        <v>43.82</v>
      </c>
      <c r="E633" s="20">
        <f>+VLOOKUP($A633,'1 Base de precios '!$F$2:$G$1256,2,FALSE)</f>
        <v>39.180500000000002</v>
      </c>
      <c r="F633" s="20">
        <f>+VLOOKUP($A633,'1 Base de precios '!$H$2:$I$1256,2,FALSE)</f>
        <v>35.659999999999997</v>
      </c>
      <c r="G633" s="20">
        <f>+VLOOKUP($A633,'1 Base de precios '!$J$2:$K$1256,2,FALSE)</f>
        <v>26.280000999999999</v>
      </c>
      <c r="H633" s="20">
        <f>+VLOOKUP($A633,'1 Base de precios '!$L$2:$M$1256,2,FALSE)</f>
        <v>90.309997999999993</v>
      </c>
      <c r="I633" s="20">
        <f>+VLOOKUP($A633,'1 Base de precios '!$N$2:$O$1256,2,FALSE)</f>
        <v>58.860000999999997</v>
      </c>
      <c r="J633" s="20">
        <f>+VLOOKUP($A633,'1 Base de precios '!$P$2:$Q$1256,2,FALSE)</f>
        <v>150.490005</v>
      </c>
      <c r="K633" s="29">
        <v>632</v>
      </c>
    </row>
    <row r="634" spans="1:11" x14ac:dyDescent="0.2">
      <c r="A634" s="143">
        <v>42339</v>
      </c>
      <c r="B634" s="27">
        <f>'1 Base de precios '!B634:B885</f>
        <v>43418.550780999998</v>
      </c>
      <c r="C634" s="20">
        <f>+VLOOKUP($A634,'1 Base de precios '!$A$2:$C$1256,3,FALSE)</f>
        <v>13.75</v>
      </c>
      <c r="D634" s="20">
        <f>+VLOOKUP($A634,'1 Base de precios '!$D$2:$E$1256,2,FALSE)</f>
        <v>44.009998000000003</v>
      </c>
      <c r="E634" s="20">
        <f>+VLOOKUP($A634,'1 Base de precios '!$F$2:$G$1256,2,FALSE)</f>
        <v>40.575600000000001</v>
      </c>
      <c r="F634" s="20">
        <f>+VLOOKUP($A634,'1 Base de precios '!$H$2:$I$1256,2,FALSE)</f>
        <v>36.360000999999997</v>
      </c>
      <c r="G634" s="20">
        <f>+VLOOKUP($A634,'1 Base de precios '!$J$2:$K$1256,2,FALSE)</f>
        <v>25.85</v>
      </c>
      <c r="H634" s="20">
        <f>+VLOOKUP($A634,'1 Base de precios '!$L$2:$M$1256,2,FALSE)</f>
        <v>91.5</v>
      </c>
      <c r="I634" s="20">
        <f>+VLOOKUP($A634,'1 Base de precios '!$N$2:$O$1256,2,FALSE)</f>
        <v>59.080002</v>
      </c>
      <c r="J634" s="20">
        <f>+VLOOKUP($A634,'1 Base de precios '!$P$2:$Q$1256,2,FALSE)</f>
        <v>154.070007</v>
      </c>
      <c r="K634" s="29">
        <v>633</v>
      </c>
    </row>
    <row r="635" spans="1:11" x14ac:dyDescent="0.2">
      <c r="A635" s="143">
        <v>42338</v>
      </c>
      <c r="B635" s="27">
        <f>'1 Base de precios '!B635:B886</f>
        <v>44241.289062999997</v>
      </c>
      <c r="C635" s="20">
        <f>+VLOOKUP($A635,'1 Base de precios '!$A$2:$C$1256,3,FALSE)</f>
        <v>13.43</v>
      </c>
      <c r="D635" s="20">
        <f>+VLOOKUP($A635,'1 Base de precios '!$D$2:$E$1256,2,FALSE)</f>
        <v>43.880001</v>
      </c>
      <c r="E635" s="20">
        <f>+VLOOKUP($A635,'1 Base de precios '!$F$2:$G$1256,2,FALSE)</f>
        <v>40.039000999999999</v>
      </c>
      <c r="F635" s="20">
        <f>+VLOOKUP($A635,'1 Base de precios '!$H$2:$I$1256,2,FALSE)</f>
        <v>36.290000999999997</v>
      </c>
      <c r="G635" s="20">
        <f>+VLOOKUP($A635,'1 Base de precios '!$J$2:$K$1256,2,FALSE)</f>
        <v>26.389999</v>
      </c>
      <c r="H635" s="20">
        <f>+VLOOKUP($A635,'1 Base de precios '!$L$2:$M$1256,2,FALSE)</f>
        <v>89.489998</v>
      </c>
      <c r="I635" s="20">
        <f>+VLOOKUP($A635,'1 Base de precios '!$N$2:$O$1256,2,FALSE)</f>
        <v>59.060001</v>
      </c>
      <c r="J635" s="20">
        <f>+VLOOKUP($A635,'1 Base de precios '!$P$2:$Q$1256,2,FALSE)</f>
        <v>150.800003</v>
      </c>
      <c r="K635" s="29">
        <v>634</v>
      </c>
    </row>
    <row r="636" spans="1:11" x14ac:dyDescent="0.2">
      <c r="A636" s="143">
        <v>42335</v>
      </c>
      <c r="B636" s="27">
        <f>'1 Base de precios '!B636:B887</f>
        <v>44387.101562999997</v>
      </c>
      <c r="C636" s="20">
        <f>+VLOOKUP($A636,'1 Base de precios '!$A$2:$C$1256,3,FALSE)</f>
        <v>13.74</v>
      </c>
      <c r="D636" s="20">
        <f>+VLOOKUP($A636,'1 Base de precios '!$D$2:$E$1256,2,FALSE)</f>
        <v>45</v>
      </c>
      <c r="E636" s="20">
        <f>+VLOOKUP($A636,'1 Base de precios '!$F$2:$G$1256,2,FALSE)</f>
        <v>41.434199999999997</v>
      </c>
      <c r="F636" s="20">
        <f>+VLOOKUP($A636,'1 Base de precios '!$H$2:$I$1256,2,FALSE)</f>
        <v>37.099997999999999</v>
      </c>
      <c r="G636" s="20">
        <f>+VLOOKUP($A636,'1 Base de precios '!$J$2:$K$1256,2,FALSE)</f>
        <v>25.74</v>
      </c>
      <c r="H636" s="20">
        <f>+VLOOKUP($A636,'1 Base de precios '!$L$2:$M$1256,2,FALSE)</f>
        <v>89.75</v>
      </c>
      <c r="I636" s="20">
        <f>+VLOOKUP($A636,'1 Base de precios '!$N$2:$O$1256,2,FALSE)</f>
        <v>60.439999</v>
      </c>
      <c r="J636" s="20">
        <f>+VLOOKUP($A636,'1 Base de precios '!$P$2:$Q$1256,2,FALSE)</f>
        <v>154.94000199999999</v>
      </c>
      <c r="K636" s="29">
        <v>635</v>
      </c>
    </row>
    <row r="637" spans="1:11" x14ac:dyDescent="0.2">
      <c r="A637" s="143">
        <v>42334</v>
      </c>
      <c r="B637" s="27">
        <f>'1 Base de precios '!B637:B888</f>
        <v>44137.191405999998</v>
      </c>
      <c r="C637" s="20">
        <f>+VLOOKUP($A637,'1 Base de precios '!$A$2:$C$1256,3,FALSE)</f>
        <v>13.79</v>
      </c>
      <c r="D637" s="20">
        <f>+VLOOKUP($A637,'1 Base de precios '!$D$2:$E$1256,2,FALSE)</f>
        <v>45.150002000000001</v>
      </c>
      <c r="E637" s="20">
        <f>+VLOOKUP($A637,'1 Base de precios '!$F$2:$G$1256,2,FALSE)</f>
        <v>40.956099999999999</v>
      </c>
      <c r="F637" s="20">
        <f>+VLOOKUP($A637,'1 Base de precios '!$H$2:$I$1256,2,FALSE)</f>
        <v>37.07</v>
      </c>
      <c r="G637" s="20">
        <f>+VLOOKUP($A637,'1 Base de precios '!$J$2:$K$1256,2,FALSE)</f>
        <v>26.34</v>
      </c>
      <c r="H637" s="20">
        <f>+VLOOKUP($A637,'1 Base de precios '!$L$2:$M$1256,2,FALSE)</f>
        <v>90.190002000000007</v>
      </c>
      <c r="I637" s="20">
        <f>+VLOOKUP($A637,'1 Base de precios '!$N$2:$O$1256,2,FALSE)</f>
        <v>59.93</v>
      </c>
      <c r="J637" s="20">
        <f>+VLOOKUP($A637,'1 Base de precios '!$P$2:$Q$1256,2,FALSE)</f>
        <v>155.470001</v>
      </c>
      <c r="K637" s="29">
        <v>636</v>
      </c>
    </row>
    <row r="638" spans="1:11" x14ac:dyDescent="0.2">
      <c r="A638" s="143">
        <v>42333</v>
      </c>
      <c r="B638" s="27">
        <f>'1 Base de precios '!B638:B889</f>
        <v>44576.230469000002</v>
      </c>
      <c r="C638" s="20">
        <f>+VLOOKUP($A638,'1 Base de precios '!$A$2:$C$1256,3,FALSE)</f>
        <v>13.81</v>
      </c>
      <c r="D638" s="20">
        <f>+VLOOKUP($A638,'1 Base de precios '!$D$2:$E$1256,2,FALSE)</f>
        <v>45.400002000000001</v>
      </c>
      <c r="E638" s="20">
        <f>+VLOOKUP($A638,'1 Base de precios '!$F$2:$G$1256,2,FALSE)</f>
        <v>41.424399999999999</v>
      </c>
      <c r="F638" s="20">
        <f>+VLOOKUP($A638,'1 Base de precios '!$H$2:$I$1256,2,FALSE)</f>
        <v>36.790000999999997</v>
      </c>
      <c r="G638" s="20">
        <f>+VLOOKUP($A638,'1 Base de precios '!$J$2:$K$1256,2,FALSE)</f>
        <v>26.65</v>
      </c>
      <c r="H638" s="20">
        <f>+VLOOKUP($A638,'1 Base de precios '!$L$2:$M$1256,2,FALSE)</f>
        <v>88.739998</v>
      </c>
      <c r="I638" s="20">
        <f>+VLOOKUP($A638,'1 Base de precios '!$N$2:$O$1256,2,FALSE)</f>
        <v>59.360000999999997</v>
      </c>
      <c r="J638" s="20">
        <f>+VLOOKUP($A638,'1 Base de precios '!$P$2:$Q$1256,2,FALSE)</f>
        <v>154.240005</v>
      </c>
      <c r="K638" s="29">
        <v>637</v>
      </c>
    </row>
    <row r="639" spans="1:11" x14ac:dyDescent="0.2">
      <c r="A639" s="143">
        <v>42332</v>
      </c>
      <c r="B639" s="27">
        <f>'1 Base de precios '!B639:B890</f>
        <v>44777.710937999997</v>
      </c>
      <c r="C639" s="20">
        <f>+VLOOKUP($A639,'1 Base de precios '!$A$2:$C$1256,3,FALSE)</f>
        <v>14.05</v>
      </c>
      <c r="D639" s="20">
        <f>+VLOOKUP($A639,'1 Base de precios '!$D$2:$E$1256,2,FALSE)</f>
        <v>45.57</v>
      </c>
      <c r="E639" s="20">
        <f>+VLOOKUP($A639,'1 Base de precios '!$F$2:$G$1256,2,FALSE)</f>
        <v>41.443900999999997</v>
      </c>
      <c r="F639" s="20">
        <f>+VLOOKUP($A639,'1 Base de precios '!$H$2:$I$1256,2,FALSE)</f>
        <v>36.93</v>
      </c>
      <c r="G639" s="20">
        <f>+VLOOKUP($A639,'1 Base de precios '!$J$2:$K$1256,2,FALSE)</f>
        <v>26.110001</v>
      </c>
      <c r="H639" s="20">
        <f>+VLOOKUP($A639,'1 Base de precios '!$L$2:$M$1256,2,FALSE)</f>
        <v>90.760002</v>
      </c>
      <c r="I639" s="20">
        <f>+VLOOKUP($A639,'1 Base de precios '!$N$2:$O$1256,2,FALSE)</f>
        <v>60.580002</v>
      </c>
      <c r="J639" s="20">
        <f>+VLOOKUP($A639,'1 Base de precios '!$P$2:$Q$1256,2,FALSE)</f>
        <v>156.970001</v>
      </c>
      <c r="K639" s="29">
        <v>638</v>
      </c>
    </row>
    <row r="640" spans="1:11" x14ac:dyDescent="0.2">
      <c r="A640" s="143">
        <v>42331</v>
      </c>
      <c r="B640" s="27">
        <f>'1 Base de precios '!B640:B891</f>
        <v>44878.78125</v>
      </c>
      <c r="C640" s="20">
        <f>+VLOOKUP($A640,'1 Base de precios '!$A$2:$C$1256,3,FALSE)</f>
        <v>14.09</v>
      </c>
      <c r="D640" s="20">
        <f>+VLOOKUP($A640,'1 Base de precios '!$D$2:$E$1256,2,FALSE)</f>
        <v>45.619999</v>
      </c>
      <c r="E640" s="20">
        <f>+VLOOKUP($A640,'1 Base de precios '!$F$2:$G$1256,2,FALSE)</f>
        <v>41.824401999999999</v>
      </c>
      <c r="F640" s="20">
        <f>+VLOOKUP($A640,'1 Base de precios '!$H$2:$I$1256,2,FALSE)</f>
        <v>36.849997999999999</v>
      </c>
      <c r="G640" s="20">
        <f>+VLOOKUP($A640,'1 Base de precios '!$J$2:$K$1256,2,FALSE)</f>
        <v>26.280000999999999</v>
      </c>
      <c r="H640" s="20">
        <f>+VLOOKUP($A640,'1 Base de precios '!$L$2:$M$1256,2,FALSE)</f>
        <v>92.07</v>
      </c>
      <c r="I640" s="20">
        <f>+VLOOKUP($A640,'1 Base de precios '!$N$2:$O$1256,2,FALSE)</f>
        <v>60.189999</v>
      </c>
      <c r="J640" s="20">
        <f>+VLOOKUP($A640,'1 Base de precios '!$P$2:$Q$1256,2,FALSE)</f>
        <v>159.779999</v>
      </c>
      <c r="K640" s="29">
        <v>639</v>
      </c>
    </row>
    <row r="641" spans="1:11" x14ac:dyDescent="0.2">
      <c r="A641" s="143">
        <v>42328</v>
      </c>
      <c r="B641" s="27">
        <f>'1 Base de precios '!B641:B892</f>
        <v>44621.410155999998</v>
      </c>
      <c r="C641" s="20">
        <f>+VLOOKUP($A641,'1 Base de precios '!$A$2:$C$1256,3,FALSE)</f>
        <v>14.13</v>
      </c>
      <c r="D641" s="20">
        <f>+VLOOKUP($A641,'1 Base de precios '!$D$2:$E$1256,2,FALSE)</f>
        <v>46.049999</v>
      </c>
      <c r="E641" s="20">
        <f>+VLOOKUP($A641,'1 Base de precios '!$F$2:$G$1256,2,FALSE)</f>
        <v>41.882899999999999</v>
      </c>
      <c r="F641" s="20">
        <f>+VLOOKUP($A641,'1 Base de precios '!$H$2:$I$1256,2,FALSE)</f>
        <v>37.790000999999997</v>
      </c>
      <c r="G641" s="20">
        <f>+VLOOKUP($A641,'1 Base de precios '!$J$2:$K$1256,2,FALSE)</f>
        <v>26.67</v>
      </c>
      <c r="H641" s="20">
        <f>+VLOOKUP($A641,'1 Base de precios '!$L$2:$M$1256,2,FALSE)</f>
        <v>93.839995999999999</v>
      </c>
      <c r="I641" s="20">
        <f>+VLOOKUP($A641,'1 Base de precios '!$N$2:$O$1256,2,FALSE)</f>
        <v>59.040000999999997</v>
      </c>
      <c r="J641" s="20">
        <f>+VLOOKUP($A641,'1 Base de precios '!$P$2:$Q$1256,2,FALSE)</f>
        <v>160.13999899999999</v>
      </c>
      <c r="K641" s="29">
        <v>640</v>
      </c>
    </row>
    <row r="642" spans="1:11" x14ac:dyDescent="0.2">
      <c r="A642" s="143">
        <v>42327</v>
      </c>
      <c r="B642" s="27">
        <f>'1 Base de precios '!B642:B893</f>
        <v>44519.851562999997</v>
      </c>
      <c r="C642" s="20">
        <f>+VLOOKUP($A642,'1 Base de precios '!$A$2:$C$1256,3,FALSE)</f>
        <v>14.25</v>
      </c>
      <c r="D642" s="20">
        <f>+VLOOKUP($A642,'1 Base de precios '!$D$2:$E$1256,2,FALSE)</f>
        <v>45.830002</v>
      </c>
      <c r="E642" s="20">
        <f>+VLOOKUP($A642,'1 Base de precios '!$F$2:$G$1256,2,FALSE)</f>
        <v>41.102401999999998</v>
      </c>
      <c r="F642" s="20">
        <f>+VLOOKUP($A642,'1 Base de precios '!$H$2:$I$1256,2,FALSE)</f>
        <v>37.520000000000003</v>
      </c>
      <c r="G642" s="20">
        <f>+VLOOKUP($A642,'1 Base de precios '!$J$2:$K$1256,2,FALSE)</f>
        <v>26.42</v>
      </c>
      <c r="H642" s="20">
        <f>+VLOOKUP($A642,'1 Base de precios '!$L$2:$M$1256,2,FALSE)</f>
        <v>91.449996999999996</v>
      </c>
      <c r="I642" s="20">
        <f>+VLOOKUP($A642,'1 Base de precios '!$N$2:$O$1256,2,FALSE)</f>
        <v>58.060001</v>
      </c>
      <c r="J642" s="20">
        <f>+VLOOKUP($A642,'1 Base de precios '!$P$2:$Q$1256,2,FALSE)</f>
        <v>157.05999800000001</v>
      </c>
      <c r="K642" s="29">
        <v>641</v>
      </c>
    </row>
    <row r="643" spans="1:11" x14ac:dyDescent="0.2">
      <c r="A643" s="143">
        <v>42326</v>
      </c>
      <c r="B643" s="27">
        <f>'1 Base de precios '!B643:B894</f>
        <v>44182.25</v>
      </c>
      <c r="C643" s="20">
        <f>+VLOOKUP($A643,'1 Base de precios '!$A$2:$C$1256,3,FALSE)</f>
        <v>14.17</v>
      </c>
      <c r="D643" s="20">
        <f>+VLOOKUP($A643,'1 Base de precios '!$D$2:$E$1256,2,FALSE)</f>
        <v>46.459999000000003</v>
      </c>
      <c r="E643" s="20">
        <f>+VLOOKUP($A643,'1 Base de precios '!$F$2:$G$1256,2,FALSE)</f>
        <v>41.082901</v>
      </c>
      <c r="F643" s="20">
        <f>+VLOOKUP($A643,'1 Base de precios '!$H$2:$I$1256,2,FALSE)</f>
        <v>37.93</v>
      </c>
      <c r="G643" s="20">
        <f>+VLOOKUP($A643,'1 Base de precios '!$J$2:$K$1256,2,FALSE)</f>
        <v>26.280000999999999</v>
      </c>
      <c r="H643" s="20">
        <f>+VLOOKUP($A643,'1 Base de precios '!$L$2:$M$1256,2,FALSE)</f>
        <v>93.540001000000004</v>
      </c>
      <c r="I643" s="20">
        <f>+VLOOKUP($A643,'1 Base de precios '!$N$2:$O$1256,2,FALSE)</f>
        <v>58.02</v>
      </c>
      <c r="J643" s="20">
        <f>+VLOOKUP($A643,'1 Base de precios '!$P$2:$Q$1256,2,FALSE)</f>
        <v>158.199997</v>
      </c>
      <c r="K643" s="29">
        <v>642</v>
      </c>
    </row>
    <row r="644" spans="1:11" x14ac:dyDescent="0.2">
      <c r="A644" s="143">
        <v>42325</v>
      </c>
      <c r="B644" s="27">
        <f>'1 Base de precios '!B644:B895</f>
        <v>43614.390625</v>
      </c>
      <c r="C644" s="20">
        <f>+VLOOKUP($A644,'1 Base de precios '!$A$2:$C$1256,3,FALSE)</f>
        <v>13.59</v>
      </c>
      <c r="D644" s="20">
        <f>+VLOOKUP($A644,'1 Base de precios '!$D$2:$E$1256,2,FALSE)</f>
        <v>46.919998</v>
      </c>
      <c r="E644" s="20">
        <f>+VLOOKUP($A644,'1 Base de precios '!$F$2:$G$1256,2,FALSE)</f>
        <v>39.492699000000002</v>
      </c>
      <c r="F644" s="20">
        <f>+VLOOKUP($A644,'1 Base de precios '!$H$2:$I$1256,2,FALSE)</f>
        <v>37.200001</v>
      </c>
      <c r="G644" s="20">
        <f>+VLOOKUP($A644,'1 Base de precios '!$J$2:$K$1256,2,FALSE)</f>
        <v>25.34</v>
      </c>
      <c r="H644" s="20">
        <f>+VLOOKUP($A644,'1 Base de precios '!$L$2:$M$1256,2,FALSE)</f>
        <v>92.940002000000007</v>
      </c>
      <c r="I644" s="20">
        <f>+VLOOKUP($A644,'1 Base de precios '!$N$2:$O$1256,2,FALSE)</f>
        <v>57.950001</v>
      </c>
      <c r="J644" s="20">
        <f>+VLOOKUP($A644,'1 Base de precios '!$P$2:$Q$1256,2,FALSE)</f>
        <v>156.529999</v>
      </c>
      <c r="K644" s="29">
        <v>643</v>
      </c>
    </row>
    <row r="645" spans="1:11" x14ac:dyDescent="0.2">
      <c r="A645" s="143">
        <v>42321</v>
      </c>
      <c r="B645" s="27">
        <f>'1 Base de precios '!B645:B896</f>
        <v>44120.820312999997</v>
      </c>
      <c r="C645" s="20">
        <f>+VLOOKUP($A645,'1 Base de precios '!$A$2:$C$1256,3,FALSE)</f>
        <v>13.4</v>
      </c>
      <c r="D645" s="20">
        <f>+VLOOKUP($A645,'1 Base de precios '!$D$2:$E$1256,2,FALSE)</f>
        <v>45.990001999999997</v>
      </c>
      <c r="E645" s="20">
        <f>+VLOOKUP($A645,'1 Base de precios '!$F$2:$G$1256,2,FALSE)</f>
        <v>39.453701000000002</v>
      </c>
      <c r="F645" s="20">
        <f>+VLOOKUP($A645,'1 Base de precios '!$H$2:$I$1256,2,FALSE)</f>
        <v>38.080002</v>
      </c>
      <c r="G645" s="20">
        <f>+VLOOKUP($A645,'1 Base de precios '!$J$2:$K$1256,2,FALSE)</f>
        <v>24.709999</v>
      </c>
      <c r="H645" s="20">
        <f>+VLOOKUP($A645,'1 Base de precios '!$L$2:$M$1256,2,FALSE)</f>
        <v>89.870002999999997</v>
      </c>
      <c r="I645" s="20">
        <f>+VLOOKUP($A645,'1 Base de precios '!$N$2:$O$1256,2,FALSE)</f>
        <v>55.98</v>
      </c>
      <c r="J645" s="20">
        <f>+VLOOKUP($A645,'1 Base de precios '!$P$2:$Q$1256,2,FALSE)</f>
        <v>154.58999600000001</v>
      </c>
      <c r="K645" s="29">
        <v>644</v>
      </c>
    </row>
    <row r="646" spans="1:11" x14ac:dyDescent="0.2">
      <c r="A646" s="143">
        <v>42320</v>
      </c>
      <c r="B646" s="27">
        <f>'1 Base de precios '!B646:B897</f>
        <v>44351.171875</v>
      </c>
      <c r="C646" s="20">
        <f>+VLOOKUP($A646,'1 Base de precios '!$A$2:$C$1256,3,FALSE)</f>
        <v>13.75</v>
      </c>
      <c r="D646" s="20">
        <f>+VLOOKUP($A646,'1 Base de precios '!$D$2:$E$1256,2,FALSE)</f>
        <v>45.959999000000003</v>
      </c>
      <c r="E646" s="20">
        <f>+VLOOKUP($A646,'1 Base de precios '!$F$2:$G$1256,2,FALSE)</f>
        <v>39.775599999999997</v>
      </c>
      <c r="F646" s="20">
        <f>+VLOOKUP($A646,'1 Base de precios '!$H$2:$I$1256,2,FALSE)</f>
        <v>38.240001999999997</v>
      </c>
      <c r="G646" s="20">
        <f>+VLOOKUP($A646,'1 Base de precios '!$J$2:$K$1256,2,FALSE)</f>
        <v>24.700001</v>
      </c>
      <c r="H646" s="20">
        <f>+VLOOKUP($A646,'1 Base de precios '!$L$2:$M$1256,2,FALSE)</f>
        <v>91.050003000000004</v>
      </c>
      <c r="I646" s="20">
        <f>+VLOOKUP($A646,'1 Base de precios '!$N$2:$O$1256,2,FALSE)</f>
        <v>55.240001999999997</v>
      </c>
      <c r="J646" s="20">
        <f>+VLOOKUP($A646,'1 Base de precios '!$P$2:$Q$1256,2,FALSE)</f>
        <v>154.16000399999999</v>
      </c>
      <c r="K646" s="29">
        <v>645</v>
      </c>
    </row>
    <row r="647" spans="1:11" x14ac:dyDescent="0.2">
      <c r="A647" s="143">
        <v>42319</v>
      </c>
      <c r="B647" s="27">
        <f>'1 Base de precios '!B647:B898</f>
        <v>44353.628905999998</v>
      </c>
      <c r="C647" s="20">
        <f>+VLOOKUP($A647,'1 Base de precios '!$A$2:$C$1256,3,FALSE)</f>
        <v>13.67</v>
      </c>
      <c r="D647" s="20">
        <f>+VLOOKUP($A647,'1 Base de precios '!$D$2:$E$1256,2,FALSE)</f>
        <v>46.400002000000001</v>
      </c>
      <c r="E647" s="20">
        <f>+VLOOKUP($A647,'1 Base de precios '!$F$2:$G$1256,2,FALSE)</f>
        <v>40.185397999999999</v>
      </c>
      <c r="F647" s="20">
        <f>+VLOOKUP($A647,'1 Base de precios '!$H$2:$I$1256,2,FALSE)</f>
        <v>39.049999</v>
      </c>
      <c r="G647" s="20">
        <f>+VLOOKUP($A647,'1 Base de precios '!$J$2:$K$1256,2,FALSE)</f>
        <v>24.34</v>
      </c>
      <c r="H647" s="20">
        <f>+VLOOKUP($A647,'1 Base de precios '!$L$2:$M$1256,2,FALSE)</f>
        <v>91.589995999999999</v>
      </c>
      <c r="I647" s="20">
        <f>+VLOOKUP($A647,'1 Base de precios '!$N$2:$O$1256,2,FALSE)</f>
        <v>55.18</v>
      </c>
      <c r="J647" s="20">
        <f>+VLOOKUP($A647,'1 Base de precios '!$P$2:$Q$1256,2,FALSE)</f>
        <v>156.240005</v>
      </c>
      <c r="K647" s="29">
        <v>646</v>
      </c>
    </row>
    <row r="648" spans="1:11" x14ac:dyDescent="0.2">
      <c r="A648" s="143">
        <v>42318</v>
      </c>
      <c r="B648" s="27">
        <f>'1 Base de precios '!B648:B899</f>
        <v>44474.339844000002</v>
      </c>
      <c r="C648" s="20">
        <f>+VLOOKUP($A648,'1 Base de precios '!$A$2:$C$1256,3,FALSE)</f>
        <v>13.66</v>
      </c>
      <c r="D648" s="20">
        <f>+VLOOKUP($A648,'1 Base de precios '!$D$2:$E$1256,2,FALSE)</f>
        <v>46.330002</v>
      </c>
      <c r="E648" s="20">
        <f>+VLOOKUP($A648,'1 Base de precios '!$F$2:$G$1256,2,FALSE)</f>
        <v>40.751201999999999</v>
      </c>
      <c r="F648" s="20">
        <f>+VLOOKUP($A648,'1 Base de precios '!$H$2:$I$1256,2,FALSE)</f>
        <v>39.330002</v>
      </c>
      <c r="G648" s="20">
        <f>+VLOOKUP($A648,'1 Base de precios '!$J$2:$K$1256,2,FALSE)</f>
        <v>24.48</v>
      </c>
      <c r="H648" s="20">
        <f>+VLOOKUP($A648,'1 Base de precios '!$L$2:$M$1256,2,FALSE)</f>
        <v>91.349997999999999</v>
      </c>
      <c r="I648" s="20">
        <f>+VLOOKUP($A648,'1 Base de precios '!$N$2:$O$1256,2,FALSE)</f>
        <v>55.400002000000001</v>
      </c>
      <c r="J648" s="20">
        <f>+VLOOKUP($A648,'1 Base de precios '!$P$2:$Q$1256,2,FALSE)</f>
        <v>154.03999300000001</v>
      </c>
      <c r="K648" s="29">
        <v>647</v>
      </c>
    </row>
    <row r="649" spans="1:11" x14ac:dyDescent="0.2">
      <c r="A649" s="143">
        <v>42317</v>
      </c>
      <c r="B649" s="27">
        <f>'1 Base de precios '!B649:B900</f>
        <v>45238.140625</v>
      </c>
      <c r="C649" s="20">
        <f>+VLOOKUP($A649,'1 Base de precios '!$A$2:$C$1256,3,FALSE)</f>
        <v>13.99</v>
      </c>
      <c r="D649" s="20">
        <f>+VLOOKUP($A649,'1 Base de precios '!$D$2:$E$1256,2,FALSE)</f>
        <v>45.84</v>
      </c>
      <c r="E649" s="20">
        <f>+VLOOKUP($A649,'1 Base de precios '!$F$2:$G$1256,2,FALSE)</f>
        <v>40.770699</v>
      </c>
      <c r="F649" s="20">
        <f>+VLOOKUP($A649,'1 Base de precios '!$H$2:$I$1256,2,FALSE)</f>
        <v>39.490001999999997</v>
      </c>
      <c r="G649" s="20">
        <f>+VLOOKUP($A649,'1 Base de precios '!$J$2:$K$1256,2,FALSE)</f>
        <v>24.040001</v>
      </c>
      <c r="H649" s="20">
        <f>+VLOOKUP($A649,'1 Base de precios '!$L$2:$M$1256,2,FALSE)</f>
        <v>91.790001000000004</v>
      </c>
      <c r="I649" s="20">
        <f>+VLOOKUP($A649,'1 Base de precios '!$N$2:$O$1256,2,FALSE)</f>
        <v>55.66</v>
      </c>
      <c r="J649" s="20">
        <f>+VLOOKUP($A649,'1 Base de precios '!$P$2:$Q$1256,2,FALSE)</f>
        <v>154.36000100000001</v>
      </c>
      <c r="K649" s="29">
        <v>648</v>
      </c>
    </row>
    <row r="650" spans="1:11" x14ac:dyDescent="0.2">
      <c r="A650" s="143">
        <v>42314</v>
      </c>
      <c r="B650" s="27">
        <f>'1 Base de precios '!B650:B901</f>
        <v>45195.71875</v>
      </c>
      <c r="C650" s="20">
        <f>+VLOOKUP($A650,'1 Base de precios '!$A$2:$C$1256,3,FALSE)</f>
        <v>14.27</v>
      </c>
      <c r="D650" s="20">
        <f>+VLOOKUP($A650,'1 Base de precios '!$D$2:$E$1256,2,FALSE)</f>
        <v>45.98</v>
      </c>
      <c r="E650" s="20">
        <f>+VLOOKUP($A650,'1 Base de precios '!$F$2:$G$1256,2,FALSE)</f>
        <v>41.512199000000003</v>
      </c>
      <c r="F650" s="20">
        <f>+VLOOKUP($A650,'1 Base de precios '!$H$2:$I$1256,2,FALSE)</f>
        <v>39.790000999999997</v>
      </c>
      <c r="G650" s="20">
        <f>+VLOOKUP($A650,'1 Base de precios '!$J$2:$K$1256,2,FALSE)</f>
        <v>24.440000999999999</v>
      </c>
      <c r="H650" s="20">
        <f>+VLOOKUP($A650,'1 Base de precios '!$L$2:$M$1256,2,FALSE)</f>
        <v>94.690002000000007</v>
      </c>
      <c r="I650" s="20">
        <f>+VLOOKUP($A650,'1 Base de precios '!$N$2:$O$1256,2,FALSE)</f>
        <v>56.919998</v>
      </c>
      <c r="J650" s="20">
        <f>+VLOOKUP($A650,'1 Base de precios '!$P$2:$Q$1256,2,FALSE)</f>
        <v>155.64999399999999</v>
      </c>
      <c r="K650" s="29">
        <v>649</v>
      </c>
    </row>
    <row r="651" spans="1:11" x14ac:dyDescent="0.2">
      <c r="A651" s="143">
        <v>42313</v>
      </c>
      <c r="B651" s="27">
        <f>'1 Base de precios '!B651:B902</f>
        <v>45373.890625</v>
      </c>
      <c r="C651" s="20">
        <f>+VLOOKUP($A651,'1 Base de precios '!$A$2:$C$1256,3,FALSE)</f>
        <v>14.38</v>
      </c>
      <c r="D651" s="20">
        <f>+VLOOKUP($A651,'1 Base de precios '!$D$2:$E$1256,2,FALSE)</f>
        <v>43.950001</v>
      </c>
      <c r="E651" s="20">
        <f>+VLOOKUP($A651,'1 Base de precios '!$F$2:$G$1256,2,FALSE)</f>
        <v>42.624400999999999</v>
      </c>
      <c r="F651" s="20">
        <f>+VLOOKUP($A651,'1 Base de precios '!$H$2:$I$1256,2,FALSE)</f>
        <v>39.919998</v>
      </c>
      <c r="G651" s="20">
        <f>+VLOOKUP($A651,'1 Base de precios '!$J$2:$K$1256,2,FALSE)</f>
        <v>24.040001</v>
      </c>
      <c r="H651" s="20">
        <f>+VLOOKUP($A651,'1 Base de precios '!$L$2:$M$1256,2,FALSE)</f>
        <v>94.739998</v>
      </c>
      <c r="I651" s="20">
        <f>+VLOOKUP($A651,'1 Base de precios '!$N$2:$O$1256,2,FALSE)</f>
        <v>56.060001</v>
      </c>
      <c r="J651" s="20">
        <f>+VLOOKUP($A651,'1 Base de precios '!$P$2:$Q$1256,2,FALSE)</f>
        <v>157.490005</v>
      </c>
      <c r="K651" s="29">
        <v>650</v>
      </c>
    </row>
    <row r="652" spans="1:11" x14ac:dyDescent="0.2">
      <c r="A652" s="143">
        <v>42312</v>
      </c>
      <c r="B652" s="27">
        <f>'1 Base de precios '!B652:B903</f>
        <v>45356.179687999997</v>
      </c>
      <c r="C652" s="20">
        <f>+VLOOKUP($A652,'1 Base de precios '!$A$2:$C$1256,3,FALSE)</f>
        <v>14.27</v>
      </c>
      <c r="D652" s="20">
        <f>+VLOOKUP($A652,'1 Base de precios '!$D$2:$E$1256,2,FALSE)</f>
        <v>45.220001000000003</v>
      </c>
      <c r="E652" s="20">
        <f>+VLOOKUP($A652,'1 Base de precios '!$F$2:$G$1256,2,FALSE)</f>
        <v>42.526797999999999</v>
      </c>
      <c r="F652" s="20">
        <f>+VLOOKUP($A652,'1 Base de precios '!$H$2:$I$1256,2,FALSE)</f>
        <v>40.369999</v>
      </c>
      <c r="G652" s="20">
        <f>+VLOOKUP($A652,'1 Base de precios '!$J$2:$K$1256,2,FALSE)</f>
        <v>23.99</v>
      </c>
      <c r="H652" s="20">
        <f>+VLOOKUP($A652,'1 Base de precios '!$L$2:$M$1256,2,FALSE)</f>
        <v>96.269997000000004</v>
      </c>
      <c r="I652" s="20">
        <f>+VLOOKUP($A652,'1 Base de precios '!$N$2:$O$1256,2,FALSE)</f>
        <v>56.110000999999997</v>
      </c>
      <c r="J652" s="20">
        <f>+VLOOKUP($A652,'1 Base de precios '!$P$2:$Q$1256,2,FALSE)</f>
        <v>154.71000699999999</v>
      </c>
      <c r="K652" s="29">
        <v>651</v>
      </c>
    </row>
    <row r="653" spans="1:11" x14ac:dyDescent="0.2">
      <c r="A653" s="143">
        <v>42311</v>
      </c>
      <c r="B653" s="27">
        <f>'1 Base de precios '!B653:B904</f>
        <v>44543.839844000002</v>
      </c>
      <c r="C653" s="20">
        <f>+VLOOKUP($A653,'1 Base de precios '!$A$2:$C$1256,3,FALSE)</f>
        <v>14.55</v>
      </c>
      <c r="D653" s="20">
        <f>+VLOOKUP($A653,'1 Base de precios '!$D$2:$E$1256,2,FALSE)</f>
        <v>45.23</v>
      </c>
      <c r="E653" s="20">
        <f>+VLOOKUP($A653,'1 Base de precios '!$F$2:$G$1256,2,FALSE)</f>
        <v>42.195098999999999</v>
      </c>
      <c r="F653" s="20">
        <f>+VLOOKUP($A653,'1 Base de precios '!$H$2:$I$1256,2,FALSE)</f>
        <v>40.360000999999997</v>
      </c>
      <c r="G653" s="20">
        <f>+VLOOKUP($A653,'1 Base de precios '!$J$2:$K$1256,2,FALSE)</f>
        <v>23.959999</v>
      </c>
      <c r="H653" s="20">
        <f>+VLOOKUP($A653,'1 Base de precios '!$L$2:$M$1256,2,FALSE)</f>
        <v>93.650002000000001</v>
      </c>
      <c r="I653" s="20">
        <f>+VLOOKUP($A653,'1 Base de precios '!$N$2:$O$1256,2,FALSE)</f>
        <v>55.490001999999997</v>
      </c>
      <c r="J653" s="20">
        <f>+VLOOKUP($A653,'1 Base de precios '!$P$2:$Q$1256,2,FALSE)</f>
        <v>151.58000200000001</v>
      </c>
      <c r="K653" s="29">
        <v>652</v>
      </c>
    </row>
    <row r="654" spans="1:11" x14ac:dyDescent="0.2">
      <c r="A654" s="143">
        <v>42307</v>
      </c>
      <c r="B654" s="27">
        <f>'1 Base de precios '!B654:B905</f>
        <v>44635.800780999998</v>
      </c>
      <c r="C654" s="20">
        <f>+VLOOKUP($A654,'1 Base de precios '!$A$2:$C$1256,3,FALSE)</f>
        <v>14.75</v>
      </c>
      <c r="D654" s="20">
        <f>+VLOOKUP($A654,'1 Base de precios '!$D$2:$E$1256,2,FALSE)</f>
        <v>43.580002</v>
      </c>
      <c r="E654" s="20">
        <f>+VLOOKUP($A654,'1 Base de precios '!$F$2:$G$1256,2,FALSE)</f>
        <v>41.795101000000003</v>
      </c>
      <c r="F654" s="20">
        <f>+VLOOKUP($A654,'1 Base de precios '!$H$2:$I$1256,2,FALSE)</f>
        <v>40.240001999999997</v>
      </c>
      <c r="G654" s="20">
        <f>+VLOOKUP($A654,'1 Base de precios '!$J$2:$K$1256,2,FALSE)</f>
        <v>23.85</v>
      </c>
      <c r="H654" s="20">
        <f>+VLOOKUP($A654,'1 Base de precios '!$L$2:$M$1256,2,FALSE)</f>
        <v>88.949996999999996</v>
      </c>
      <c r="I654" s="20">
        <f>+VLOOKUP($A654,'1 Base de precios '!$N$2:$O$1256,2,FALSE)</f>
        <v>54.279998999999997</v>
      </c>
      <c r="J654" s="20">
        <f>+VLOOKUP($A654,'1 Base de precios '!$P$2:$Q$1256,2,FALSE)</f>
        <v>148.770004</v>
      </c>
      <c r="K654" s="29">
        <v>653</v>
      </c>
    </row>
    <row r="655" spans="1:11" x14ac:dyDescent="0.2">
      <c r="A655" s="143">
        <v>42306</v>
      </c>
      <c r="B655" s="27">
        <f>'1 Base de precios '!B655:B906</f>
        <v>44738.261719000002</v>
      </c>
      <c r="C655" s="20">
        <f>+VLOOKUP($A655,'1 Base de precios '!$A$2:$C$1256,3,FALSE)</f>
        <v>14.38</v>
      </c>
      <c r="D655" s="20">
        <f>+VLOOKUP($A655,'1 Base de precios '!$D$2:$E$1256,2,FALSE)</f>
        <v>43.5</v>
      </c>
      <c r="E655" s="20">
        <f>+VLOOKUP($A655,'1 Base de precios '!$F$2:$G$1256,2,FALSE)</f>
        <v>43.346297999999997</v>
      </c>
      <c r="F655" s="20">
        <f>+VLOOKUP($A655,'1 Base de precios '!$H$2:$I$1256,2,FALSE)</f>
        <v>39.82</v>
      </c>
      <c r="G655" s="20">
        <f>+VLOOKUP($A655,'1 Base de precios '!$J$2:$K$1256,2,FALSE)</f>
        <v>23.49</v>
      </c>
      <c r="H655" s="20">
        <f>+VLOOKUP($A655,'1 Base de precios '!$L$2:$M$1256,2,FALSE)</f>
        <v>90.849997999999999</v>
      </c>
      <c r="I655" s="20">
        <f>+VLOOKUP($A655,'1 Base de precios '!$N$2:$O$1256,2,FALSE)</f>
        <v>54.91</v>
      </c>
      <c r="J655" s="20">
        <f>+VLOOKUP($A655,'1 Base de precios '!$P$2:$Q$1256,2,FALSE)</f>
        <v>147.28999300000001</v>
      </c>
      <c r="K655" s="29">
        <v>654</v>
      </c>
    </row>
    <row r="656" spans="1:11" x14ac:dyDescent="0.2">
      <c r="A656" s="143">
        <v>42305</v>
      </c>
      <c r="B656" s="27">
        <f>'1 Base de precios '!B656:B907</f>
        <v>44683.601562999997</v>
      </c>
      <c r="C656" s="20">
        <f>+VLOOKUP($A656,'1 Base de precios '!$A$2:$C$1256,3,FALSE)</f>
        <v>14.03</v>
      </c>
      <c r="D656" s="20">
        <f>+VLOOKUP($A656,'1 Base de precios '!$D$2:$E$1256,2,FALSE)</f>
        <v>43.75</v>
      </c>
      <c r="E656" s="20">
        <f>+VLOOKUP($A656,'1 Base de precios '!$F$2:$G$1256,2,FALSE)</f>
        <v>43.082901</v>
      </c>
      <c r="F656" s="20">
        <f>+VLOOKUP($A656,'1 Base de precios '!$H$2:$I$1256,2,FALSE)</f>
        <v>40.419998</v>
      </c>
      <c r="G656" s="20">
        <f>+VLOOKUP($A656,'1 Base de precios '!$J$2:$K$1256,2,FALSE)</f>
        <v>23.780000999999999</v>
      </c>
      <c r="H656" s="20">
        <f>+VLOOKUP($A656,'1 Base de precios '!$L$2:$M$1256,2,FALSE)</f>
        <v>91.300003000000004</v>
      </c>
      <c r="I656" s="20">
        <f>+VLOOKUP($A656,'1 Base de precios '!$N$2:$O$1256,2,FALSE)</f>
        <v>55.91</v>
      </c>
      <c r="J656" s="20">
        <f>+VLOOKUP($A656,'1 Base de precios '!$P$2:$Q$1256,2,FALSE)</f>
        <v>148.070007</v>
      </c>
      <c r="K656" s="29">
        <v>655</v>
      </c>
    </row>
    <row r="657" spans="1:11" x14ac:dyDescent="0.2">
      <c r="A657" s="143">
        <v>42304</v>
      </c>
      <c r="B657" s="27">
        <f>'1 Base de precios '!B657:B908</f>
        <v>45036.300780999998</v>
      </c>
      <c r="C657" s="20">
        <f>+VLOOKUP($A657,'1 Base de precios '!$A$2:$C$1256,3,FALSE)</f>
        <v>14.12</v>
      </c>
      <c r="D657" s="20">
        <f>+VLOOKUP($A657,'1 Base de precios '!$D$2:$E$1256,2,FALSE)</f>
        <v>43.299999</v>
      </c>
      <c r="E657" s="20">
        <f>+VLOOKUP($A657,'1 Base de precios '!$F$2:$G$1256,2,FALSE)</f>
        <v>42.673198999999997</v>
      </c>
      <c r="F657" s="20">
        <f>+VLOOKUP($A657,'1 Base de precios '!$H$2:$I$1256,2,FALSE)</f>
        <v>41.73</v>
      </c>
      <c r="G657" s="20">
        <f>+VLOOKUP($A657,'1 Base de precios '!$J$2:$K$1256,2,FALSE)</f>
        <v>22.82</v>
      </c>
      <c r="H657" s="20">
        <f>+VLOOKUP($A657,'1 Base de precios '!$L$2:$M$1256,2,FALSE)</f>
        <v>89.889999000000003</v>
      </c>
      <c r="I657" s="20">
        <f>+VLOOKUP($A657,'1 Base de precios '!$N$2:$O$1256,2,FALSE)</f>
        <v>55.57</v>
      </c>
      <c r="J657" s="20">
        <f>+VLOOKUP($A657,'1 Base de precios '!$P$2:$Q$1256,2,FALSE)</f>
        <v>150.770004</v>
      </c>
      <c r="K657" s="29">
        <v>656</v>
      </c>
    </row>
    <row r="658" spans="1:11" x14ac:dyDescent="0.2">
      <c r="A658" s="143">
        <v>42303</v>
      </c>
      <c r="B658" s="27">
        <f>'1 Base de precios '!B658:B909</f>
        <v>45022.460937999997</v>
      </c>
      <c r="C658" s="20">
        <f>+VLOOKUP($A658,'1 Base de precios '!$A$2:$C$1256,3,FALSE)</f>
        <v>14.45</v>
      </c>
      <c r="D658" s="20">
        <f>+VLOOKUP($A658,'1 Base de precios '!$D$2:$E$1256,2,FALSE)</f>
        <v>44.279998999999997</v>
      </c>
      <c r="E658" s="20">
        <f>+VLOOKUP($A658,'1 Base de precios '!$F$2:$G$1256,2,FALSE)</f>
        <v>43.404899999999998</v>
      </c>
      <c r="F658" s="20">
        <f>+VLOOKUP($A658,'1 Base de precios '!$H$2:$I$1256,2,FALSE)</f>
        <v>42.18</v>
      </c>
      <c r="G658" s="20">
        <f>+VLOOKUP($A658,'1 Base de precios '!$J$2:$K$1256,2,FALSE)</f>
        <v>23.84</v>
      </c>
      <c r="H658" s="20">
        <f>+VLOOKUP($A658,'1 Base de precios '!$L$2:$M$1256,2,FALSE)</f>
        <v>87.970000999999996</v>
      </c>
      <c r="I658" s="20">
        <f>+VLOOKUP($A658,'1 Base de precios '!$N$2:$O$1256,2,FALSE)</f>
        <v>55.610000999999997</v>
      </c>
      <c r="J658" s="20">
        <f>+VLOOKUP($A658,'1 Base de precios '!$P$2:$Q$1256,2,FALSE)</f>
        <v>152.58999600000001</v>
      </c>
      <c r="K658" s="29">
        <v>657</v>
      </c>
    </row>
    <row r="659" spans="1:11" x14ac:dyDescent="0.2">
      <c r="A659" s="143">
        <v>42300</v>
      </c>
      <c r="B659" s="27">
        <f>'1 Base de precios '!B659:B910</f>
        <v>44628.421875</v>
      </c>
      <c r="C659" s="20">
        <f>+VLOOKUP($A659,'1 Base de precios '!$A$2:$C$1256,3,FALSE)</f>
        <v>14.33</v>
      </c>
      <c r="D659" s="20">
        <f>+VLOOKUP($A659,'1 Base de precios '!$D$2:$E$1256,2,FALSE)</f>
        <v>43.939999</v>
      </c>
      <c r="E659" s="20">
        <f>+VLOOKUP($A659,'1 Base de precios '!$F$2:$G$1256,2,FALSE)</f>
        <v>43.238998000000002</v>
      </c>
      <c r="F659" s="20">
        <f>+VLOOKUP($A659,'1 Base de precios '!$H$2:$I$1256,2,FALSE)</f>
        <v>41.779998999999997</v>
      </c>
      <c r="G659" s="20">
        <f>+VLOOKUP($A659,'1 Base de precios '!$J$2:$K$1256,2,FALSE)</f>
        <v>23.85</v>
      </c>
      <c r="H659" s="20">
        <f>+VLOOKUP($A659,'1 Base de precios '!$L$2:$M$1256,2,FALSE)</f>
        <v>90.910004000000001</v>
      </c>
      <c r="I659" s="20">
        <f>+VLOOKUP($A659,'1 Base de precios '!$N$2:$O$1256,2,FALSE)</f>
        <v>55.759998000000003</v>
      </c>
      <c r="J659" s="20">
        <f>+VLOOKUP($A659,'1 Base de precios '!$P$2:$Q$1256,2,FALSE)</f>
        <v>145.520004</v>
      </c>
      <c r="K659" s="29">
        <v>658</v>
      </c>
    </row>
    <row r="660" spans="1:11" x14ac:dyDescent="0.2">
      <c r="A660" s="143">
        <v>42299</v>
      </c>
      <c r="B660" s="27">
        <f>'1 Base de precios '!B660:B911</f>
        <v>44426.308594000002</v>
      </c>
      <c r="C660" s="20">
        <f>+VLOOKUP($A660,'1 Base de precios '!$A$2:$C$1256,3,FALSE)</f>
        <v>14.21</v>
      </c>
      <c r="D660" s="20">
        <f>+VLOOKUP($A660,'1 Base de precios '!$D$2:$E$1256,2,FALSE)</f>
        <v>43.799999</v>
      </c>
      <c r="E660" s="20">
        <f>+VLOOKUP($A660,'1 Base de precios '!$F$2:$G$1256,2,FALSE)</f>
        <v>43.736598999999998</v>
      </c>
      <c r="F660" s="20">
        <f>+VLOOKUP($A660,'1 Base de precios '!$H$2:$I$1256,2,FALSE)</f>
        <v>41.48</v>
      </c>
      <c r="G660" s="20">
        <f>+VLOOKUP($A660,'1 Base de precios '!$J$2:$K$1256,2,FALSE)</f>
        <v>23.879999000000002</v>
      </c>
      <c r="H660" s="20">
        <f>+VLOOKUP($A660,'1 Base de precios '!$L$2:$M$1256,2,FALSE)</f>
        <v>87.959998999999996</v>
      </c>
      <c r="I660" s="20">
        <f>+VLOOKUP($A660,'1 Base de precios '!$N$2:$O$1256,2,FALSE)</f>
        <v>56.060001</v>
      </c>
      <c r="J660" s="20">
        <f>+VLOOKUP($A660,'1 Base de precios '!$P$2:$Q$1256,2,FALSE)</f>
        <v>153.44000199999999</v>
      </c>
      <c r="K660" s="29">
        <v>659</v>
      </c>
    </row>
    <row r="661" spans="1:11" x14ac:dyDescent="0.2">
      <c r="A661" s="143">
        <v>42298</v>
      </c>
      <c r="B661" s="27">
        <f>'1 Base de precios '!B661:B912</f>
        <v>44657.121094000002</v>
      </c>
      <c r="C661" s="20">
        <f>+VLOOKUP($A661,'1 Base de precios '!$A$2:$C$1256,3,FALSE)</f>
        <v>14.06</v>
      </c>
      <c r="D661" s="20">
        <f>+VLOOKUP($A661,'1 Base de precios '!$D$2:$E$1256,2,FALSE)</f>
        <v>42.619999</v>
      </c>
      <c r="E661" s="20">
        <f>+VLOOKUP($A661,'1 Base de precios '!$F$2:$G$1256,2,FALSE)</f>
        <v>44.224400000000003</v>
      </c>
      <c r="F661" s="20">
        <f>+VLOOKUP($A661,'1 Base de precios '!$H$2:$I$1256,2,FALSE)</f>
        <v>41.799999</v>
      </c>
      <c r="G661" s="20">
        <f>+VLOOKUP($A661,'1 Base de precios '!$J$2:$K$1256,2,FALSE)</f>
        <v>23.639999</v>
      </c>
      <c r="H661" s="20">
        <f>+VLOOKUP($A661,'1 Base de precios '!$L$2:$M$1256,2,FALSE)</f>
        <v>88.059997999999993</v>
      </c>
      <c r="I661" s="20">
        <f>+VLOOKUP($A661,'1 Base de precios '!$N$2:$O$1256,2,FALSE)</f>
        <v>55.900002000000001</v>
      </c>
      <c r="J661" s="20">
        <f>+VLOOKUP($A661,'1 Base de precios '!$P$2:$Q$1256,2,FALSE)</f>
        <v>150.679993</v>
      </c>
      <c r="K661" s="29">
        <v>660</v>
      </c>
    </row>
    <row r="662" spans="1:11" x14ac:dyDescent="0.2">
      <c r="A662" s="143">
        <v>42297</v>
      </c>
      <c r="B662" s="27">
        <f>'1 Base de precios '!B662:B913</f>
        <v>44517.308594000002</v>
      </c>
      <c r="C662" s="20">
        <f>+VLOOKUP($A662,'1 Base de precios '!$A$2:$C$1256,3,FALSE)</f>
        <v>14.32</v>
      </c>
      <c r="D662" s="20">
        <f>+VLOOKUP($A662,'1 Base de precios '!$D$2:$E$1256,2,FALSE)</f>
        <v>42.139999000000003</v>
      </c>
      <c r="E662" s="20">
        <f>+VLOOKUP($A662,'1 Base de precios '!$F$2:$G$1256,2,FALSE)</f>
        <v>44.234099999999998</v>
      </c>
      <c r="F662" s="20">
        <f>+VLOOKUP($A662,'1 Base de precios '!$H$2:$I$1256,2,FALSE)</f>
        <v>42.59</v>
      </c>
      <c r="G662" s="20">
        <f>+VLOOKUP($A662,'1 Base de precios '!$J$2:$K$1256,2,FALSE)</f>
        <v>23.700001</v>
      </c>
      <c r="H662" s="20">
        <f>+VLOOKUP($A662,'1 Base de precios '!$L$2:$M$1256,2,FALSE)</f>
        <v>87.709998999999996</v>
      </c>
      <c r="I662" s="20">
        <f>+VLOOKUP($A662,'1 Base de precios '!$N$2:$O$1256,2,FALSE)</f>
        <v>56.02</v>
      </c>
      <c r="J662" s="20">
        <f>+VLOOKUP($A662,'1 Base de precios '!$P$2:$Q$1256,2,FALSE)</f>
        <v>150.19000199999999</v>
      </c>
      <c r="K662" s="29">
        <v>661</v>
      </c>
    </row>
    <row r="663" spans="1:11" x14ac:dyDescent="0.2">
      <c r="A663" s="143">
        <v>42296</v>
      </c>
      <c r="B663" s="27">
        <f>'1 Base de precios '!B663:B914</f>
        <v>44371.769530999998</v>
      </c>
      <c r="C663" s="20">
        <f>+VLOOKUP($A663,'1 Base de precios '!$A$2:$C$1256,3,FALSE)</f>
        <v>14.57</v>
      </c>
      <c r="D663" s="20">
        <f>+VLOOKUP($A663,'1 Base de precios '!$D$2:$E$1256,2,FALSE)</f>
        <v>42.27</v>
      </c>
      <c r="E663" s="20">
        <f>+VLOOKUP($A663,'1 Base de precios '!$F$2:$G$1256,2,FALSE)</f>
        <v>44.048800999999997</v>
      </c>
      <c r="F663" s="20">
        <f>+VLOOKUP($A663,'1 Base de precios '!$H$2:$I$1256,2,FALSE)</f>
        <v>43.060001</v>
      </c>
      <c r="G663" s="20">
        <f>+VLOOKUP($A663,'1 Base de precios '!$J$2:$K$1256,2,FALSE)</f>
        <v>23.85</v>
      </c>
      <c r="H663" s="20">
        <f>+VLOOKUP($A663,'1 Base de precios '!$L$2:$M$1256,2,FALSE)</f>
        <v>88.150002000000001</v>
      </c>
      <c r="I663" s="20">
        <f>+VLOOKUP($A663,'1 Base de precios '!$N$2:$O$1256,2,FALSE)</f>
        <v>56.16</v>
      </c>
      <c r="J663" s="20">
        <f>+VLOOKUP($A663,'1 Base de precios '!$P$2:$Q$1256,2,FALSE)</f>
        <v>146.55999800000001</v>
      </c>
      <c r="K663" s="29">
        <v>662</v>
      </c>
    </row>
    <row r="664" spans="1:11" x14ac:dyDescent="0.2">
      <c r="A664" s="143">
        <v>42293</v>
      </c>
      <c r="B664" s="27">
        <f>'1 Base de precios '!B664:B915</f>
        <v>44090.460937999997</v>
      </c>
      <c r="C664" s="20">
        <f>+VLOOKUP($A664,'1 Base de precios '!$A$2:$C$1256,3,FALSE)</f>
        <v>14.26</v>
      </c>
      <c r="D664" s="20">
        <f>+VLOOKUP($A664,'1 Base de precios '!$D$2:$E$1256,2,FALSE)</f>
        <v>42.57</v>
      </c>
      <c r="E664" s="20">
        <f>+VLOOKUP($A664,'1 Base de precios '!$F$2:$G$1256,2,FALSE)</f>
        <v>43.658501000000001</v>
      </c>
      <c r="F664" s="20">
        <f>+VLOOKUP($A664,'1 Base de precios '!$H$2:$I$1256,2,FALSE)</f>
        <v>42.950001</v>
      </c>
      <c r="G664" s="20">
        <f>+VLOOKUP($A664,'1 Base de precios '!$J$2:$K$1256,2,FALSE)</f>
        <v>23.43</v>
      </c>
      <c r="H664" s="20">
        <f>+VLOOKUP($A664,'1 Base de precios '!$L$2:$M$1256,2,FALSE)</f>
        <v>88</v>
      </c>
      <c r="I664" s="20">
        <f>+VLOOKUP($A664,'1 Base de precios '!$N$2:$O$1256,2,FALSE)</f>
        <v>54.48</v>
      </c>
      <c r="J664" s="20">
        <f>+VLOOKUP($A664,'1 Base de precios '!$P$2:$Q$1256,2,FALSE)</f>
        <v>147.16999799999999</v>
      </c>
      <c r="K664" s="29">
        <v>663</v>
      </c>
    </row>
    <row r="665" spans="1:11" x14ac:dyDescent="0.2">
      <c r="A665" s="143">
        <v>42292</v>
      </c>
      <c r="B665" s="27">
        <f>'1 Base de precios '!B665:B916</f>
        <v>44065.058594000002</v>
      </c>
      <c r="C665" s="20">
        <f>+VLOOKUP($A665,'1 Base de precios '!$A$2:$C$1256,3,FALSE)</f>
        <v>14.28</v>
      </c>
      <c r="D665" s="20">
        <f>+VLOOKUP($A665,'1 Base de precios '!$D$2:$E$1256,2,FALSE)</f>
        <v>41.639999000000003</v>
      </c>
      <c r="E665" s="20">
        <f>+VLOOKUP($A665,'1 Base de precios '!$F$2:$G$1256,2,FALSE)</f>
        <v>43.463402000000002</v>
      </c>
      <c r="F665" s="20">
        <f>+VLOOKUP($A665,'1 Base de precios '!$H$2:$I$1256,2,FALSE)</f>
        <v>43.52</v>
      </c>
      <c r="G665" s="20">
        <f>+VLOOKUP($A665,'1 Base de precios '!$J$2:$K$1256,2,FALSE)</f>
        <v>23</v>
      </c>
      <c r="H665" s="20">
        <f>+VLOOKUP($A665,'1 Base de precios '!$L$2:$M$1256,2,FALSE)</f>
        <v>86.029999000000004</v>
      </c>
      <c r="I665" s="20">
        <f>+VLOOKUP($A665,'1 Base de precios '!$N$2:$O$1256,2,FALSE)</f>
        <v>53.93</v>
      </c>
      <c r="J665" s="20">
        <f>+VLOOKUP($A665,'1 Base de precios '!$P$2:$Q$1256,2,FALSE)</f>
        <v>149.25</v>
      </c>
      <c r="K665" s="29">
        <v>664</v>
      </c>
    </row>
    <row r="666" spans="1:11" x14ac:dyDescent="0.2">
      <c r="A666" s="143">
        <v>42291</v>
      </c>
      <c r="B666" s="27">
        <f>'1 Base de precios '!B666:B917</f>
        <v>44313.628905999998</v>
      </c>
      <c r="C666" s="20">
        <f>+VLOOKUP($A666,'1 Base de precios '!$A$2:$C$1256,3,FALSE)</f>
        <v>14.19</v>
      </c>
      <c r="D666" s="20">
        <f>+VLOOKUP($A666,'1 Base de precios '!$D$2:$E$1256,2,FALSE)</f>
        <v>41.130001</v>
      </c>
      <c r="E666" s="20">
        <f>+VLOOKUP($A666,'1 Base de precios '!$F$2:$G$1256,2,FALSE)</f>
        <v>43.902400999999998</v>
      </c>
      <c r="F666" s="20">
        <f>+VLOOKUP($A666,'1 Base de precios '!$H$2:$I$1256,2,FALSE)</f>
        <v>44.279998999999997</v>
      </c>
      <c r="G666" s="20">
        <f>+VLOOKUP($A666,'1 Base de precios '!$J$2:$K$1256,2,FALSE)</f>
        <v>23.700001</v>
      </c>
      <c r="H666" s="20">
        <f>+VLOOKUP($A666,'1 Base de precios '!$L$2:$M$1256,2,FALSE)</f>
        <v>85.059997999999993</v>
      </c>
      <c r="I666" s="20">
        <f>+VLOOKUP($A666,'1 Base de precios '!$N$2:$O$1256,2,FALSE)</f>
        <v>53.98</v>
      </c>
      <c r="J666" s="20">
        <f>+VLOOKUP($A666,'1 Base de precios '!$P$2:$Q$1256,2,FALSE)</f>
        <v>148.759995</v>
      </c>
      <c r="K666" s="29">
        <v>665</v>
      </c>
    </row>
    <row r="667" spans="1:11" x14ac:dyDescent="0.2">
      <c r="A667" s="143">
        <v>42290</v>
      </c>
      <c r="B667" s="27">
        <f>'1 Base de precios '!B667:B918</f>
        <v>44318.480469000002</v>
      </c>
      <c r="C667" s="20">
        <f>+VLOOKUP($A667,'1 Base de precios '!$A$2:$C$1256,3,FALSE)</f>
        <v>14.52</v>
      </c>
      <c r="D667" s="20">
        <f>+VLOOKUP($A667,'1 Base de precios '!$D$2:$E$1256,2,FALSE)</f>
        <v>41.669998</v>
      </c>
      <c r="E667" s="20">
        <f>+VLOOKUP($A667,'1 Base de precios '!$F$2:$G$1256,2,FALSE)</f>
        <v>43.590198999999998</v>
      </c>
      <c r="F667" s="20">
        <f>+VLOOKUP($A667,'1 Base de precios '!$H$2:$I$1256,2,FALSE)</f>
        <v>44.529998999999997</v>
      </c>
      <c r="G667" s="20">
        <f>+VLOOKUP($A667,'1 Base de precios '!$J$2:$K$1256,2,FALSE)</f>
        <v>23.52</v>
      </c>
      <c r="H667" s="20">
        <f>+VLOOKUP($A667,'1 Base de precios '!$L$2:$M$1256,2,FALSE)</f>
        <v>84.860000999999997</v>
      </c>
      <c r="I667" s="20">
        <f>+VLOOKUP($A667,'1 Base de precios '!$N$2:$O$1256,2,FALSE)</f>
        <v>53.869999</v>
      </c>
      <c r="J667" s="20">
        <f>+VLOOKUP($A667,'1 Base de precios '!$P$2:$Q$1256,2,FALSE)</f>
        <v>149.28999300000001</v>
      </c>
      <c r="K667" s="29">
        <v>666</v>
      </c>
    </row>
    <row r="668" spans="1:11" x14ac:dyDescent="0.2">
      <c r="A668" s="143">
        <v>42289</v>
      </c>
      <c r="B668" s="27">
        <f>'1 Base de precios '!B668:B919</f>
        <v>44370.71875</v>
      </c>
      <c r="C668" s="20">
        <f>+VLOOKUP($A668,'1 Base de precios '!$A$2:$C$1256,3,FALSE)</f>
        <v>14.5</v>
      </c>
      <c r="D668" s="20">
        <f>+VLOOKUP($A668,'1 Base de precios '!$D$2:$E$1256,2,FALSE)</f>
        <v>41.549999</v>
      </c>
      <c r="E668" s="20">
        <f>+VLOOKUP($A668,'1 Base de precios '!$F$2:$G$1256,2,FALSE)</f>
        <v>43.492699000000002</v>
      </c>
      <c r="F668" s="20">
        <f>+VLOOKUP($A668,'1 Base de precios '!$H$2:$I$1256,2,FALSE)</f>
        <v>45.389999000000003</v>
      </c>
      <c r="G668" s="20">
        <f>+VLOOKUP($A668,'1 Base de precios '!$J$2:$K$1256,2,FALSE)</f>
        <v>23.129999000000002</v>
      </c>
      <c r="H668" s="20">
        <f>+VLOOKUP($A668,'1 Base de precios '!$L$2:$M$1256,2,FALSE)</f>
        <v>83.910004000000001</v>
      </c>
      <c r="I668" s="20">
        <f>+VLOOKUP($A668,'1 Base de precios '!$N$2:$O$1256,2,FALSE)</f>
        <v>54.540000999999997</v>
      </c>
      <c r="J668" s="20">
        <f>+VLOOKUP($A668,'1 Base de precios '!$P$2:$Q$1256,2,FALSE)</f>
        <v>148</v>
      </c>
      <c r="K668" s="29">
        <v>667</v>
      </c>
    </row>
    <row r="669" spans="1:11" x14ac:dyDescent="0.2">
      <c r="A669" s="143">
        <v>42286</v>
      </c>
      <c r="B669" s="27">
        <f>'1 Base de precios '!B669:B920</f>
        <v>44080.148437999997</v>
      </c>
      <c r="C669" s="20">
        <f>+VLOOKUP($A669,'1 Base de precios '!$A$2:$C$1256,3,FALSE)</f>
        <v>14.7</v>
      </c>
      <c r="D669" s="20">
        <f>+VLOOKUP($A669,'1 Base de precios '!$D$2:$E$1256,2,FALSE)</f>
        <v>41.48</v>
      </c>
      <c r="E669" s="20">
        <f>+VLOOKUP($A669,'1 Base de precios '!$F$2:$G$1256,2,FALSE)</f>
        <v>43.902400999999998</v>
      </c>
      <c r="F669" s="20">
        <f>+VLOOKUP($A669,'1 Base de precios '!$H$2:$I$1256,2,FALSE)</f>
        <v>45.279998999999997</v>
      </c>
      <c r="G669" s="20">
        <f>+VLOOKUP($A669,'1 Base de precios '!$J$2:$K$1256,2,FALSE)</f>
        <v>22.98</v>
      </c>
      <c r="H669" s="20">
        <f>+VLOOKUP($A669,'1 Base de precios '!$L$2:$M$1256,2,FALSE)</f>
        <v>83.339995999999999</v>
      </c>
      <c r="I669" s="20">
        <f>+VLOOKUP($A669,'1 Base de precios '!$N$2:$O$1256,2,FALSE)</f>
        <v>54.389999000000003</v>
      </c>
      <c r="J669" s="20">
        <f>+VLOOKUP($A669,'1 Base de precios '!$P$2:$Q$1256,2,FALSE)</f>
        <v>147.729996</v>
      </c>
      <c r="K669" s="29">
        <v>668</v>
      </c>
    </row>
    <row r="670" spans="1:11" x14ac:dyDescent="0.2">
      <c r="A670" s="143">
        <v>42285</v>
      </c>
      <c r="B670" s="27">
        <f>'1 Base de precios '!B670:B921</f>
        <v>43838.550780999998</v>
      </c>
      <c r="C670" s="20">
        <f>+VLOOKUP($A670,'1 Base de precios '!$A$2:$C$1256,3,FALSE)</f>
        <v>14.77</v>
      </c>
      <c r="D670" s="20">
        <f>+VLOOKUP($A670,'1 Base de precios '!$D$2:$E$1256,2,FALSE)</f>
        <v>41.790000999999997</v>
      </c>
      <c r="E670" s="20">
        <f>+VLOOKUP($A670,'1 Base de precios '!$F$2:$G$1256,2,FALSE)</f>
        <v>41.970699000000003</v>
      </c>
      <c r="F670" s="20">
        <f>+VLOOKUP($A670,'1 Base de precios '!$H$2:$I$1256,2,FALSE)</f>
        <v>43.860000999999997</v>
      </c>
      <c r="G670" s="20">
        <f>+VLOOKUP($A670,'1 Base de precios '!$J$2:$K$1256,2,FALSE)</f>
        <v>22.32</v>
      </c>
      <c r="H670" s="20">
        <f>+VLOOKUP($A670,'1 Base de precios '!$L$2:$M$1256,2,FALSE)</f>
        <v>82.389999000000003</v>
      </c>
      <c r="I670" s="20">
        <f>+VLOOKUP($A670,'1 Base de precios '!$N$2:$O$1256,2,FALSE)</f>
        <v>53.450001</v>
      </c>
      <c r="J670" s="20">
        <f>+VLOOKUP($A670,'1 Base de precios '!$P$2:$Q$1256,2,FALSE)</f>
        <v>147.64999399999999</v>
      </c>
      <c r="K670" s="29">
        <v>669</v>
      </c>
    </row>
    <row r="671" spans="1:11" x14ac:dyDescent="0.2">
      <c r="A671" s="143">
        <v>42284</v>
      </c>
      <c r="B671" s="27">
        <f>'1 Base de precios '!B671:B922</f>
        <v>43562.910155999998</v>
      </c>
      <c r="C671" s="20">
        <f>+VLOOKUP($A671,'1 Base de precios '!$A$2:$C$1256,3,FALSE)</f>
        <v>14.71</v>
      </c>
      <c r="D671" s="20">
        <f>+VLOOKUP($A671,'1 Base de precios '!$D$2:$E$1256,2,FALSE)</f>
        <v>42.029998999999997</v>
      </c>
      <c r="E671" s="20">
        <f>+VLOOKUP($A671,'1 Base de precios '!$F$2:$G$1256,2,FALSE)</f>
        <v>40.741501</v>
      </c>
      <c r="F671" s="20">
        <f>+VLOOKUP($A671,'1 Base de precios '!$H$2:$I$1256,2,FALSE)</f>
        <v>43.450001</v>
      </c>
      <c r="G671" s="20">
        <f>+VLOOKUP($A671,'1 Base de precios '!$J$2:$K$1256,2,FALSE)</f>
        <v>22.26</v>
      </c>
      <c r="H671" s="20">
        <f>+VLOOKUP($A671,'1 Base de precios '!$L$2:$M$1256,2,FALSE)</f>
        <v>82.139999000000003</v>
      </c>
      <c r="I671" s="20">
        <f>+VLOOKUP($A671,'1 Base de precios '!$N$2:$O$1256,2,FALSE)</f>
        <v>52.91</v>
      </c>
      <c r="J671" s="20">
        <f>+VLOOKUP($A671,'1 Base de precios '!$P$2:$Q$1256,2,FALSE)</f>
        <v>148.36999499999999</v>
      </c>
      <c r="K671" s="29">
        <v>670</v>
      </c>
    </row>
    <row r="672" spans="1:11" x14ac:dyDescent="0.2">
      <c r="A672" s="143">
        <v>42283</v>
      </c>
      <c r="B672" s="27">
        <f>'1 Base de precios '!B672:B923</f>
        <v>43566.390625</v>
      </c>
      <c r="C672" s="20">
        <f>+VLOOKUP($A672,'1 Base de precios '!$A$2:$C$1256,3,FALSE)</f>
        <v>14.7</v>
      </c>
      <c r="D672" s="20">
        <f>+VLOOKUP($A672,'1 Base de precios '!$D$2:$E$1256,2,FALSE)</f>
        <v>41.610000999999997</v>
      </c>
      <c r="E672" s="20">
        <f>+VLOOKUP($A672,'1 Base de precios '!$F$2:$G$1256,2,FALSE)</f>
        <v>41.131698999999998</v>
      </c>
      <c r="F672" s="20">
        <f>+VLOOKUP($A672,'1 Base de precios '!$H$2:$I$1256,2,FALSE)</f>
        <v>42.619999</v>
      </c>
      <c r="G672" s="20">
        <f>+VLOOKUP($A672,'1 Base de precios '!$J$2:$K$1256,2,FALSE)</f>
        <v>21.93</v>
      </c>
      <c r="H672" s="20">
        <f>+VLOOKUP($A672,'1 Base de precios '!$L$2:$M$1256,2,FALSE)</f>
        <v>82.529999000000004</v>
      </c>
      <c r="I672" s="20">
        <f>+VLOOKUP($A672,'1 Base de precios '!$N$2:$O$1256,2,FALSE)</f>
        <v>52.98</v>
      </c>
      <c r="J672" s="20">
        <f>+VLOOKUP($A672,'1 Base de precios '!$P$2:$Q$1256,2,FALSE)</f>
        <v>146.949997</v>
      </c>
      <c r="K672" s="29">
        <v>671</v>
      </c>
    </row>
    <row r="673" spans="1:11" x14ac:dyDescent="0.2">
      <c r="A673" s="143">
        <v>42282</v>
      </c>
      <c r="B673" s="27">
        <f>'1 Base de precios '!B673:B924</f>
        <v>42740.859375</v>
      </c>
      <c r="C673" s="20">
        <f>+VLOOKUP($A673,'1 Base de precios '!$A$2:$C$1256,3,FALSE)</f>
        <v>14.84</v>
      </c>
      <c r="D673" s="20">
        <f>+VLOOKUP($A673,'1 Base de precios '!$D$2:$E$1256,2,FALSE)</f>
        <v>41.720001000000003</v>
      </c>
      <c r="E673" s="20">
        <f>+VLOOKUP($A673,'1 Base de precios '!$F$2:$G$1256,2,FALSE)</f>
        <v>41.238998000000002</v>
      </c>
      <c r="F673" s="20">
        <f>+VLOOKUP($A673,'1 Base de precios '!$H$2:$I$1256,2,FALSE)</f>
        <v>41.560001</v>
      </c>
      <c r="G673" s="20">
        <f>+VLOOKUP($A673,'1 Base de precios '!$J$2:$K$1256,2,FALSE)</f>
        <v>22.049999</v>
      </c>
      <c r="H673" s="20">
        <f>+VLOOKUP($A673,'1 Base de precios '!$L$2:$M$1256,2,FALSE)</f>
        <v>83.730002999999996</v>
      </c>
      <c r="I673" s="20">
        <f>+VLOOKUP($A673,'1 Base de precios '!$N$2:$O$1256,2,FALSE)</f>
        <v>52.5</v>
      </c>
      <c r="J673" s="20">
        <f>+VLOOKUP($A673,'1 Base de precios '!$P$2:$Q$1256,2,FALSE)</f>
        <v>146.94000199999999</v>
      </c>
      <c r="K673" s="29">
        <v>672</v>
      </c>
    </row>
    <row r="674" spans="1:11" x14ac:dyDescent="0.2">
      <c r="A674" s="143">
        <v>42279</v>
      </c>
      <c r="B674" s="27">
        <f>'1 Base de precios '!B674:B925</f>
        <v>42695.140625</v>
      </c>
      <c r="C674" s="20">
        <f>+VLOOKUP($A674,'1 Base de precios '!$A$2:$C$1256,3,FALSE)</f>
        <v>14.19</v>
      </c>
      <c r="D674" s="20">
        <f>+VLOOKUP($A674,'1 Base de precios '!$D$2:$E$1256,2,FALSE)</f>
        <v>41.310001</v>
      </c>
      <c r="E674" s="20">
        <f>+VLOOKUP($A674,'1 Base de precios '!$F$2:$G$1256,2,FALSE)</f>
        <v>40.839001000000003</v>
      </c>
      <c r="F674" s="20">
        <f>+VLOOKUP($A674,'1 Base de precios '!$H$2:$I$1256,2,FALSE)</f>
        <v>40.900002000000001</v>
      </c>
      <c r="G674" s="20">
        <f>+VLOOKUP($A674,'1 Base de precios '!$J$2:$K$1256,2,FALSE)</f>
        <v>21.5</v>
      </c>
      <c r="H674" s="20">
        <f>+VLOOKUP($A674,'1 Base de precios '!$L$2:$M$1256,2,FALSE)</f>
        <v>83.709998999999996</v>
      </c>
      <c r="I674" s="20">
        <f>+VLOOKUP($A674,'1 Base de precios '!$N$2:$O$1256,2,FALSE)</f>
        <v>52.32</v>
      </c>
      <c r="J674" s="20">
        <f>+VLOOKUP($A674,'1 Base de precios '!$P$2:$Q$1256,2,FALSE)</f>
        <v>146.729996</v>
      </c>
      <c r="K674" s="29">
        <v>673</v>
      </c>
    </row>
    <row r="675" spans="1:11" x14ac:dyDescent="0.2">
      <c r="A675" s="143">
        <v>42278</v>
      </c>
      <c r="B675" s="27">
        <f>'1 Base de precios '!B675:B926</f>
        <v>42627.421875</v>
      </c>
      <c r="C675" s="20">
        <f>+VLOOKUP($A675,'1 Base de precios '!$A$2:$C$1256,3,FALSE)</f>
        <v>14.24</v>
      </c>
      <c r="D675" s="20">
        <f>+VLOOKUP($A675,'1 Base de precios '!$D$2:$E$1256,2,FALSE)</f>
        <v>41.419998</v>
      </c>
      <c r="E675" s="20">
        <f>+VLOOKUP($A675,'1 Base de precios '!$F$2:$G$1256,2,FALSE)</f>
        <v>40.965899999999998</v>
      </c>
      <c r="F675" s="20">
        <f>+VLOOKUP($A675,'1 Base de precios '!$H$2:$I$1256,2,FALSE)</f>
        <v>40.75</v>
      </c>
      <c r="G675" s="20">
        <f>+VLOOKUP($A675,'1 Base de precios '!$J$2:$K$1256,2,FALSE)</f>
        <v>21.41</v>
      </c>
      <c r="H675" s="20">
        <f>+VLOOKUP($A675,'1 Base de precios '!$L$2:$M$1256,2,FALSE)</f>
        <v>82.879997000000003</v>
      </c>
      <c r="I675" s="20">
        <f>+VLOOKUP($A675,'1 Base de precios '!$N$2:$O$1256,2,FALSE)</f>
        <v>50.919998</v>
      </c>
      <c r="J675" s="20">
        <f>+VLOOKUP($A675,'1 Base de precios '!$P$2:$Q$1256,2,FALSE)</f>
        <v>146.89999399999999</v>
      </c>
      <c r="K675" s="29">
        <v>674</v>
      </c>
    </row>
    <row r="676" spans="1:11" x14ac:dyDescent="0.2">
      <c r="A676" s="143">
        <v>42277</v>
      </c>
      <c r="B676" s="27">
        <f>'1 Base de precios '!B676:B927</f>
        <v>42113.851562999997</v>
      </c>
      <c r="C676" s="20">
        <f>+VLOOKUP($A676,'1 Base de precios '!$A$2:$C$1256,3,FALSE)</f>
        <v>14.02</v>
      </c>
      <c r="D676" s="20">
        <f>+VLOOKUP($A676,'1 Base de precios '!$D$2:$E$1256,2,FALSE)</f>
        <v>41.509998000000003</v>
      </c>
      <c r="E676" s="20">
        <f>+VLOOKUP($A676,'1 Base de precios '!$F$2:$G$1256,2,FALSE)</f>
        <v>40.497601000000003</v>
      </c>
      <c r="F676" s="20">
        <f>+VLOOKUP($A676,'1 Base de precios '!$H$2:$I$1256,2,FALSE)</f>
        <v>40.919998</v>
      </c>
      <c r="G676" s="20">
        <f>+VLOOKUP($A676,'1 Base de precios '!$J$2:$K$1256,2,FALSE)</f>
        <v>21.719999000000001</v>
      </c>
      <c r="H676" s="20">
        <f>+VLOOKUP($A676,'1 Base de precios '!$L$2:$M$1256,2,FALSE)</f>
        <v>82.800003000000004</v>
      </c>
      <c r="I676" s="20">
        <f>+VLOOKUP($A676,'1 Base de precios '!$N$2:$O$1256,2,FALSE)</f>
        <v>50.220001000000003</v>
      </c>
      <c r="J676" s="20">
        <f>+VLOOKUP($A676,'1 Base de precios '!$P$2:$Q$1256,2,FALSE)</f>
        <v>147.020004</v>
      </c>
      <c r="K676" s="29">
        <v>675</v>
      </c>
    </row>
    <row r="677" spans="1:11" x14ac:dyDescent="0.2">
      <c r="A677" s="143">
        <v>42276</v>
      </c>
      <c r="B677" s="27">
        <f>'1 Base de precios '!B677:B928</f>
        <v>41894.109375</v>
      </c>
      <c r="C677" s="20">
        <f>+VLOOKUP($A677,'1 Base de precios '!$A$2:$C$1256,3,FALSE)</f>
        <v>14.06</v>
      </c>
      <c r="D677" s="20">
        <f>+VLOOKUP($A677,'1 Base de precios '!$D$2:$E$1256,2,FALSE)</f>
        <v>40.43</v>
      </c>
      <c r="E677" s="20">
        <f>+VLOOKUP($A677,'1 Base de precios '!$F$2:$G$1256,2,FALSE)</f>
        <v>39.902400999999998</v>
      </c>
      <c r="F677" s="20">
        <f>+VLOOKUP($A677,'1 Base de precios '!$H$2:$I$1256,2,FALSE)</f>
        <v>40.709999000000003</v>
      </c>
      <c r="G677" s="20">
        <f>+VLOOKUP($A677,'1 Base de precios '!$J$2:$K$1256,2,FALSE)</f>
        <v>21.08</v>
      </c>
      <c r="H677" s="20">
        <f>+VLOOKUP($A677,'1 Base de precios '!$L$2:$M$1256,2,FALSE)</f>
        <v>80.819999999999993</v>
      </c>
      <c r="I677" s="20">
        <f>+VLOOKUP($A677,'1 Base de precios '!$N$2:$O$1256,2,FALSE)</f>
        <v>49.73</v>
      </c>
      <c r="J677" s="20">
        <f>+VLOOKUP($A677,'1 Base de precios '!$P$2:$Q$1256,2,FALSE)</f>
        <v>142.66000399999999</v>
      </c>
      <c r="K677" s="29">
        <v>676</v>
      </c>
    </row>
    <row r="678" spans="1:11" x14ac:dyDescent="0.2">
      <c r="A678" s="143">
        <v>42275</v>
      </c>
      <c r="B678" s="27">
        <f>'1 Base de precios '!B678:B929</f>
        <v>42430.609375</v>
      </c>
      <c r="C678" s="20">
        <f>+VLOOKUP($A678,'1 Base de precios '!$A$2:$C$1256,3,FALSE)</f>
        <v>14.12</v>
      </c>
      <c r="D678" s="20">
        <f>+VLOOKUP($A678,'1 Base de precios '!$D$2:$E$1256,2,FALSE)</f>
        <v>39.650002000000001</v>
      </c>
      <c r="E678" s="20">
        <f>+VLOOKUP($A678,'1 Base de precios '!$F$2:$G$1256,2,FALSE)</f>
        <v>39.951199000000003</v>
      </c>
      <c r="F678" s="20">
        <f>+VLOOKUP($A678,'1 Base de precios '!$H$2:$I$1256,2,FALSE)</f>
        <v>39.849997999999999</v>
      </c>
      <c r="G678" s="20">
        <f>+VLOOKUP($A678,'1 Base de precios '!$J$2:$K$1256,2,FALSE)</f>
        <v>21.290001</v>
      </c>
      <c r="H678" s="20">
        <f>+VLOOKUP($A678,'1 Base de precios '!$L$2:$M$1256,2,FALSE)</f>
        <v>79.879997000000003</v>
      </c>
      <c r="I678" s="20">
        <f>+VLOOKUP($A678,'1 Base de precios '!$N$2:$O$1256,2,FALSE)</f>
        <v>49.419998</v>
      </c>
      <c r="J678" s="20">
        <f>+VLOOKUP($A678,'1 Base de precios '!$P$2:$Q$1256,2,FALSE)</f>
        <v>145.91000399999999</v>
      </c>
      <c r="K678" s="29">
        <v>677</v>
      </c>
    </row>
    <row r="679" spans="1:11" x14ac:dyDescent="0.2">
      <c r="A679" s="143">
        <v>42272</v>
      </c>
      <c r="B679" s="27">
        <f>'1 Base de precios '!B679:B930</f>
        <v>42595.199219000002</v>
      </c>
      <c r="C679" s="20">
        <f>+VLOOKUP($A679,'1 Base de precios '!$A$2:$C$1256,3,FALSE)</f>
        <v>14.29</v>
      </c>
      <c r="D679" s="20">
        <f>+VLOOKUP($A679,'1 Base de precios '!$D$2:$E$1256,2,FALSE)</f>
        <v>40.18</v>
      </c>
      <c r="E679" s="20">
        <f>+VLOOKUP($A679,'1 Base de precios '!$F$2:$G$1256,2,FALSE)</f>
        <v>40.780498999999999</v>
      </c>
      <c r="F679" s="20">
        <f>+VLOOKUP($A679,'1 Base de precios '!$H$2:$I$1256,2,FALSE)</f>
        <v>40.68</v>
      </c>
      <c r="G679" s="20">
        <f>+VLOOKUP($A679,'1 Base de precios '!$J$2:$K$1256,2,FALSE)</f>
        <v>22.280000999999999</v>
      </c>
      <c r="H679" s="20">
        <f>+VLOOKUP($A679,'1 Base de precios '!$L$2:$M$1256,2,FALSE)</f>
        <v>80.269997000000004</v>
      </c>
      <c r="I679" s="20">
        <f>+VLOOKUP($A679,'1 Base de precios '!$N$2:$O$1256,2,FALSE)</f>
        <v>49.610000999999997</v>
      </c>
      <c r="J679" s="20">
        <f>+VLOOKUP($A679,'1 Base de precios '!$P$2:$Q$1256,2,FALSE)</f>
        <v>146.08000200000001</v>
      </c>
      <c r="K679" s="29">
        <v>678</v>
      </c>
    </row>
    <row r="680" spans="1:11" x14ac:dyDescent="0.2">
      <c r="A680" s="143">
        <v>42271</v>
      </c>
      <c r="B680" s="27">
        <f>'1 Base de precios '!B680:B931</f>
        <v>43042.308594000002</v>
      </c>
      <c r="C680" s="20">
        <f>+VLOOKUP($A680,'1 Base de precios '!$A$2:$C$1256,3,FALSE)</f>
        <v>14.32</v>
      </c>
      <c r="D680" s="20">
        <f>+VLOOKUP($A680,'1 Base de precios '!$D$2:$E$1256,2,FALSE)</f>
        <v>40.409999999999997</v>
      </c>
      <c r="E680" s="20">
        <f>+VLOOKUP($A680,'1 Base de precios '!$F$2:$G$1256,2,FALSE)</f>
        <v>39.931702000000001</v>
      </c>
      <c r="F680" s="20">
        <f>+VLOOKUP($A680,'1 Base de precios '!$H$2:$I$1256,2,FALSE)</f>
        <v>40.610000999999997</v>
      </c>
      <c r="G680" s="20">
        <f>+VLOOKUP($A680,'1 Base de precios '!$J$2:$K$1256,2,FALSE)</f>
        <v>21.969999000000001</v>
      </c>
      <c r="H680" s="20">
        <f>+VLOOKUP($A680,'1 Base de precios '!$L$2:$M$1256,2,FALSE)</f>
        <v>79.889999000000003</v>
      </c>
      <c r="I680" s="20">
        <f>+VLOOKUP($A680,'1 Base de precios '!$N$2:$O$1256,2,FALSE)</f>
        <v>50.18</v>
      </c>
      <c r="J680" s="20">
        <f>+VLOOKUP($A680,'1 Base de precios '!$P$2:$Q$1256,2,FALSE)</f>
        <v>146.759995</v>
      </c>
      <c r="K680" s="29">
        <v>679</v>
      </c>
    </row>
    <row r="681" spans="1:11" x14ac:dyDescent="0.2">
      <c r="A681" s="143">
        <v>42270</v>
      </c>
      <c r="B681" s="27">
        <f>'1 Base de precios '!B681:B932</f>
        <v>43236.410155999998</v>
      </c>
      <c r="C681" s="20">
        <f>+VLOOKUP($A681,'1 Base de precios '!$A$2:$C$1256,3,FALSE)</f>
        <v>14.46</v>
      </c>
      <c r="D681" s="20">
        <f>+VLOOKUP($A681,'1 Base de precios '!$D$2:$E$1256,2,FALSE)</f>
        <v>40.650002000000001</v>
      </c>
      <c r="E681" s="20">
        <f>+VLOOKUP($A681,'1 Base de precios '!$F$2:$G$1256,2,FALSE)</f>
        <v>40.360999999999997</v>
      </c>
      <c r="F681" s="20">
        <f>+VLOOKUP($A681,'1 Base de precios '!$H$2:$I$1256,2,FALSE)</f>
        <v>40.650002000000001</v>
      </c>
      <c r="G681" s="20">
        <f>+VLOOKUP($A681,'1 Base de precios '!$J$2:$K$1256,2,FALSE)</f>
        <v>22.17</v>
      </c>
      <c r="H681" s="20">
        <f>+VLOOKUP($A681,'1 Base de precios '!$L$2:$M$1256,2,FALSE)</f>
        <v>80.120002999999997</v>
      </c>
      <c r="I681" s="20">
        <f>+VLOOKUP($A681,'1 Base de precios '!$N$2:$O$1256,2,FALSE)</f>
        <v>50.639999000000003</v>
      </c>
      <c r="J681" s="20">
        <f>+VLOOKUP($A681,'1 Base de precios '!$P$2:$Q$1256,2,FALSE)</f>
        <v>147.16999799999999</v>
      </c>
      <c r="K681" s="29">
        <v>680</v>
      </c>
    </row>
    <row r="682" spans="1:11" x14ac:dyDescent="0.2">
      <c r="A682" s="143">
        <v>42269</v>
      </c>
      <c r="B682" s="27">
        <f>'1 Base de precios '!B682:B933</f>
        <v>43621.21875</v>
      </c>
      <c r="C682" s="20">
        <f>+VLOOKUP($A682,'1 Base de precios '!$A$2:$C$1256,3,FALSE)</f>
        <v>14.71</v>
      </c>
      <c r="D682" s="20">
        <f>+VLOOKUP($A682,'1 Base de precios '!$D$2:$E$1256,2,FALSE)</f>
        <v>40.830002</v>
      </c>
      <c r="E682" s="20">
        <f>+VLOOKUP($A682,'1 Base de precios '!$F$2:$G$1256,2,FALSE)</f>
        <v>40.224400000000003</v>
      </c>
      <c r="F682" s="20">
        <f>+VLOOKUP($A682,'1 Base de precios '!$H$2:$I$1256,2,FALSE)</f>
        <v>40.840000000000003</v>
      </c>
      <c r="G682" s="20">
        <f>+VLOOKUP($A682,'1 Base de precios '!$J$2:$K$1256,2,FALSE)</f>
        <v>21.74</v>
      </c>
      <c r="H682" s="20">
        <f>+VLOOKUP($A682,'1 Base de precios '!$L$2:$M$1256,2,FALSE)</f>
        <v>79.550003000000004</v>
      </c>
      <c r="I682" s="20">
        <f>+VLOOKUP($A682,'1 Base de precios '!$N$2:$O$1256,2,FALSE)</f>
        <v>50.299999</v>
      </c>
      <c r="J682" s="20">
        <f>+VLOOKUP($A682,'1 Base de precios '!$P$2:$Q$1256,2,FALSE)</f>
        <v>147.28999300000001</v>
      </c>
      <c r="K682" s="29">
        <v>681</v>
      </c>
    </row>
    <row r="683" spans="1:11" x14ac:dyDescent="0.2">
      <c r="A683" s="143">
        <v>42268</v>
      </c>
      <c r="B683" s="27">
        <f>'1 Base de precios '!B683:B934</f>
        <v>43568.46875</v>
      </c>
      <c r="C683" s="20">
        <f>+VLOOKUP($A683,'1 Base de precios '!$A$2:$C$1256,3,FALSE)</f>
        <v>15.07</v>
      </c>
      <c r="D683" s="20">
        <f>+VLOOKUP($A683,'1 Base de precios '!$D$2:$E$1256,2,FALSE)</f>
        <v>41.380001</v>
      </c>
      <c r="E683" s="20">
        <f>+VLOOKUP($A683,'1 Base de precios '!$F$2:$G$1256,2,FALSE)</f>
        <v>40.780498999999999</v>
      </c>
      <c r="F683" s="20">
        <f>+VLOOKUP($A683,'1 Base de precios '!$H$2:$I$1256,2,FALSE)</f>
        <v>41.41</v>
      </c>
      <c r="G683" s="20">
        <f>+VLOOKUP($A683,'1 Base de precios '!$J$2:$K$1256,2,FALSE)</f>
        <v>22.110001</v>
      </c>
      <c r="H683" s="20">
        <f>+VLOOKUP($A683,'1 Base de precios '!$L$2:$M$1256,2,FALSE)</f>
        <v>79.589995999999999</v>
      </c>
      <c r="I683" s="20">
        <f>+VLOOKUP($A683,'1 Base de precios '!$N$2:$O$1256,2,FALSE)</f>
        <v>51.09</v>
      </c>
      <c r="J683" s="20">
        <f>+VLOOKUP($A683,'1 Base de precios '!$P$2:$Q$1256,2,FALSE)</f>
        <v>147.25</v>
      </c>
      <c r="K683" s="29">
        <v>682</v>
      </c>
    </row>
    <row r="684" spans="1:11" x14ac:dyDescent="0.2">
      <c r="A684" s="143">
        <v>42265</v>
      </c>
      <c r="B684" s="27">
        <f>'1 Base de precios '!B684:B935</f>
        <v>43788.539062999997</v>
      </c>
      <c r="C684" s="20">
        <f>+VLOOKUP($A684,'1 Base de precios '!$A$2:$C$1256,3,FALSE)</f>
        <v>14.87</v>
      </c>
      <c r="D684" s="20">
        <f>+VLOOKUP($A684,'1 Base de precios '!$D$2:$E$1256,2,FALSE)</f>
        <v>41.330002</v>
      </c>
      <c r="E684" s="20">
        <f>+VLOOKUP($A684,'1 Base de precios '!$F$2:$G$1256,2,FALSE)</f>
        <v>41.482899000000003</v>
      </c>
      <c r="F684" s="20">
        <f>+VLOOKUP($A684,'1 Base de precios '!$H$2:$I$1256,2,FALSE)</f>
        <v>41.580002</v>
      </c>
      <c r="G684" s="20">
        <f>+VLOOKUP($A684,'1 Base de precios '!$J$2:$K$1256,2,FALSE)</f>
        <v>22.219999000000001</v>
      </c>
      <c r="H684" s="20">
        <f>+VLOOKUP($A684,'1 Base de precios '!$L$2:$M$1256,2,FALSE)</f>
        <v>80.930000000000007</v>
      </c>
      <c r="I684" s="20">
        <f>+VLOOKUP($A684,'1 Base de precios '!$N$2:$O$1256,2,FALSE)</f>
        <v>51.299999</v>
      </c>
      <c r="J684" s="20">
        <f>+VLOOKUP($A684,'1 Base de precios '!$P$2:$Q$1256,2,FALSE)</f>
        <v>147.990005</v>
      </c>
      <c r="K684" s="29">
        <v>683</v>
      </c>
    </row>
    <row r="685" spans="1:11" x14ac:dyDescent="0.2">
      <c r="A685" s="143">
        <v>42264</v>
      </c>
      <c r="B685" s="27">
        <f>'1 Base de precios '!B685:B936</f>
        <v>43279.140625</v>
      </c>
      <c r="C685" s="20">
        <f>+VLOOKUP($A685,'1 Base de precios '!$A$2:$C$1256,3,FALSE)</f>
        <v>15.04</v>
      </c>
      <c r="D685" s="20">
        <f>+VLOOKUP($A685,'1 Base de precios '!$D$2:$E$1256,2,FALSE)</f>
        <v>41.240001999999997</v>
      </c>
      <c r="E685" s="20">
        <f>+VLOOKUP($A685,'1 Base de precios '!$F$2:$G$1256,2,FALSE)</f>
        <v>41.541499999999999</v>
      </c>
      <c r="F685" s="20">
        <f>+VLOOKUP($A685,'1 Base de precios '!$H$2:$I$1256,2,FALSE)</f>
        <v>42.279998999999997</v>
      </c>
      <c r="G685" s="20">
        <f>+VLOOKUP($A685,'1 Base de precios '!$J$2:$K$1256,2,FALSE)</f>
        <v>22.690000999999999</v>
      </c>
      <c r="H685" s="20">
        <f>+VLOOKUP($A685,'1 Base de precios '!$L$2:$M$1256,2,FALSE)</f>
        <v>80.559997999999993</v>
      </c>
      <c r="I685" s="20">
        <f>+VLOOKUP($A685,'1 Base de precios '!$N$2:$O$1256,2,FALSE)</f>
        <v>51.650002000000001</v>
      </c>
      <c r="J685" s="20">
        <f>+VLOOKUP($A685,'1 Base de precios '!$P$2:$Q$1256,2,FALSE)</f>
        <v>147.83000200000001</v>
      </c>
      <c r="K685" s="29">
        <v>684</v>
      </c>
    </row>
    <row r="686" spans="1:11" x14ac:dyDescent="0.2">
      <c r="A686" s="143">
        <v>42262</v>
      </c>
      <c r="B686" s="27">
        <f>'1 Base de precios '!B686:B937</f>
        <v>42829.671875</v>
      </c>
      <c r="C686" s="20">
        <f>+VLOOKUP($A686,'1 Base de precios '!$A$2:$C$1256,3,FALSE)</f>
        <v>15.03</v>
      </c>
      <c r="D686" s="20">
        <f>+VLOOKUP($A686,'1 Base de precios '!$D$2:$E$1256,2,FALSE)</f>
        <v>40.659999999999997</v>
      </c>
      <c r="E686" s="20">
        <f>+VLOOKUP($A686,'1 Base de precios '!$F$2:$G$1256,2,FALSE)</f>
        <v>41.317101000000001</v>
      </c>
      <c r="F686" s="20">
        <f>+VLOOKUP($A686,'1 Base de precios '!$H$2:$I$1256,2,FALSE)</f>
        <v>42.18</v>
      </c>
      <c r="G686" s="20">
        <f>+VLOOKUP($A686,'1 Base de precios '!$J$2:$K$1256,2,FALSE)</f>
        <v>21.6</v>
      </c>
      <c r="H686" s="20">
        <f>+VLOOKUP($A686,'1 Base de precios '!$L$2:$M$1256,2,FALSE)</f>
        <v>78.760002</v>
      </c>
      <c r="I686" s="20">
        <f>+VLOOKUP($A686,'1 Base de precios '!$N$2:$O$1256,2,FALSE)</f>
        <v>50.490001999999997</v>
      </c>
      <c r="J686" s="20">
        <f>+VLOOKUP($A686,'1 Base de precios '!$P$2:$Q$1256,2,FALSE)</f>
        <v>147.61999499999999</v>
      </c>
      <c r="K686" s="29">
        <v>685</v>
      </c>
    </row>
    <row r="687" spans="1:11" x14ac:dyDescent="0.2">
      <c r="A687" s="143">
        <v>42261</v>
      </c>
      <c r="B687" s="27">
        <f>'1 Base de precios '!B687:B938</f>
        <v>42775.609375</v>
      </c>
      <c r="C687" s="20">
        <f>+VLOOKUP($A687,'1 Base de precios '!$A$2:$C$1256,3,FALSE)</f>
        <v>15.06</v>
      </c>
      <c r="D687" s="20">
        <f>+VLOOKUP($A687,'1 Base de precios '!$D$2:$E$1256,2,FALSE)</f>
        <v>39.5</v>
      </c>
      <c r="E687" s="20">
        <f>+VLOOKUP($A687,'1 Base de precios '!$F$2:$G$1256,2,FALSE)</f>
        <v>40.848801000000002</v>
      </c>
      <c r="F687" s="20">
        <f>+VLOOKUP($A687,'1 Base de precios '!$H$2:$I$1256,2,FALSE)</f>
        <v>42.02</v>
      </c>
      <c r="G687" s="20">
        <f>+VLOOKUP($A687,'1 Base de precios '!$J$2:$K$1256,2,FALSE)</f>
        <v>22.25</v>
      </c>
      <c r="H687" s="20">
        <f>+VLOOKUP($A687,'1 Base de precios '!$L$2:$M$1256,2,FALSE)</f>
        <v>77.680000000000007</v>
      </c>
      <c r="I687" s="20">
        <f>+VLOOKUP($A687,'1 Base de precios '!$N$2:$O$1256,2,FALSE)</f>
        <v>49.509998000000003</v>
      </c>
      <c r="J687" s="20">
        <f>+VLOOKUP($A687,'1 Base de precios '!$P$2:$Q$1256,2,FALSE)</f>
        <v>147.199997</v>
      </c>
      <c r="K687" s="29">
        <v>686</v>
      </c>
    </row>
    <row r="688" spans="1:11" x14ac:dyDescent="0.2">
      <c r="A688" s="143">
        <v>42258</v>
      </c>
      <c r="B688" s="27">
        <f>'1 Base de precios '!B688:B939</f>
        <v>42888.511719000002</v>
      </c>
      <c r="C688" s="20">
        <f>+VLOOKUP($A688,'1 Base de precios '!$A$2:$C$1256,3,FALSE)</f>
        <v>14.76</v>
      </c>
      <c r="D688" s="20">
        <f>+VLOOKUP($A688,'1 Base de precios '!$D$2:$E$1256,2,FALSE)</f>
        <v>39.409999999999997</v>
      </c>
      <c r="E688" s="20">
        <f>+VLOOKUP($A688,'1 Base de precios '!$F$2:$G$1256,2,FALSE)</f>
        <v>40.799999</v>
      </c>
      <c r="F688" s="20">
        <f>+VLOOKUP($A688,'1 Base de precios '!$H$2:$I$1256,2,FALSE)</f>
        <v>42.310001</v>
      </c>
      <c r="G688" s="20">
        <f>+VLOOKUP($A688,'1 Base de precios '!$J$2:$K$1256,2,FALSE)</f>
        <v>22.16</v>
      </c>
      <c r="H688" s="20">
        <f>+VLOOKUP($A688,'1 Base de precios '!$L$2:$M$1256,2,FALSE)</f>
        <v>76.620002999999997</v>
      </c>
      <c r="I688" s="20">
        <f>+VLOOKUP($A688,'1 Base de precios '!$N$2:$O$1256,2,FALSE)</f>
        <v>49.73</v>
      </c>
      <c r="J688" s="20">
        <f>+VLOOKUP($A688,'1 Base de precios '!$P$2:$Q$1256,2,FALSE)</f>
        <v>145.91000399999999</v>
      </c>
      <c r="K688" s="29">
        <v>687</v>
      </c>
    </row>
    <row r="689" spans="1:11" x14ac:dyDescent="0.2">
      <c r="A689" s="143">
        <v>42257</v>
      </c>
      <c r="B689" s="27">
        <f>'1 Base de precios '!B689:B940</f>
        <v>42749.789062999997</v>
      </c>
      <c r="C689" s="20">
        <f>+VLOOKUP($A689,'1 Base de precios '!$A$2:$C$1256,3,FALSE)</f>
        <v>14.86</v>
      </c>
      <c r="D689" s="20">
        <f>+VLOOKUP($A689,'1 Base de precios '!$D$2:$E$1256,2,FALSE)</f>
        <v>39.419998</v>
      </c>
      <c r="E689" s="20">
        <f>+VLOOKUP($A689,'1 Base de precios '!$F$2:$G$1256,2,FALSE)</f>
        <v>41.453701000000002</v>
      </c>
      <c r="F689" s="20">
        <f>+VLOOKUP($A689,'1 Base de precios '!$H$2:$I$1256,2,FALSE)</f>
        <v>42.57</v>
      </c>
      <c r="G689" s="20">
        <f>+VLOOKUP($A689,'1 Base de precios '!$J$2:$K$1256,2,FALSE)</f>
        <v>22.16</v>
      </c>
      <c r="H689" s="20">
        <f>+VLOOKUP($A689,'1 Base de precios '!$L$2:$M$1256,2,FALSE)</f>
        <v>77.489998</v>
      </c>
      <c r="I689" s="20">
        <f>+VLOOKUP($A689,'1 Base de precios '!$N$2:$O$1256,2,FALSE)</f>
        <v>49.860000999999997</v>
      </c>
      <c r="J689" s="20">
        <f>+VLOOKUP($A689,'1 Base de precios '!$P$2:$Q$1256,2,FALSE)</f>
        <v>142.96000699999999</v>
      </c>
      <c r="K689" s="29">
        <v>688</v>
      </c>
    </row>
    <row r="690" spans="1:11" x14ac:dyDescent="0.2">
      <c r="A690" s="143">
        <v>42256</v>
      </c>
      <c r="B690" s="27">
        <f>'1 Base de precios '!B690:B941</f>
        <v>43085.71875</v>
      </c>
      <c r="C690" s="20">
        <f>+VLOOKUP($A690,'1 Base de precios '!$A$2:$C$1256,3,FALSE)</f>
        <v>15.04</v>
      </c>
      <c r="D690" s="20">
        <f>+VLOOKUP($A690,'1 Base de precios '!$D$2:$E$1256,2,FALSE)</f>
        <v>40</v>
      </c>
      <c r="E690" s="20">
        <f>+VLOOKUP($A690,'1 Base de precios '!$F$2:$G$1256,2,FALSE)</f>
        <v>41.121898999999999</v>
      </c>
      <c r="F690" s="20">
        <f>+VLOOKUP($A690,'1 Base de precios '!$H$2:$I$1256,2,FALSE)</f>
        <v>41.799999</v>
      </c>
      <c r="G690" s="20">
        <f>+VLOOKUP($A690,'1 Base de precios '!$J$2:$K$1256,2,FALSE)</f>
        <v>21.26</v>
      </c>
      <c r="H690" s="20">
        <f>+VLOOKUP($A690,'1 Base de precios '!$L$2:$M$1256,2,FALSE)</f>
        <v>77.849997999999999</v>
      </c>
      <c r="I690" s="20">
        <f>+VLOOKUP($A690,'1 Base de precios '!$N$2:$O$1256,2,FALSE)</f>
        <v>50.27</v>
      </c>
      <c r="J690" s="20">
        <f>+VLOOKUP($A690,'1 Base de precios '!$P$2:$Q$1256,2,FALSE)</f>
        <v>143.71000699999999</v>
      </c>
      <c r="K690" s="29">
        <v>689</v>
      </c>
    </row>
    <row r="691" spans="1:11" x14ac:dyDescent="0.2">
      <c r="A691" s="143">
        <v>42255</v>
      </c>
      <c r="B691" s="27">
        <f>'1 Base de precios '!B691:B942</f>
        <v>42755.171875</v>
      </c>
      <c r="C691" s="20">
        <f>+VLOOKUP($A691,'1 Base de precios '!$A$2:$C$1256,3,FALSE)</f>
        <v>15.18</v>
      </c>
      <c r="D691" s="20">
        <f>+VLOOKUP($A691,'1 Base de precios '!$D$2:$E$1256,2,FALSE)</f>
        <v>40.990001999999997</v>
      </c>
      <c r="E691" s="20">
        <f>+VLOOKUP($A691,'1 Base de precios '!$F$2:$G$1256,2,FALSE)</f>
        <v>40.956099999999999</v>
      </c>
      <c r="F691" s="20">
        <f>+VLOOKUP($A691,'1 Base de precios '!$H$2:$I$1256,2,FALSE)</f>
        <v>42.209999000000003</v>
      </c>
      <c r="G691" s="20">
        <f>+VLOOKUP($A691,'1 Base de precios '!$J$2:$K$1256,2,FALSE)</f>
        <v>21.290001</v>
      </c>
      <c r="H691" s="20">
        <f>+VLOOKUP($A691,'1 Base de precios '!$L$2:$M$1256,2,FALSE)</f>
        <v>77.120002999999997</v>
      </c>
      <c r="I691" s="20">
        <f>+VLOOKUP($A691,'1 Base de precios '!$N$2:$O$1256,2,FALSE)</f>
        <v>50.060001</v>
      </c>
      <c r="J691" s="20">
        <f>+VLOOKUP($A691,'1 Base de precios '!$P$2:$Q$1256,2,FALSE)</f>
        <v>144.13000500000001</v>
      </c>
      <c r="K691" s="29">
        <v>690</v>
      </c>
    </row>
    <row r="692" spans="1:11" x14ac:dyDescent="0.2">
      <c r="A692" s="143">
        <v>42254</v>
      </c>
      <c r="B692" s="27">
        <f>'1 Base de precios '!B692:B943</f>
        <v>42729.269530999998</v>
      </c>
      <c r="C692" s="20">
        <f>+VLOOKUP($A692,'1 Base de precios '!$A$2:$C$1256,3,FALSE)</f>
        <v>14.96</v>
      </c>
      <c r="D692" s="20">
        <f>+VLOOKUP($A692,'1 Base de precios '!$D$2:$E$1256,2,FALSE)</f>
        <v>40.659999999999997</v>
      </c>
      <c r="E692" s="20">
        <f>+VLOOKUP($A692,'1 Base de precios '!$F$2:$G$1256,2,FALSE)</f>
        <v>40.478099999999998</v>
      </c>
      <c r="F692" s="20">
        <f>+VLOOKUP($A692,'1 Base de precios '!$H$2:$I$1256,2,FALSE)</f>
        <v>40.900002000000001</v>
      </c>
      <c r="G692" s="20">
        <f>+VLOOKUP($A692,'1 Base de precios '!$J$2:$K$1256,2,FALSE)</f>
        <v>21.389999</v>
      </c>
      <c r="H692" s="20">
        <f>+VLOOKUP($A692,'1 Base de precios '!$L$2:$M$1256,2,FALSE)</f>
        <v>76.849997999999999</v>
      </c>
      <c r="I692" s="20">
        <f>+VLOOKUP($A692,'1 Base de precios '!$N$2:$O$1256,2,FALSE)</f>
        <v>50.52</v>
      </c>
      <c r="J692" s="20">
        <f>+VLOOKUP($A692,'1 Base de precios '!$P$2:$Q$1256,2,FALSE)</f>
        <v>140.61999499999999</v>
      </c>
      <c r="K692" s="29">
        <v>691</v>
      </c>
    </row>
    <row r="693" spans="1:11" x14ac:dyDescent="0.2">
      <c r="A693" s="143">
        <v>42251</v>
      </c>
      <c r="B693" s="27">
        <f>'1 Base de precios '!B693:B944</f>
        <v>43283.320312999997</v>
      </c>
      <c r="C693" s="20">
        <f>+VLOOKUP($A693,'1 Base de precios '!$A$2:$C$1256,3,FALSE)</f>
        <v>14.93</v>
      </c>
      <c r="D693" s="20">
        <f>+VLOOKUP($A693,'1 Base de precios '!$D$2:$E$1256,2,FALSE)</f>
        <v>40.869999</v>
      </c>
      <c r="E693" s="20">
        <f>+VLOOKUP($A693,'1 Base de precios '!$F$2:$G$1256,2,FALSE)</f>
        <v>40.936599999999999</v>
      </c>
      <c r="F693" s="20">
        <f>+VLOOKUP($A693,'1 Base de precios '!$H$2:$I$1256,2,FALSE)</f>
        <v>40.470001000000003</v>
      </c>
      <c r="G693" s="20">
        <f>+VLOOKUP($A693,'1 Base de precios '!$J$2:$K$1256,2,FALSE)</f>
        <v>21.73</v>
      </c>
      <c r="H693" s="20">
        <f>+VLOOKUP($A693,'1 Base de precios '!$L$2:$M$1256,2,FALSE)</f>
        <v>77.620002999999997</v>
      </c>
      <c r="I693" s="20">
        <f>+VLOOKUP($A693,'1 Base de precios '!$N$2:$O$1256,2,FALSE)</f>
        <v>50.509998000000003</v>
      </c>
      <c r="J693" s="20">
        <f>+VLOOKUP($A693,'1 Base de precios '!$P$2:$Q$1256,2,FALSE)</f>
        <v>140.58999600000001</v>
      </c>
      <c r="K693" s="29">
        <v>692</v>
      </c>
    </row>
    <row r="694" spans="1:11" x14ac:dyDescent="0.2">
      <c r="A694" s="143">
        <v>42250</v>
      </c>
      <c r="B694" s="27">
        <f>'1 Base de precios '!B694:B945</f>
        <v>42971.121094000002</v>
      </c>
      <c r="C694" s="20">
        <f>+VLOOKUP($A694,'1 Base de precios '!$A$2:$C$1256,3,FALSE)</f>
        <v>15.12</v>
      </c>
      <c r="D694" s="20">
        <f>+VLOOKUP($A694,'1 Base de precios '!$D$2:$E$1256,2,FALSE)</f>
        <v>40.889999000000003</v>
      </c>
      <c r="E694" s="20">
        <f>+VLOOKUP($A694,'1 Base de precios '!$F$2:$G$1256,2,FALSE)</f>
        <v>40.965899999999998</v>
      </c>
      <c r="F694" s="20">
        <f>+VLOOKUP($A694,'1 Base de precios '!$H$2:$I$1256,2,FALSE)</f>
        <v>41.509998000000003</v>
      </c>
      <c r="G694" s="20">
        <f>+VLOOKUP($A694,'1 Base de precios '!$J$2:$K$1256,2,FALSE)</f>
        <v>21.459999</v>
      </c>
      <c r="H694" s="20">
        <f>+VLOOKUP($A694,'1 Base de precios '!$L$2:$M$1256,2,FALSE)</f>
        <v>78.080001999999993</v>
      </c>
      <c r="I694" s="20">
        <f>+VLOOKUP($A694,'1 Base de precios '!$N$2:$O$1256,2,FALSE)</f>
        <v>50.34</v>
      </c>
      <c r="J694" s="20">
        <f>+VLOOKUP($A694,'1 Base de precios '!$P$2:$Q$1256,2,FALSE)</f>
        <v>140.720001</v>
      </c>
      <c r="K694" s="29">
        <v>693</v>
      </c>
    </row>
    <row r="695" spans="1:11" x14ac:dyDescent="0.2">
      <c r="A695" s="143">
        <v>42249</v>
      </c>
      <c r="B695" s="27">
        <f>'1 Base de precios '!B695:B946</f>
        <v>42908.238280999998</v>
      </c>
      <c r="C695" s="20">
        <f>+VLOOKUP($A695,'1 Base de precios '!$A$2:$C$1256,3,FALSE)</f>
        <v>15.12</v>
      </c>
      <c r="D695" s="20">
        <f>+VLOOKUP($A695,'1 Base de precios '!$D$2:$E$1256,2,FALSE)</f>
        <v>40.080002</v>
      </c>
      <c r="E695" s="20">
        <f>+VLOOKUP($A695,'1 Base de precios '!$F$2:$G$1256,2,FALSE)</f>
        <v>40.575600000000001</v>
      </c>
      <c r="F695" s="20">
        <f>+VLOOKUP($A695,'1 Base de precios '!$H$2:$I$1256,2,FALSE)</f>
        <v>41.060001</v>
      </c>
      <c r="G695" s="20">
        <f>+VLOOKUP($A695,'1 Base de precios '!$J$2:$K$1256,2,FALSE)</f>
        <v>20.879999000000002</v>
      </c>
      <c r="H695" s="20">
        <f>+VLOOKUP($A695,'1 Base de precios '!$L$2:$M$1256,2,FALSE)</f>
        <v>77.150002000000001</v>
      </c>
      <c r="I695" s="20">
        <f>+VLOOKUP($A695,'1 Base de precios '!$N$2:$O$1256,2,FALSE)</f>
        <v>50.209999000000003</v>
      </c>
      <c r="J695" s="20">
        <f>+VLOOKUP($A695,'1 Base de precios '!$P$2:$Q$1256,2,FALSE)</f>
        <v>138.35000600000001</v>
      </c>
      <c r="K695" s="29">
        <v>694</v>
      </c>
    </row>
    <row r="696" spans="1:11" x14ac:dyDescent="0.2">
      <c r="A696" s="143">
        <v>42248</v>
      </c>
      <c r="B696" s="27">
        <f>'1 Base de precios '!B696:B947</f>
        <v>43707.019530999998</v>
      </c>
      <c r="C696" s="20">
        <f>+VLOOKUP($A696,'1 Base de precios '!$A$2:$C$1256,3,FALSE)</f>
        <v>15.09</v>
      </c>
      <c r="D696" s="20">
        <f>+VLOOKUP($A696,'1 Base de precios '!$D$2:$E$1256,2,FALSE)</f>
        <v>40.439999</v>
      </c>
      <c r="E696" s="20">
        <f>+VLOOKUP($A696,'1 Base de precios '!$F$2:$G$1256,2,FALSE)</f>
        <v>40.604900000000001</v>
      </c>
      <c r="F696" s="20">
        <f>+VLOOKUP($A696,'1 Base de precios '!$H$2:$I$1256,2,FALSE)</f>
        <v>40.98</v>
      </c>
      <c r="G696" s="20">
        <f>+VLOOKUP($A696,'1 Base de precios '!$J$2:$K$1256,2,FALSE)</f>
        <v>20.790001</v>
      </c>
      <c r="H696" s="20">
        <f>+VLOOKUP($A696,'1 Base de precios '!$L$2:$M$1256,2,FALSE)</f>
        <v>77.709998999999996</v>
      </c>
      <c r="I696" s="20">
        <f>+VLOOKUP($A696,'1 Base de precios '!$N$2:$O$1256,2,FALSE)</f>
        <v>50.209999000000003</v>
      </c>
      <c r="J696" s="20">
        <f>+VLOOKUP($A696,'1 Base de precios '!$P$2:$Q$1256,2,FALSE)</f>
        <v>138.53999300000001</v>
      </c>
      <c r="K696" s="29">
        <v>695</v>
      </c>
    </row>
    <row r="697" spans="1:11" x14ac:dyDescent="0.2">
      <c r="A697" s="143">
        <v>42247</v>
      </c>
      <c r="B697" s="27">
        <f>'1 Base de precios '!B697:B948</f>
        <v>43288.421875</v>
      </c>
      <c r="C697" s="20">
        <f>+VLOOKUP($A697,'1 Base de precios '!$A$2:$C$1256,3,FALSE)</f>
        <v>15.27</v>
      </c>
      <c r="D697" s="20">
        <f>+VLOOKUP($A697,'1 Base de precios '!$D$2:$E$1256,2,FALSE)</f>
        <v>40.130001</v>
      </c>
      <c r="E697" s="20">
        <f>+VLOOKUP($A697,'1 Base de precios '!$F$2:$G$1256,2,FALSE)</f>
        <v>41.873199</v>
      </c>
      <c r="F697" s="20">
        <f>+VLOOKUP($A697,'1 Base de precios '!$H$2:$I$1256,2,FALSE)</f>
        <v>42.450001</v>
      </c>
      <c r="G697" s="20">
        <f>+VLOOKUP($A697,'1 Base de precios '!$J$2:$K$1256,2,FALSE)</f>
        <v>20.940000999999999</v>
      </c>
      <c r="H697" s="20">
        <f>+VLOOKUP($A697,'1 Base de precios '!$L$2:$M$1256,2,FALSE)</f>
        <v>80.410004000000001</v>
      </c>
      <c r="I697" s="20">
        <f>+VLOOKUP($A697,'1 Base de precios '!$N$2:$O$1256,2,FALSE)</f>
        <v>51.619999</v>
      </c>
      <c r="J697" s="20">
        <f>+VLOOKUP($A697,'1 Base de precios '!$P$2:$Q$1256,2,FALSE)</f>
        <v>140.38000500000001</v>
      </c>
      <c r="K697" s="29">
        <v>696</v>
      </c>
    </row>
    <row r="698" spans="1:11" x14ac:dyDescent="0.2">
      <c r="A698" s="143">
        <v>42244</v>
      </c>
      <c r="B698" s="27">
        <f>'1 Base de precios '!B698:B949</f>
        <v>43459.398437999997</v>
      </c>
      <c r="C698" s="20">
        <f>+VLOOKUP($A698,'1 Base de precios '!$A$2:$C$1256,3,FALSE)</f>
        <v>15.41</v>
      </c>
      <c r="D698" s="20">
        <f>+VLOOKUP($A698,'1 Base de precios '!$D$2:$E$1256,2,FALSE)</f>
        <v>39.799999</v>
      </c>
      <c r="E698" s="20">
        <f>+VLOOKUP($A698,'1 Base de precios '!$F$2:$G$1256,2,FALSE)</f>
        <v>41.297600000000003</v>
      </c>
      <c r="F698" s="20">
        <f>+VLOOKUP($A698,'1 Base de precios '!$H$2:$I$1256,2,FALSE)</f>
        <v>41.849997999999999</v>
      </c>
      <c r="G698" s="20">
        <f>+VLOOKUP($A698,'1 Base de precios '!$J$2:$K$1256,2,FALSE)</f>
        <v>20.100000000000001</v>
      </c>
      <c r="H698" s="20">
        <f>+VLOOKUP($A698,'1 Base de precios '!$L$2:$M$1256,2,FALSE)</f>
        <v>79.849997999999999</v>
      </c>
      <c r="I698" s="20">
        <f>+VLOOKUP($A698,'1 Base de precios '!$N$2:$O$1256,2,FALSE)</f>
        <v>50.700001</v>
      </c>
      <c r="J698" s="20">
        <f>+VLOOKUP($A698,'1 Base de precios '!$P$2:$Q$1256,2,FALSE)</f>
        <v>134.759995</v>
      </c>
      <c r="K698" s="29">
        <v>697</v>
      </c>
    </row>
    <row r="699" spans="1:11" x14ac:dyDescent="0.2">
      <c r="A699" s="143">
        <v>42243</v>
      </c>
      <c r="B699" s="27">
        <f>'1 Base de precios '!B699:B950</f>
        <v>42324.320312999997</v>
      </c>
      <c r="C699" s="20">
        <f>+VLOOKUP($A699,'1 Base de precios '!$A$2:$C$1256,3,FALSE)</f>
        <v>15.56</v>
      </c>
      <c r="D699" s="20">
        <f>+VLOOKUP($A699,'1 Base de precios '!$D$2:$E$1256,2,FALSE)</f>
        <v>40.119999</v>
      </c>
      <c r="E699" s="20">
        <f>+VLOOKUP($A699,'1 Base de precios '!$F$2:$G$1256,2,FALSE)</f>
        <v>41.365799000000003</v>
      </c>
      <c r="F699" s="20">
        <f>+VLOOKUP($A699,'1 Base de precios '!$H$2:$I$1256,2,FALSE)</f>
        <v>41.189999</v>
      </c>
      <c r="G699" s="20">
        <f>+VLOOKUP($A699,'1 Base de precios '!$J$2:$K$1256,2,FALSE)</f>
        <v>20.639999</v>
      </c>
      <c r="H699" s="20">
        <f>+VLOOKUP($A699,'1 Base de precios '!$L$2:$M$1256,2,FALSE)</f>
        <v>80.720000999999996</v>
      </c>
      <c r="I699" s="20">
        <f>+VLOOKUP($A699,'1 Base de precios '!$N$2:$O$1256,2,FALSE)</f>
        <v>50.52</v>
      </c>
      <c r="J699" s="20">
        <f>+VLOOKUP($A699,'1 Base de precios '!$P$2:$Q$1256,2,FALSE)</f>
        <v>134.020004</v>
      </c>
      <c r="K699" s="29">
        <v>698</v>
      </c>
    </row>
    <row r="700" spans="1:11" x14ac:dyDescent="0.2">
      <c r="A700" s="143">
        <v>42242</v>
      </c>
      <c r="B700" s="27">
        <f>'1 Base de precios '!B700:B951</f>
        <v>42012.148437999997</v>
      </c>
      <c r="C700" s="20">
        <f>+VLOOKUP($A700,'1 Base de precios '!$A$2:$C$1256,3,FALSE)</f>
        <v>15</v>
      </c>
      <c r="D700" s="20">
        <f>+VLOOKUP($A700,'1 Base de precios '!$D$2:$E$1256,2,FALSE)</f>
        <v>38.700001</v>
      </c>
      <c r="E700" s="20">
        <f>+VLOOKUP($A700,'1 Base de precios '!$F$2:$G$1256,2,FALSE)</f>
        <v>39.639000000000003</v>
      </c>
      <c r="F700" s="20">
        <f>+VLOOKUP($A700,'1 Base de precios '!$H$2:$I$1256,2,FALSE)</f>
        <v>39.57</v>
      </c>
      <c r="G700" s="20">
        <f>+VLOOKUP($A700,'1 Base de precios '!$J$2:$K$1256,2,FALSE)</f>
        <v>20.469999000000001</v>
      </c>
      <c r="H700" s="20">
        <f>+VLOOKUP($A700,'1 Base de precios '!$L$2:$M$1256,2,FALSE)</f>
        <v>78.930000000000007</v>
      </c>
      <c r="I700" s="20">
        <f>+VLOOKUP($A700,'1 Base de precios '!$N$2:$O$1256,2,FALSE)</f>
        <v>48.759998000000003</v>
      </c>
      <c r="J700" s="20">
        <f>+VLOOKUP($A700,'1 Base de precios '!$P$2:$Q$1256,2,FALSE)</f>
        <v>128</v>
      </c>
      <c r="K700" s="29">
        <v>699</v>
      </c>
    </row>
    <row r="701" spans="1:11" x14ac:dyDescent="0.2">
      <c r="A701" s="143">
        <v>42241</v>
      </c>
      <c r="B701" s="27">
        <f>'1 Base de precios '!B701:B952</f>
        <v>41484.5</v>
      </c>
      <c r="C701" s="20">
        <f>+VLOOKUP($A701,'1 Base de precios '!$A$2:$C$1256,3,FALSE)</f>
        <v>15.06</v>
      </c>
      <c r="D701" s="20">
        <f>+VLOOKUP($A701,'1 Base de precios '!$D$2:$E$1256,2,FALSE)</f>
        <v>37.709999000000003</v>
      </c>
      <c r="E701" s="20">
        <f>+VLOOKUP($A701,'1 Base de precios '!$F$2:$G$1256,2,FALSE)</f>
        <v>40.224400000000003</v>
      </c>
      <c r="F701" s="20">
        <f>+VLOOKUP($A701,'1 Base de precios '!$H$2:$I$1256,2,FALSE)</f>
        <v>39.380001</v>
      </c>
      <c r="G701" s="20">
        <f>+VLOOKUP($A701,'1 Base de precios '!$J$2:$K$1256,2,FALSE)</f>
        <v>20.85</v>
      </c>
      <c r="H701" s="20">
        <f>+VLOOKUP($A701,'1 Base de precios '!$L$2:$M$1256,2,FALSE)</f>
        <v>78.709998999999996</v>
      </c>
      <c r="I701" s="20">
        <f>+VLOOKUP($A701,'1 Base de precios '!$N$2:$O$1256,2,FALSE)</f>
        <v>48.939999</v>
      </c>
      <c r="J701" s="20">
        <f>+VLOOKUP($A701,'1 Base de precios '!$P$2:$Q$1256,2,FALSE)</f>
        <v>128.509995</v>
      </c>
      <c r="K701" s="29">
        <v>700</v>
      </c>
    </row>
    <row r="702" spans="1:11" x14ac:dyDescent="0.2">
      <c r="A702" s="143">
        <v>42240</v>
      </c>
      <c r="B702" s="27">
        <f>'1 Base de precios '!B702:B953</f>
        <v>42139.179687999997</v>
      </c>
      <c r="C702" s="20">
        <f>+VLOOKUP($A702,'1 Base de precios '!$A$2:$C$1256,3,FALSE)</f>
        <v>14.91</v>
      </c>
      <c r="D702" s="20">
        <f>+VLOOKUP($A702,'1 Base de precios '!$D$2:$E$1256,2,FALSE)</f>
        <v>38.07</v>
      </c>
      <c r="E702" s="20">
        <f>+VLOOKUP($A702,'1 Base de precios '!$F$2:$G$1256,2,FALSE)</f>
        <v>39.902400999999998</v>
      </c>
      <c r="F702" s="20">
        <f>+VLOOKUP($A702,'1 Base de precios '!$H$2:$I$1256,2,FALSE)</f>
        <v>39.029998999999997</v>
      </c>
      <c r="G702" s="20">
        <f>+VLOOKUP($A702,'1 Base de precios '!$J$2:$K$1256,2,FALSE)</f>
        <v>20.67</v>
      </c>
      <c r="H702" s="20">
        <f>+VLOOKUP($A702,'1 Base de precios '!$L$2:$M$1256,2,FALSE)</f>
        <v>76.510002</v>
      </c>
      <c r="I702" s="20">
        <f>+VLOOKUP($A702,'1 Base de precios '!$N$2:$O$1256,2,FALSE)</f>
        <v>48.560001</v>
      </c>
      <c r="J702" s="20">
        <f>+VLOOKUP($A702,'1 Base de precios '!$P$2:$Q$1256,2,FALSE)</f>
        <v>124.139999</v>
      </c>
      <c r="K702" s="29">
        <v>701</v>
      </c>
    </row>
    <row r="703" spans="1:11" x14ac:dyDescent="0.2">
      <c r="A703" s="143">
        <v>42237</v>
      </c>
      <c r="B703" s="27">
        <f>'1 Base de precios '!B703:B954</f>
        <v>43033.011719000002</v>
      </c>
      <c r="C703" s="20">
        <f>+VLOOKUP($A703,'1 Base de precios '!$A$2:$C$1256,3,FALSE)</f>
        <v>15.04</v>
      </c>
      <c r="D703" s="20">
        <f>+VLOOKUP($A703,'1 Base de precios '!$D$2:$E$1256,2,FALSE)</f>
        <v>38.009998000000003</v>
      </c>
      <c r="E703" s="20">
        <f>+VLOOKUP($A703,'1 Base de precios '!$F$2:$G$1256,2,FALSE)</f>
        <v>40.799999</v>
      </c>
      <c r="F703" s="20">
        <f>+VLOOKUP($A703,'1 Base de precios '!$H$2:$I$1256,2,FALSE)</f>
        <v>40.220001000000003</v>
      </c>
      <c r="G703" s="20">
        <f>+VLOOKUP($A703,'1 Base de precios '!$J$2:$K$1256,2,FALSE)</f>
        <v>21.18</v>
      </c>
      <c r="H703" s="20">
        <f>+VLOOKUP($A703,'1 Base de precios '!$L$2:$M$1256,2,FALSE)</f>
        <v>77.029999000000004</v>
      </c>
      <c r="I703" s="20">
        <f>+VLOOKUP($A703,'1 Base de precios '!$N$2:$O$1256,2,FALSE)</f>
        <v>49.009998000000003</v>
      </c>
      <c r="J703" s="20">
        <f>+VLOOKUP($A703,'1 Base de precios '!$P$2:$Q$1256,2,FALSE)</f>
        <v>127.400002</v>
      </c>
      <c r="K703" s="29">
        <v>702</v>
      </c>
    </row>
    <row r="704" spans="1:11" x14ac:dyDescent="0.2">
      <c r="A704" s="143">
        <v>42236</v>
      </c>
      <c r="B704" s="27">
        <f>'1 Base de precios '!B704:B955</f>
        <v>43470.488280999998</v>
      </c>
      <c r="C704" s="20">
        <f>+VLOOKUP($A704,'1 Base de precios '!$A$2:$C$1256,3,FALSE)</f>
        <v>15.28</v>
      </c>
      <c r="D704" s="20">
        <f>+VLOOKUP($A704,'1 Base de precios '!$D$2:$E$1256,2,FALSE)</f>
        <v>38.349997999999999</v>
      </c>
      <c r="E704" s="20">
        <f>+VLOOKUP($A704,'1 Base de precios '!$F$2:$G$1256,2,FALSE)</f>
        <v>42.273201</v>
      </c>
      <c r="F704" s="20">
        <f>+VLOOKUP($A704,'1 Base de precios '!$H$2:$I$1256,2,FALSE)</f>
        <v>41.169998</v>
      </c>
      <c r="G704" s="20">
        <f>+VLOOKUP($A704,'1 Base de precios '!$J$2:$K$1256,2,FALSE)</f>
        <v>21.23</v>
      </c>
      <c r="H704" s="20">
        <f>+VLOOKUP($A704,'1 Base de precios '!$L$2:$M$1256,2,FALSE)</f>
        <v>79.489998</v>
      </c>
      <c r="I704" s="20">
        <f>+VLOOKUP($A704,'1 Base de precios '!$N$2:$O$1256,2,FALSE)</f>
        <v>50.459999000000003</v>
      </c>
      <c r="J704" s="20">
        <f>+VLOOKUP($A704,'1 Base de precios '!$P$2:$Q$1256,2,FALSE)</f>
        <v>130.520004</v>
      </c>
      <c r="K704" s="29">
        <v>703</v>
      </c>
    </row>
    <row r="705" spans="1:11" x14ac:dyDescent="0.2">
      <c r="A705" s="143">
        <v>42235</v>
      </c>
      <c r="B705" s="27">
        <f>'1 Base de precios '!B705:B956</f>
        <v>43868.601562999997</v>
      </c>
      <c r="C705" s="20">
        <f>+VLOOKUP($A705,'1 Base de precios '!$A$2:$C$1256,3,FALSE)</f>
        <v>15.56</v>
      </c>
      <c r="D705" s="20">
        <f>+VLOOKUP($A705,'1 Base de precios '!$D$2:$E$1256,2,FALSE)</f>
        <v>39.07</v>
      </c>
      <c r="E705" s="20">
        <f>+VLOOKUP($A705,'1 Base de precios '!$F$2:$G$1256,2,FALSE)</f>
        <v>42.848801000000002</v>
      </c>
      <c r="F705" s="20">
        <f>+VLOOKUP($A705,'1 Base de precios '!$H$2:$I$1256,2,FALSE)</f>
        <v>41.310001</v>
      </c>
      <c r="G705" s="20">
        <f>+VLOOKUP($A705,'1 Base de precios '!$J$2:$K$1256,2,FALSE)</f>
        <v>21.17</v>
      </c>
      <c r="H705" s="20">
        <f>+VLOOKUP($A705,'1 Base de precios '!$L$2:$M$1256,2,FALSE)</f>
        <v>79.080001999999993</v>
      </c>
      <c r="I705" s="20">
        <f>+VLOOKUP($A705,'1 Base de precios '!$N$2:$O$1256,2,FALSE)</f>
        <v>51.200001</v>
      </c>
      <c r="J705" s="20">
        <f>+VLOOKUP($A705,'1 Base de precios '!$P$2:$Q$1256,2,FALSE)</f>
        <v>129.729996</v>
      </c>
      <c r="K705" s="29">
        <v>704</v>
      </c>
    </row>
    <row r="706" spans="1:11" x14ac:dyDescent="0.2">
      <c r="A706" s="143">
        <v>42234</v>
      </c>
      <c r="B706" s="27">
        <f>'1 Base de precios '!B706:B957</f>
        <v>43958.078125</v>
      </c>
      <c r="C706" s="20">
        <f>+VLOOKUP($A706,'1 Base de precios '!$A$2:$C$1256,3,FALSE)</f>
        <v>15.52</v>
      </c>
      <c r="D706" s="20">
        <f>+VLOOKUP($A706,'1 Base de precios '!$D$2:$E$1256,2,FALSE)</f>
        <v>39</v>
      </c>
      <c r="E706" s="20">
        <f>+VLOOKUP($A706,'1 Base de precios '!$F$2:$G$1256,2,FALSE)</f>
        <v>43.229301</v>
      </c>
      <c r="F706" s="20">
        <f>+VLOOKUP($A706,'1 Base de precios '!$H$2:$I$1256,2,FALSE)</f>
        <v>41.439999</v>
      </c>
      <c r="G706" s="20">
        <f>+VLOOKUP($A706,'1 Base de precios '!$J$2:$K$1256,2,FALSE)</f>
        <v>21.639999</v>
      </c>
      <c r="H706" s="20">
        <f>+VLOOKUP($A706,'1 Base de precios '!$L$2:$M$1256,2,FALSE)</f>
        <v>80.589995999999999</v>
      </c>
      <c r="I706" s="20">
        <f>+VLOOKUP($A706,'1 Base de precios '!$N$2:$O$1256,2,FALSE)</f>
        <v>51.709999000000003</v>
      </c>
      <c r="J706" s="20">
        <f>+VLOOKUP($A706,'1 Base de precios '!$P$2:$Q$1256,2,FALSE)</f>
        <v>131.80999800000001</v>
      </c>
      <c r="K706" s="29">
        <v>705</v>
      </c>
    </row>
    <row r="707" spans="1:11" x14ac:dyDescent="0.2">
      <c r="A707" s="143">
        <v>42233</v>
      </c>
      <c r="B707" s="27">
        <f>'1 Base de precios '!B707:B958</f>
        <v>43762.898437999997</v>
      </c>
      <c r="C707" s="20">
        <f>+VLOOKUP($A707,'1 Base de precios '!$A$2:$C$1256,3,FALSE)</f>
        <v>15.47</v>
      </c>
      <c r="D707" s="20">
        <f>+VLOOKUP($A707,'1 Base de precios '!$D$2:$E$1256,2,FALSE)</f>
        <v>39.18</v>
      </c>
      <c r="E707" s="20">
        <f>+VLOOKUP($A707,'1 Base de precios '!$F$2:$G$1256,2,FALSE)</f>
        <v>43.180500000000002</v>
      </c>
      <c r="F707" s="20">
        <f>+VLOOKUP($A707,'1 Base de precios '!$H$2:$I$1256,2,FALSE)</f>
        <v>41.650002000000001</v>
      </c>
      <c r="G707" s="20">
        <f>+VLOOKUP($A707,'1 Base de precios '!$J$2:$K$1256,2,FALSE)</f>
        <v>21.68</v>
      </c>
      <c r="H707" s="20">
        <f>+VLOOKUP($A707,'1 Base de precios '!$L$2:$M$1256,2,FALSE)</f>
        <v>81.760002</v>
      </c>
      <c r="I707" s="20">
        <f>+VLOOKUP($A707,'1 Base de precios '!$N$2:$O$1256,2,FALSE)</f>
        <v>51.990001999999997</v>
      </c>
      <c r="J707" s="20">
        <f>+VLOOKUP($A707,'1 Base de precios '!$P$2:$Q$1256,2,FALSE)</f>
        <v>134.25</v>
      </c>
      <c r="K707" s="29">
        <v>706</v>
      </c>
    </row>
    <row r="708" spans="1:11" x14ac:dyDescent="0.2">
      <c r="A708" s="143">
        <v>42230</v>
      </c>
      <c r="B708" s="27">
        <f>'1 Base de precios '!B708:B959</f>
        <v>43870.398437999997</v>
      </c>
      <c r="C708" s="20">
        <f>+VLOOKUP($A708,'1 Base de precios '!$A$2:$C$1256,3,FALSE)</f>
        <v>15.16</v>
      </c>
      <c r="D708" s="20">
        <f>+VLOOKUP($A708,'1 Base de precios '!$D$2:$E$1256,2,FALSE)</f>
        <v>38.970001000000003</v>
      </c>
      <c r="E708" s="20">
        <f>+VLOOKUP($A708,'1 Base de precios '!$F$2:$G$1256,2,FALSE)</f>
        <v>43.424399999999999</v>
      </c>
      <c r="F708" s="20">
        <f>+VLOOKUP($A708,'1 Base de precios '!$H$2:$I$1256,2,FALSE)</f>
        <v>41.400002000000001</v>
      </c>
      <c r="G708" s="20">
        <f>+VLOOKUP($A708,'1 Base de precios '!$J$2:$K$1256,2,FALSE)</f>
        <v>21.92</v>
      </c>
      <c r="H708" s="20">
        <f>+VLOOKUP($A708,'1 Base de precios '!$L$2:$M$1256,2,FALSE)</f>
        <v>82.989998</v>
      </c>
      <c r="I708" s="20">
        <f>+VLOOKUP($A708,'1 Base de precios '!$N$2:$O$1256,2,FALSE)</f>
        <v>51.549999</v>
      </c>
      <c r="J708" s="20">
        <f>+VLOOKUP($A708,'1 Base de precios '!$P$2:$Q$1256,2,FALSE)</f>
        <v>135.11999499999999</v>
      </c>
      <c r="K708" s="29">
        <v>707</v>
      </c>
    </row>
    <row r="709" spans="1:11" x14ac:dyDescent="0.2">
      <c r="A709" s="143">
        <v>42229</v>
      </c>
      <c r="B709" s="27">
        <f>'1 Base de precios '!B709:B960</f>
        <v>44083.480469000002</v>
      </c>
      <c r="C709" s="20">
        <f>+VLOOKUP($A709,'1 Base de precios '!$A$2:$C$1256,3,FALSE)</f>
        <v>15.08</v>
      </c>
      <c r="D709" s="20">
        <f>+VLOOKUP($A709,'1 Base de precios '!$D$2:$E$1256,2,FALSE)</f>
        <v>39.439999</v>
      </c>
      <c r="E709" s="20">
        <f>+VLOOKUP($A709,'1 Base de precios '!$F$2:$G$1256,2,FALSE)</f>
        <v>43.980499000000002</v>
      </c>
      <c r="F709" s="20">
        <f>+VLOOKUP($A709,'1 Base de precios '!$H$2:$I$1256,2,FALSE)</f>
        <v>41.790000999999997</v>
      </c>
      <c r="G709" s="20">
        <f>+VLOOKUP($A709,'1 Base de precios '!$J$2:$K$1256,2,FALSE)</f>
        <v>21.51</v>
      </c>
      <c r="H709" s="20">
        <f>+VLOOKUP($A709,'1 Base de precios '!$L$2:$M$1256,2,FALSE)</f>
        <v>84.440002000000007</v>
      </c>
      <c r="I709" s="20">
        <f>+VLOOKUP($A709,'1 Base de precios '!$N$2:$O$1256,2,FALSE)</f>
        <v>51.900002000000001</v>
      </c>
      <c r="J709" s="20">
        <f>+VLOOKUP($A709,'1 Base de precios '!$P$2:$Q$1256,2,FALSE)</f>
        <v>133.320007</v>
      </c>
      <c r="K709" s="29">
        <v>708</v>
      </c>
    </row>
    <row r="710" spans="1:11" x14ac:dyDescent="0.2">
      <c r="A710" s="143">
        <v>42228</v>
      </c>
      <c r="B710" s="27">
        <f>'1 Base de precios '!B710:B961</f>
        <v>44379.03125</v>
      </c>
      <c r="C710" s="20">
        <f>+VLOOKUP($A710,'1 Base de precios '!$A$2:$C$1256,3,FALSE)</f>
        <v>15.35</v>
      </c>
      <c r="D710" s="20">
        <f>+VLOOKUP($A710,'1 Base de precios '!$D$2:$E$1256,2,FALSE)</f>
        <v>39.119999</v>
      </c>
      <c r="E710" s="20">
        <f>+VLOOKUP($A710,'1 Base de precios '!$F$2:$G$1256,2,FALSE)</f>
        <v>43.756100000000004</v>
      </c>
      <c r="F710" s="20">
        <f>+VLOOKUP($A710,'1 Base de precios '!$H$2:$I$1256,2,FALSE)</f>
        <v>42.5</v>
      </c>
      <c r="G710" s="20">
        <f>+VLOOKUP($A710,'1 Base de precios '!$J$2:$K$1256,2,FALSE)</f>
        <v>21.879999000000002</v>
      </c>
      <c r="H710" s="20">
        <f>+VLOOKUP($A710,'1 Base de precios '!$L$2:$M$1256,2,FALSE)</f>
        <v>83.400002000000001</v>
      </c>
      <c r="I710" s="20">
        <f>+VLOOKUP($A710,'1 Base de precios '!$N$2:$O$1256,2,FALSE)</f>
        <v>52.130001</v>
      </c>
      <c r="J710" s="20">
        <f>+VLOOKUP($A710,'1 Base de precios '!$P$2:$Q$1256,2,FALSE)</f>
        <v>132.94000199999999</v>
      </c>
      <c r="K710" s="29">
        <v>709</v>
      </c>
    </row>
    <row r="711" spans="1:11" x14ac:dyDescent="0.2">
      <c r="A711" s="143">
        <v>42227</v>
      </c>
      <c r="B711" s="27">
        <f>'1 Base de precios '!B711:B962</f>
        <v>45321.578125</v>
      </c>
      <c r="C711" s="20">
        <f>+VLOOKUP($A711,'1 Base de precios '!$A$2:$C$1256,3,FALSE)</f>
        <v>15.52</v>
      </c>
      <c r="D711" s="20">
        <f>+VLOOKUP($A711,'1 Base de precios '!$D$2:$E$1256,2,FALSE)</f>
        <v>39.849997999999999</v>
      </c>
      <c r="E711" s="20">
        <f>+VLOOKUP($A711,'1 Base de precios '!$F$2:$G$1256,2,FALSE)</f>
        <v>44.380501000000002</v>
      </c>
      <c r="F711" s="20">
        <f>+VLOOKUP($A711,'1 Base de precios '!$H$2:$I$1256,2,FALSE)</f>
        <v>42.360000999999997</v>
      </c>
      <c r="G711" s="20">
        <f>+VLOOKUP($A711,'1 Base de precios '!$J$2:$K$1256,2,FALSE)</f>
        <v>21.77</v>
      </c>
      <c r="H711" s="20">
        <f>+VLOOKUP($A711,'1 Base de precios '!$L$2:$M$1256,2,FALSE)</f>
        <v>83.889999000000003</v>
      </c>
      <c r="I711" s="20">
        <f>+VLOOKUP($A711,'1 Base de precios '!$N$2:$O$1256,2,FALSE)</f>
        <v>52.34</v>
      </c>
      <c r="J711" s="20">
        <f>+VLOOKUP($A711,'1 Base de precios '!$P$2:$Q$1256,2,FALSE)</f>
        <v>134.800003</v>
      </c>
      <c r="K711" s="29">
        <v>710</v>
      </c>
    </row>
    <row r="712" spans="1:11" x14ac:dyDescent="0.2">
      <c r="A712" s="143">
        <v>42226</v>
      </c>
      <c r="B712" s="27">
        <f>'1 Base de precios '!B712:B963</f>
        <v>44856.191405999998</v>
      </c>
      <c r="C712" s="20">
        <f>+VLOOKUP($A712,'1 Base de precios '!$A$2:$C$1256,3,FALSE)</f>
        <v>15.88</v>
      </c>
      <c r="D712" s="20">
        <f>+VLOOKUP($A712,'1 Base de precios '!$D$2:$E$1256,2,FALSE)</f>
        <v>40.900002000000001</v>
      </c>
      <c r="E712" s="20">
        <f>+VLOOKUP($A712,'1 Base de precios '!$F$2:$G$1256,2,FALSE)</f>
        <v>45.053699000000002</v>
      </c>
      <c r="F712" s="20">
        <f>+VLOOKUP($A712,'1 Base de precios '!$H$2:$I$1256,2,FALSE)</f>
        <v>43.880001</v>
      </c>
      <c r="G712" s="20">
        <f>+VLOOKUP($A712,'1 Base de precios '!$J$2:$K$1256,2,FALSE)</f>
        <v>21.91</v>
      </c>
      <c r="H712" s="20">
        <f>+VLOOKUP($A712,'1 Base de precios '!$L$2:$M$1256,2,FALSE)</f>
        <v>84.910004000000001</v>
      </c>
      <c r="I712" s="20">
        <f>+VLOOKUP($A712,'1 Base de precios '!$N$2:$O$1256,2,FALSE)</f>
        <v>53.200001</v>
      </c>
      <c r="J712" s="20">
        <f>+VLOOKUP($A712,'1 Base de precios '!$P$2:$Q$1256,2,FALSE)</f>
        <v>134.979996</v>
      </c>
      <c r="K712" s="29">
        <v>711</v>
      </c>
    </row>
    <row r="713" spans="1:11" x14ac:dyDescent="0.2">
      <c r="A713" s="143">
        <v>42223</v>
      </c>
      <c r="B713" s="27">
        <f>'1 Base de precios '!B713:B964</f>
        <v>44919.121094000002</v>
      </c>
      <c r="C713" s="20">
        <f>+VLOOKUP($A713,'1 Base de precios '!$A$2:$C$1256,3,FALSE)</f>
        <v>15.66</v>
      </c>
      <c r="D713" s="20">
        <f>+VLOOKUP($A713,'1 Base de precios '!$D$2:$E$1256,2,FALSE)</f>
        <v>40.220001000000003</v>
      </c>
      <c r="E713" s="20">
        <f>+VLOOKUP($A713,'1 Base de precios '!$F$2:$G$1256,2,FALSE)</f>
        <v>45.317101000000001</v>
      </c>
      <c r="F713" s="20">
        <f>+VLOOKUP($A713,'1 Base de precios '!$H$2:$I$1256,2,FALSE)</f>
        <v>42.75</v>
      </c>
      <c r="G713" s="20">
        <f>+VLOOKUP($A713,'1 Base de precios '!$J$2:$K$1256,2,FALSE)</f>
        <v>21.74</v>
      </c>
      <c r="H713" s="20">
        <f>+VLOOKUP($A713,'1 Base de precios '!$L$2:$M$1256,2,FALSE)</f>
        <v>85.099997999999999</v>
      </c>
      <c r="I713" s="20">
        <f>+VLOOKUP($A713,'1 Base de precios '!$N$2:$O$1256,2,FALSE)</f>
        <v>52.369999</v>
      </c>
      <c r="J713" s="20">
        <f>+VLOOKUP($A713,'1 Base de precios '!$P$2:$Q$1256,2,FALSE)</f>
        <v>135.009995</v>
      </c>
      <c r="K713" s="29">
        <v>712</v>
      </c>
    </row>
    <row r="714" spans="1:11" x14ac:dyDescent="0.2">
      <c r="A714" s="143">
        <v>42222</v>
      </c>
      <c r="B714" s="27">
        <f>'1 Base de precios '!B714:B965</f>
        <v>44938.5</v>
      </c>
      <c r="C714" s="20">
        <f>+VLOOKUP($A714,'1 Base de precios '!$A$2:$C$1256,3,FALSE)</f>
        <v>15.84</v>
      </c>
      <c r="D714" s="20">
        <f>+VLOOKUP($A714,'1 Base de precios '!$D$2:$E$1256,2,FALSE)</f>
        <v>40.799999</v>
      </c>
      <c r="E714" s="20">
        <f>+VLOOKUP($A714,'1 Base de precios '!$F$2:$G$1256,2,FALSE)</f>
        <v>45.317101000000001</v>
      </c>
      <c r="F714" s="20">
        <f>+VLOOKUP($A714,'1 Base de precios '!$H$2:$I$1256,2,FALSE)</f>
        <v>42.84</v>
      </c>
      <c r="G714" s="20">
        <f>+VLOOKUP($A714,'1 Base de precios '!$J$2:$K$1256,2,FALSE)</f>
        <v>21.6</v>
      </c>
      <c r="H714" s="20">
        <f>+VLOOKUP($A714,'1 Base de precios '!$L$2:$M$1256,2,FALSE)</f>
        <v>85.010002</v>
      </c>
      <c r="I714" s="20">
        <f>+VLOOKUP($A714,'1 Base de precios '!$N$2:$O$1256,2,FALSE)</f>
        <v>53</v>
      </c>
      <c r="J714" s="20">
        <f>+VLOOKUP($A714,'1 Base de precios '!$P$2:$Q$1256,2,FALSE)</f>
        <v>133.470001</v>
      </c>
      <c r="K714" s="29">
        <v>713</v>
      </c>
    </row>
    <row r="715" spans="1:11" x14ac:dyDescent="0.2">
      <c r="A715" s="143">
        <v>42221</v>
      </c>
      <c r="B715" s="27">
        <f>'1 Base de precios '!B715:B966</f>
        <v>45180.359375</v>
      </c>
      <c r="C715" s="20">
        <f>+VLOOKUP($A715,'1 Base de precios '!$A$2:$C$1256,3,FALSE)</f>
        <v>15.87</v>
      </c>
      <c r="D715" s="20">
        <f>+VLOOKUP($A715,'1 Base de precios '!$D$2:$E$1256,2,FALSE)</f>
        <v>39.659999999999997</v>
      </c>
      <c r="E715" s="20">
        <f>+VLOOKUP($A715,'1 Base de precios '!$F$2:$G$1256,2,FALSE)</f>
        <v>45.024399000000003</v>
      </c>
      <c r="F715" s="20">
        <f>+VLOOKUP($A715,'1 Base de precios '!$H$2:$I$1256,2,FALSE)</f>
        <v>42.880001</v>
      </c>
      <c r="G715" s="20">
        <f>+VLOOKUP($A715,'1 Base de precios '!$J$2:$K$1256,2,FALSE)</f>
        <v>22</v>
      </c>
      <c r="H715" s="20">
        <f>+VLOOKUP($A715,'1 Base de precios '!$L$2:$M$1256,2,FALSE)</f>
        <v>83.940002000000007</v>
      </c>
      <c r="I715" s="20">
        <f>+VLOOKUP($A715,'1 Base de precios '!$N$2:$O$1256,2,FALSE)</f>
        <v>53.439999</v>
      </c>
      <c r="J715" s="20">
        <f>+VLOOKUP($A715,'1 Base de precios '!$P$2:$Q$1256,2,FALSE)</f>
        <v>133.80999800000001</v>
      </c>
      <c r="K715" s="29">
        <v>714</v>
      </c>
    </row>
    <row r="716" spans="1:11" x14ac:dyDescent="0.2">
      <c r="A716" s="143">
        <v>42220</v>
      </c>
      <c r="B716" s="27">
        <f>'1 Base de precios '!B716:B967</f>
        <v>44901.21875</v>
      </c>
      <c r="C716" s="20">
        <f>+VLOOKUP($A716,'1 Base de precios '!$A$2:$C$1256,3,FALSE)</f>
        <v>15.99</v>
      </c>
      <c r="D716" s="20">
        <f>+VLOOKUP($A716,'1 Base de precios '!$D$2:$E$1256,2,FALSE)</f>
        <v>39.299999</v>
      </c>
      <c r="E716" s="20">
        <f>+VLOOKUP($A716,'1 Base de precios '!$F$2:$G$1256,2,FALSE)</f>
        <v>45.707298000000002</v>
      </c>
      <c r="F716" s="20">
        <f>+VLOOKUP($A716,'1 Base de precios '!$H$2:$I$1256,2,FALSE)</f>
        <v>42.34</v>
      </c>
      <c r="G716" s="20">
        <f>+VLOOKUP($A716,'1 Base de precios '!$J$2:$K$1256,2,FALSE)</f>
        <v>22.32</v>
      </c>
      <c r="H716" s="20">
        <f>+VLOOKUP($A716,'1 Base de precios '!$L$2:$M$1256,2,FALSE)</f>
        <v>85.93</v>
      </c>
      <c r="I716" s="20">
        <f>+VLOOKUP($A716,'1 Base de precios '!$N$2:$O$1256,2,FALSE)</f>
        <v>53.009998000000003</v>
      </c>
      <c r="J716" s="20">
        <f>+VLOOKUP($A716,'1 Base de precios '!$P$2:$Q$1256,2,FALSE)</f>
        <v>131.19000199999999</v>
      </c>
      <c r="K716" s="29">
        <v>715</v>
      </c>
    </row>
    <row r="717" spans="1:11" x14ac:dyDescent="0.2">
      <c r="A717" s="143">
        <v>42219</v>
      </c>
      <c r="B717" s="27">
        <f>'1 Base de precios '!B717:B968</f>
        <v>44737.511719000002</v>
      </c>
      <c r="C717" s="20">
        <f>+VLOOKUP($A717,'1 Base de precios '!$A$2:$C$1256,3,FALSE)</f>
        <v>15.75</v>
      </c>
      <c r="D717" s="20">
        <f>+VLOOKUP($A717,'1 Base de precios '!$D$2:$E$1256,2,FALSE)</f>
        <v>39.110000999999997</v>
      </c>
      <c r="E717" s="20">
        <f>+VLOOKUP($A717,'1 Base de precios '!$F$2:$G$1256,2,FALSE)</f>
        <v>46.019500999999998</v>
      </c>
      <c r="F717" s="20">
        <f>+VLOOKUP($A717,'1 Base de precios '!$H$2:$I$1256,2,FALSE)</f>
        <v>42.830002</v>
      </c>
      <c r="G717" s="20">
        <f>+VLOOKUP($A717,'1 Base de precios '!$J$2:$K$1256,2,FALSE)</f>
        <v>22.52</v>
      </c>
      <c r="H717" s="20">
        <f>+VLOOKUP($A717,'1 Base de precios '!$L$2:$M$1256,2,FALSE)</f>
        <v>86.019997000000004</v>
      </c>
      <c r="I717" s="20">
        <f>+VLOOKUP($A717,'1 Base de precios '!$N$2:$O$1256,2,FALSE)</f>
        <v>52.91</v>
      </c>
      <c r="J717" s="20">
        <f>+VLOOKUP($A717,'1 Base de precios '!$P$2:$Q$1256,2,FALSE)</f>
        <v>127.849998</v>
      </c>
      <c r="K717" s="29">
        <v>716</v>
      </c>
    </row>
    <row r="718" spans="1:11" x14ac:dyDescent="0.2">
      <c r="A718" s="143">
        <v>42216</v>
      </c>
      <c r="B718" s="27">
        <f>'1 Base de precios '!B718:B969</f>
        <v>44374.460937999997</v>
      </c>
      <c r="C718" s="20">
        <f>+VLOOKUP($A718,'1 Base de precios '!$A$2:$C$1256,3,FALSE)</f>
        <v>15.67</v>
      </c>
      <c r="D718" s="20">
        <f>+VLOOKUP($A718,'1 Base de precios '!$D$2:$E$1256,2,FALSE)</f>
        <v>39.139999000000003</v>
      </c>
      <c r="E718" s="20">
        <f>+VLOOKUP($A718,'1 Base de precios '!$F$2:$G$1256,2,FALSE)</f>
        <v>46.039000999999999</v>
      </c>
      <c r="F718" s="20">
        <f>+VLOOKUP($A718,'1 Base de precios '!$H$2:$I$1256,2,FALSE)</f>
        <v>44.060001</v>
      </c>
      <c r="G718" s="20">
        <f>+VLOOKUP($A718,'1 Base de precios '!$J$2:$K$1256,2,FALSE)</f>
        <v>22.18</v>
      </c>
      <c r="H718" s="20">
        <f>+VLOOKUP($A718,'1 Base de precios '!$L$2:$M$1256,2,FALSE)</f>
        <v>84.800003000000004</v>
      </c>
      <c r="I718" s="20">
        <f>+VLOOKUP($A718,'1 Base de precios '!$N$2:$O$1256,2,FALSE)</f>
        <v>52.419998</v>
      </c>
      <c r="J718" s="20">
        <f>+VLOOKUP($A718,'1 Base de precios '!$P$2:$Q$1256,2,FALSE)</f>
        <v>127.19000200000001</v>
      </c>
      <c r="K718" s="29">
        <v>717</v>
      </c>
    </row>
    <row r="719" spans="1:11" x14ac:dyDescent="0.2">
      <c r="A719" s="143">
        <v>42215</v>
      </c>
      <c r="B719" s="27">
        <f>'1 Base de precios '!B719:B970</f>
        <v>44470.660155999998</v>
      </c>
      <c r="C719" s="20">
        <f>+VLOOKUP($A719,'1 Base de precios '!$A$2:$C$1256,3,FALSE)</f>
        <v>15.26</v>
      </c>
      <c r="D719" s="20">
        <f>+VLOOKUP($A719,'1 Base de precios '!$D$2:$E$1256,2,FALSE)</f>
        <v>38.639999000000003</v>
      </c>
      <c r="E719" s="20">
        <f>+VLOOKUP($A719,'1 Base de precios '!$F$2:$G$1256,2,FALSE)</f>
        <v>46.146301000000001</v>
      </c>
      <c r="F719" s="20">
        <f>+VLOOKUP($A719,'1 Base de precios '!$H$2:$I$1256,2,FALSE)</f>
        <v>43.439999</v>
      </c>
      <c r="G719" s="20">
        <f>+VLOOKUP($A719,'1 Base de precios '!$J$2:$K$1256,2,FALSE)</f>
        <v>22.030000999999999</v>
      </c>
      <c r="H719" s="20">
        <f>+VLOOKUP($A719,'1 Base de precios '!$L$2:$M$1256,2,FALSE)</f>
        <v>85.860000999999997</v>
      </c>
      <c r="I719" s="20">
        <f>+VLOOKUP($A719,'1 Base de precios '!$N$2:$O$1256,2,FALSE)</f>
        <v>53.220001000000003</v>
      </c>
      <c r="J719" s="20">
        <f>+VLOOKUP($A719,'1 Base de precios '!$P$2:$Q$1256,2,FALSE)</f>
        <v>125.790001</v>
      </c>
      <c r="K719" s="29">
        <v>718</v>
      </c>
    </row>
    <row r="720" spans="1:11" x14ac:dyDescent="0.2">
      <c r="A720" s="143">
        <v>42214</v>
      </c>
      <c r="B720" s="27">
        <f>'1 Base de precios '!B720:B971</f>
        <v>44215.398437999997</v>
      </c>
      <c r="C720" s="20">
        <f>+VLOOKUP($A720,'1 Base de precios '!$A$2:$C$1256,3,FALSE)</f>
        <v>15.36</v>
      </c>
      <c r="D720" s="20">
        <f>+VLOOKUP($A720,'1 Base de precios '!$D$2:$E$1256,2,FALSE)</f>
        <v>38.689999</v>
      </c>
      <c r="E720" s="20">
        <f>+VLOOKUP($A720,'1 Base de precios '!$F$2:$G$1256,2,FALSE)</f>
        <v>46.146301000000001</v>
      </c>
      <c r="F720" s="20">
        <f>+VLOOKUP($A720,'1 Base de precios '!$H$2:$I$1256,2,FALSE)</f>
        <v>43.759998000000003</v>
      </c>
      <c r="G720" s="20">
        <f>+VLOOKUP($A720,'1 Base de precios '!$J$2:$K$1256,2,FALSE)</f>
        <v>22.700001</v>
      </c>
      <c r="H720" s="20">
        <f>+VLOOKUP($A720,'1 Base de precios '!$L$2:$M$1256,2,FALSE)</f>
        <v>85.889999000000003</v>
      </c>
      <c r="I720" s="20">
        <f>+VLOOKUP($A720,'1 Base de precios '!$N$2:$O$1256,2,FALSE)</f>
        <v>53.139999000000003</v>
      </c>
      <c r="J720" s="20">
        <f>+VLOOKUP($A720,'1 Base de precios '!$P$2:$Q$1256,2,FALSE)</f>
        <v>125.639999</v>
      </c>
      <c r="K720" s="29">
        <v>719</v>
      </c>
    </row>
    <row r="721" spans="1:11" x14ac:dyDescent="0.2">
      <c r="A721" s="143">
        <v>42213</v>
      </c>
      <c r="B721" s="27">
        <f>'1 Base de precios '!B721:B972</f>
        <v>43715.621094000002</v>
      </c>
      <c r="C721" s="20">
        <f>+VLOOKUP($A721,'1 Base de precios '!$A$2:$C$1256,3,FALSE)</f>
        <v>15.45</v>
      </c>
      <c r="D721" s="20">
        <f>+VLOOKUP($A721,'1 Base de precios '!$D$2:$E$1256,2,FALSE)</f>
        <v>38.759998000000003</v>
      </c>
      <c r="E721" s="20">
        <f>+VLOOKUP($A721,'1 Base de precios '!$F$2:$G$1256,2,FALSE)</f>
        <v>46.282902</v>
      </c>
      <c r="F721" s="20">
        <f>+VLOOKUP($A721,'1 Base de precios '!$H$2:$I$1256,2,FALSE)</f>
        <v>42.91</v>
      </c>
      <c r="G721" s="20">
        <f>+VLOOKUP($A721,'1 Base de precios '!$J$2:$K$1256,2,FALSE)</f>
        <v>23.17</v>
      </c>
      <c r="H721" s="20">
        <f>+VLOOKUP($A721,'1 Base de precios '!$L$2:$M$1256,2,FALSE)</f>
        <v>85.440002000000007</v>
      </c>
      <c r="I721" s="20">
        <f>+VLOOKUP($A721,'1 Base de precios '!$N$2:$O$1256,2,FALSE)</f>
        <v>51.200001</v>
      </c>
      <c r="J721" s="20">
        <f>+VLOOKUP($A721,'1 Base de precios '!$P$2:$Q$1256,2,FALSE)</f>
        <v>127.07</v>
      </c>
      <c r="K721" s="29">
        <v>720</v>
      </c>
    </row>
    <row r="722" spans="1:11" x14ac:dyDescent="0.2">
      <c r="A722" s="143">
        <v>42212</v>
      </c>
      <c r="B722" s="27">
        <f>'1 Base de precios '!B722:B973</f>
        <v>44243</v>
      </c>
      <c r="C722" s="20">
        <f>+VLOOKUP($A722,'1 Base de precios '!$A$2:$C$1256,3,FALSE)</f>
        <v>15.19</v>
      </c>
      <c r="D722" s="20">
        <f>+VLOOKUP($A722,'1 Base de precios '!$D$2:$E$1256,2,FALSE)</f>
        <v>38.330002</v>
      </c>
      <c r="E722" s="20">
        <f>+VLOOKUP($A722,'1 Base de precios '!$F$2:$G$1256,2,FALSE)</f>
        <v>45.795101000000003</v>
      </c>
      <c r="F722" s="20">
        <f>+VLOOKUP($A722,'1 Base de precios '!$H$2:$I$1256,2,FALSE)</f>
        <v>41.52</v>
      </c>
      <c r="G722" s="20">
        <f>+VLOOKUP($A722,'1 Base de precios '!$J$2:$K$1256,2,FALSE)</f>
        <v>22.799999</v>
      </c>
      <c r="H722" s="20">
        <f>+VLOOKUP($A722,'1 Base de precios '!$L$2:$M$1256,2,FALSE)</f>
        <v>84.550003000000004</v>
      </c>
      <c r="I722" s="20">
        <f>+VLOOKUP($A722,'1 Base de precios '!$N$2:$O$1256,2,FALSE)</f>
        <v>50.450001</v>
      </c>
      <c r="J722" s="20">
        <f>+VLOOKUP($A722,'1 Base de precios '!$P$2:$Q$1256,2,FALSE)</f>
        <v>126.279999</v>
      </c>
      <c r="K722" s="29">
        <v>721</v>
      </c>
    </row>
    <row r="723" spans="1:11" x14ac:dyDescent="0.2">
      <c r="A723" s="143">
        <v>42209</v>
      </c>
      <c r="B723" s="27">
        <f>'1 Base de precios '!B723:B974</f>
        <v>44840.25</v>
      </c>
      <c r="C723" s="20">
        <f>+VLOOKUP($A723,'1 Base de precios '!$A$2:$C$1256,3,FALSE)</f>
        <v>15.45</v>
      </c>
      <c r="D723" s="20">
        <f>+VLOOKUP($A723,'1 Base de precios '!$D$2:$E$1256,2,FALSE)</f>
        <v>38.330002</v>
      </c>
      <c r="E723" s="20">
        <f>+VLOOKUP($A723,'1 Base de precios '!$F$2:$G$1256,2,FALSE)</f>
        <v>46.282902</v>
      </c>
      <c r="F723" s="20">
        <f>+VLOOKUP($A723,'1 Base de precios '!$H$2:$I$1256,2,FALSE)</f>
        <v>42.459999000000003</v>
      </c>
      <c r="G723" s="20">
        <f>+VLOOKUP($A723,'1 Base de precios '!$J$2:$K$1256,2,FALSE)</f>
        <v>22.85</v>
      </c>
      <c r="H723" s="20">
        <f>+VLOOKUP($A723,'1 Base de precios '!$L$2:$M$1256,2,FALSE)</f>
        <v>84.650002000000001</v>
      </c>
      <c r="I723" s="20">
        <f>+VLOOKUP($A723,'1 Base de precios '!$N$2:$O$1256,2,FALSE)</f>
        <v>51.73</v>
      </c>
      <c r="J723" s="20">
        <f>+VLOOKUP($A723,'1 Base de precios '!$P$2:$Q$1256,2,FALSE)</f>
        <v>124.66999800000001</v>
      </c>
      <c r="K723" s="29">
        <v>722</v>
      </c>
    </row>
    <row r="724" spans="1:11" x14ac:dyDescent="0.2">
      <c r="A724" s="143">
        <v>42208</v>
      </c>
      <c r="B724" s="27">
        <f>'1 Base de precios '!B724:B975</f>
        <v>44671.289062999997</v>
      </c>
      <c r="C724" s="20">
        <f>+VLOOKUP($A724,'1 Base de precios '!$A$2:$C$1256,3,FALSE)</f>
        <v>15.76</v>
      </c>
      <c r="D724" s="20">
        <f>+VLOOKUP($A724,'1 Base de precios '!$D$2:$E$1256,2,FALSE)</f>
        <v>38.389999000000003</v>
      </c>
      <c r="E724" s="20">
        <f>+VLOOKUP($A724,'1 Base de precios '!$F$2:$G$1256,2,FALSE)</f>
        <v>45.629299000000003</v>
      </c>
      <c r="F724" s="20">
        <f>+VLOOKUP($A724,'1 Base de precios '!$H$2:$I$1256,2,FALSE)</f>
        <v>42.740001999999997</v>
      </c>
      <c r="G724" s="20">
        <f>+VLOOKUP($A724,'1 Base de precios '!$J$2:$K$1256,2,FALSE)</f>
        <v>23.07</v>
      </c>
      <c r="H724" s="20">
        <f>+VLOOKUP($A724,'1 Base de precios '!$L$2:$M$1256,2,FALSE)</f>
        <v>85.82</v>
      </c>
      <c r="I724" s="20">
        <f>+VLOOKUP($A724,'1 Base de precios '!$N$2:$O$1256,2,FALSE)</f>
        <v>52.169998</v>
      </c>
      <c r="J724" s="20">
        <f>+VLOOKUP($A724,'1 Base de precios '!$P$2:$Q$1256,2,FALSE)</f>
        <v>127.129997</v>
      </c>
      <c r="K724" s="29">
        <v>723</v>
      </c>
    </row>
    <row r="725" spans="1:11" x14ac:dyDescent="0.2">
      <c r="A725" s="143">
        <v>42207</v>
      </c>
      <c r="B725" s="27">
        <f>'1 Base de precios '!B725:B976</f>
        <v>45394.199219000002</v>
      </c>
      <c r="C725" s="20">
        <f>+VLOOKUP($A725,'1 Base de precios '!$A$2:$C$1256,3,FALSE)</f>
        <v>15.85</v>
      </c>
      <c r="D725" s="20">
        <f>+VLOOKUP($A725,'1 Base de precios '!$D$2:$E$1256,2,FALSE)</f>
        <v>37.880001</v>
      </c>
      <c r="E725" s="20">
        <f>+VLOOKUP($A725,'1 Base de precios '!$F$2:$G$1256,2,FALSE)</f>
        <v>45.570701999999997</v>
      </c>
      <c r="F725" s="20">
        <f>+VLOOKUP($A725,'1 Base de precios '!$H$2:$I$1256,2,FALSE)</f>
        <v>42.790000999999997</v>
      </c>
      <c r="G725" s="20">
        <f>+VLOOKUP($A725,'1 Base de precios '!$J$2:$K$1256,2,FALSE)</f>
        <v>23.57</v>
      </c>
      <c r="H725" s="20">
        <f>+VLOOKUP($A725,'1 Base de precios '!$L$2:$M$1256,2,FALSE)</f>
        <v>85.970000999999996</v>
      </c>
      <c r="I725" s="20">
        <f>+VLOOKUP($A725,'1 Base de precios '!$N$2:$O$1256,2,FALSE)</f>
        <v>51.950001</v>
      </c>
      <c r="J725" s="20">
        <f>+VLOOKUP($A725,'1 Base de precios '!$P$2:$Q$1256,2,FALSE)</f>
        <v>123.709999</v>
      </c>
      <c r="K725" s="29">
        <v>724</v>
      </c>
    </row>
    <row r="726" spans="1:11" x14ac:dyDescent="0.2">
      <c r="A726" s="143">
        <v>42206</v>
      </c>
      <c r="B726" s="27">
        <f>'1 Base de precios '!B726:B977</f>
        <v>45568.621094000002</v>
      </c>
      <c r="C726" s="20">
        <f>+VLOOKUP($A726,'1 Base de precios '!$A$2:$C$1256,3,FALSE)</f>
        <v>16.110001</v>
      </c>
      <c r="D726" s="20">
        <f>+VLOOKUP($A726,'1 Base de precios '!$D$2:$E$1256,2,FALSE)</f>
        <v>39.68</v>
      </c>
      <c r="E726" s="20">
        <f>+VLOOKUP($A726,'1 Base de precios '!$F$2:$G$1256,2,FALSE)</f>
        <v>46.146301000000001</v>
      </c>
      <c r="F726" s="20">
        <f>+VLOOKUP($A726,'1 Base de precios '!$H$2:$I$1256,2,FALSE)</f>
        <v>44.66</v>
      </c>
      <c r="G726" s="20">
        <f>+VLOOKUP($A726,'1 Base de precios '!$J$2:$K$1256,2,FALSE)</f>
        <v>23.219999000000001</v>
      </c>
      <c r="H726" s="20">
        <f>+VLOOKUP($A726,'1 Base de precios '!$L$2:$M$1256,2,FALSE)</f>
        <v>87.239998</v>
      </c>
      <c r="I726" s="20">
        <f>+VLOOKUP($A726,'1 Base de precios '!$N$2:$O$1256,2,FALSE)</f>
        <v>52.740001999999997</v>
      </c>
      <c r="J726" s="20">
        <f>+VLOOKUP($A726,'1 Base de precios '!$P$2:$Q$1256,2,FALSE)</f>
        <v>126.160004</v>
      </c>
      <c r="K726" s="29">
        <v>725</v>
      </c>
    </row>
    <row r="727" spans="1:11" x14ac:dyDescent="0.2">
      <c r="A727" s="143">
        <v>42205</v>
      </c>
      <c r="B727" s="27">
        <f>'1 Base de precios '!B727:B978</f>
        <v>45325.578125</v>
      </c>
      <c r="C727" s="20">
        <f>+VLOOKUP($A727,'1 Base de precios '!$A$2:$C$1256,3,FALSE)</f>
        <v>16.399999999999999</v>
      </c>
      <c r="D727" s="20">
        <f>+VLOOKUP($A727,'1 Base de precios '!$D$2:$E$1256,2,FALSE)</f>
        <v>39.880001</v>
      </c>
      <c r="E727" s="20">
        <f>+VLOOKUP($A727,'1 Base de precios '!$F$2:$G$1256,2,FALSE)</f>
        <v>43.131698999999998</v>
      </c>
      <c r="F727" s="20">
        <f>+VLOOKUP($A727,'1 Base de precios '!$H$2:$I$1256,2,FALSE)</f>
        <v>44.93</v>
      </c>
      <c r="G727" s="20">
        <f>+VLOOKUP($A727,'1 Base de precios '!$J$2:$K$1256,2,FALSE)</f>
        <v>22.290001</v>
      </c>
      <c r="H727" s="20">
        <f>+VLOOKUP($A727,'1 Base de precios '!$L$2:$M$1256,2,FALSE)</f>
        <v>87.809997999999993</v>
      </c>
      <c r="I727" s="20">
        <f>+VLOOKUP($A727,'1 Base de precios '!$N$2:$O$1256,2,FALSE)</f>
        <v>53.619999</v>
      </c>
      <c r="J727" s="20">
        <f>+VLOOKUP($A727,'1 Base de precios '!$P$2:$Q$1256,2,FALSE)</f>
        <v>123.019997</v>
      </c>
      <c r="K727" s="29">
        <v>726</v>
      </c>
    </row>
    <row r="728" spans="1:11" x14ac:dyDescent="0.2">
      <c r="A728" s="143">
        <v>42202</v>
      </c>
      <c r="B728" s="27">
        <f>'1 Base de precios '!B728:B979</f>
        <v>45347.808594000002</v>
      </c>
      <c r="C728" s="20">
        <f>+VLOOKUP($A728,'1 Base de precios '!$A$2:$C$1256,3,FALSE)</f>
        <v>16.23</v>
      </c>
      <c r="D728" s="20">
        <f>+VLOOKUP($A728,'1 Base de precios '!$D$2:$E$1256,2,FALSE)</f>
        <v>39.709999000000003</v>
      </c>
      <c r="E728" s="20">
        <f>+VLOOKUP($A728,'1 Base de precios '!$F$2:$G$1256,2,FALSE)</f>
        <v>42.097599000000002</v>
      </c>
      <c r="F728" s="20">
        <f>+VLOOKUP($A728,'1 Base de precios '!$H$2:$I$1256,2,FALSE)</f>
        <v>45.27</v>
      </c>
      <c r="G728" s="20">
        <f>+VLOOKUP($A728,'1 Base de precios '!$J$2:$K$1256,2,FALSE)</f>
        <v>22.09</v>
      </c>
      <c r="H728" s="20">
        <f>+VLOOKUP($A728,'1 Base de precios '!$L$2:$M$1256,2,FALSE)</f>
        <v>87.220000999999996</v>
      </c>
      <c r="I728" s="20">
        <f>+VLOOKUP($A728,'1 Base de precios '!$N$2:$O$1256,2,FALSE)</f>
        <v>51.389999000000003</v>
      </c>
      <c r="J728" s="20">
        <f>+VLOOKUP($A728,'1 Base de precios '!$P$2:$Q$1256,2,FALSE)</f>
        <v>122.760002</v>
      </c>
      <c r="K728" s="29">
        <v>727</v>
      </c>
    </row>
    <row r="729" spans="1:11" x14ac:dyDescent="0.2">
      <c r="A729" s="143">
        <v>42201</v>
      </c>
      <c r="B729" s="27">
        <f>'1 Base de precios '!B729:B980</f>
        <v>45111.730469000002</v>
      </c>
      <c r="C729" s="20">
        <f>+VLOOKUP($A729,'1 Base de precios '!$A$2:$C$1256,3,FALSE)</f>
        <v>16.450001</v>
      </c>
      <c r="D729" s="20">
        <f>+VLOOKUP($A729,'1 Base de precios '!$D$2:$E$1256,2,FALSE)</f>
        <v>39.5</v>
      </c>
      <c r="E729" s="20">
        <f>+VLOOKUP($A729,'1 Base de precios '!$F$2:$G$1256,2,FALSE)</f>
        <v>41.970699000000003</v>
      </c>
      <c r="F729" s="20">
        <f>+VLOOKUP($A729,'1 Base de precios '!$H$2:$I$1256,2,FALSE)</f>
        <v>44.82</v>
      </c>
      <c r="G729" s="20">
        <f>+VLOOKUP($A729,'1 Base de precios '!$J$2:$K$1256,2,FALSE)</f>
        <v>22.43</v>
      </c>
      <c r="H729" s="20">
        <f>+VLOOKUP($A729,'1 Base de precios '!$L$2:$M$1256,2,FALSE)</f>
        <v>87.449996999999996</v>
      </c>
      <c r="I729" s="20">
        <f>+VLOOKUP($A729,'1 Base de precios '!$N$2:$O$1256,2,FALSE)</f>
        <v>51.34</v>
      </c>
      <c r="J729" s="20">
        <f>+VLOOKUP($A729,'1 Base de precios '!$P$2:$Q$1256,2,FALSE)</f>
        <v>120.589996</v>
      </c>
      <c r="K729" s="29">
        <v>728</v>
      </c>
    </row>
    <row r="730" spans="1:11" x14ac:dyDescent="0.2">
      <c r="A730" s="143">
        <v>42200</v>
      </c>
      <c r="B730" s="27">
        <f>'1 Base de precios '!B730:B981</f>
        <v>45136.160155999998</v>
      </c>
      <c r="C730" s="20">
        <f>+VLOOKUP($A730,'1 Base de precios '!$A$2:$C$1256,3,FALSE)</f>
        <v>16.309999000000001</v>
      </c>
      <c r="D730" s="20">
        <f>+VLOOKUP($A730,'1 Base de precios '!$D$2:$E$1256,2,FALSE)</f>
        <v>39.5</v>
      </c>
      <c r="E730" s="20">
        <f>+VLOOKUP($A730,'1 Base de precios '!$F$2:$G$1256,2,FALSE)</f>
        <v>42.214599999999997</v>
      </c>
      <c r="F730" s="20">
        <f>+VLOOKUP($A730,'1 Base de precios '!$H$2:$I$1256,2,FALSE)</f>
        <v>44.049999</v>
      </c>
      <c r="G730" s="20">
        <f>+VLOOKUP($A730,'1 Base de precios '!$J$2:$K$1256,2,FALSE)</f>
        <v>22.299999</v>
      </c>
      <c r="H730" s="20">
        <f>+VLOOKUP($A730,'1 Base de precios '!$L$2:$M$1256,2,FALSE)</f>
        <v>88.099997999999999</v>
      </c>
      <c r="I730" s="20">
        <f>+VLOOKUP($A730,'1 Base de precios '!$N$2:$O$1256,2,FALSE)</f>
        <v>50.610000999999997</v>
      </c>
      <c r="J730" s="20">
        <f>+VLOOKUP($A730,'1 Base de precios '!$P$2:$Q$1256,2,FALSE)</f>
        <v>115.610001</v>
      </c>
      <c r="K730" s="29">
        <v>729</v>
      </c>
    </row>
    <row r="731" spans="1:11" x14ac:dyDescent="0.2">
      <c r="A731" s="143">
        <v>42199</v>
      </c>
      <c r="B731" s="27">
        <f>'1 Base de precios '!B731:B982</f>
        <v>44990.460937999997</v>
      </c>
      <c r="C731" s="20">
        <f>+VLOOKUP($A731,'1 Base de precios '!$A$2:$C$1256,3,FALSE)</f>
        <v>16.559999000000001</v>
      </c>
      <c r="D731" s="20">
        <f>+VLOOKUP($A731,'1 Base de precios '!$D$2:$E$1256,2,FALSE)</f>
        <v>39.639999000000003</v>
      </c>
      <c r="E731" s="20">
        <f>+VLOOKUP($A731,'1 Base de precios '!$F$2:$G$1256,2,FALSE)</f>
        <v>42.390202000000002</v>
      </c>
      <c r="F731" s="20">
        <f>+VLOOKUP($A731,'1 Base de precios '!$H$2:$I$1256,2,FALSE)</f>
        <v>44.240001999999997</v>
      </c>
      <c r="G731" s="20">
        <f>+VLOOKUP($A731,'1 Base de precios '!$J$2:$K$1256,2,FALSE)</f>
        <v>22.370000999999998</v>
      </c>
      <c r="H731" s="20">
        <f>+VLOOKUP($A731,'1 Base de precios '!$L$2:$M$1256,2,FALSE)</f>
        <v>88.239998</v>
      </c>
      <c r="I731" s="20">
        <f>+VLOOKUP($A731,'1 Base de precios '!$N$2:$O$1256,2,FALSE)</f>
        <v>51.290000999999997</v>
      </c>
      <c r="J731" s="20">
        <f>+VLOOKUP($A731,'1 Base de precios '!$P$2:$Q$1256,2,FALSE)</f>
        <v>116.66999800000001</v>
      </c>
      <c r="K731" s="29">
        <v>730</v>
      </c>
    </row>
    <row r="732" spans="1:11" x14ac:dyDescent="0.2">
      <c r="A732" s="143">
        <v>42198</v>
      </c>
      <c r="B732" s="27">
        <f>'1 Base de precios '!B732:B983</f>
        <v>44933.859375</v>
      </c>
      <c r="C732" s="20">
        <f>+VLOOKUP($A732,'1 Base de precios '!$A$2:$C$1256,3,FALSE)</f>
        <v>16.510000000000002</v>
      </c>
      <c r="D732" s="20">
        <f>+VLOOKUP($A732,'1 Base de precios '!$D$2:$E$1256,2,FALSE)</f>
        <v>38.450001</v>
      </c>
      <c r="E732" s="20">
        <f>+VLOOKUP($A732,'1 Base de precios '!$F$2:$G$1256,2,FALSE)</f>
        <v>42.565800000000003</v>
      </c>
      <c r="F732" s="20">
        <f>+VLOOKUP($A732,'1 Base de precios '!$H$2:$I$1256,2,FALSE)</f>
        <v>44.59</v>
      </c>
      <c r="G732" s="20">
        <f>+VLOOKUP($A732,'1 Base de precios '!$J$2:$K$1256,2,FALSE)</f>
        <v>22.6</v>
      </c>
      <c r="H732" s="20">
        <f>+VLOOKUP($A732,'1 Base de precios '!$L$2:$M$1256,2,FALSE)</f>
        <v>88.93</v>
      </c>
      <c r="I732" s="20">
        <f>+VLOOKUP($A732,'1 Base de precios '!$N$2:$O$1256,2,FALSE)</f>
        <v>51.009998000000003</v>
      </c>
      <c r="J732" s="20">
        <f>+VLOOKUP($A732,'1 Base de precios '!$P$2:$Q$1256,2,FALSE)</f>
        <v>116.889999</v>
      </c>
      <c r="K732" s="29">
        <v>731</v>
      </c>
    </row>
    <row r="733" spans="1:11" x14ac:dyDescent="0.2">
      <c r="A733" s="143">
        <v>42195</v>
      </c>
      <c r="B733" s="27">
        <f>'1 Base de precios '!B733:B984</f>
        <v>44558.101562999997</v>
      </c>
      <c r="C733" s="20">
        <f>+VLOOKUP($A733,'1 Base de precios '!$A$2:$C$1256,3,FALSE)</f>
        <v>16.309999000000001</v>
      </c>
      <c r="D733" s="20">
        <f>+VLOOKUP($A733,'1 Base de precios '!$D$2:$E$1256,2,FALSE)</f>
        <v>38.919998</v>
      </c>
      <c r="E733" s="20">
        <f>+VLOOKUP($A733,'1 Base de precios '!$F$2:$G$1256,2,FALSE)</f>
        <v>42.985401000000003</v>
      </c>
      <c r="F733" s="20">
        <f>+VLOOKUP($A733,'1 Base de precios '!$H$2:$I$1256,2,FALSE)</f>
        <v>44.23</v>
      </c>
      <c r="G733" s="20">
        <f>+VLOOKUP($A733,'1 Base de precios '!$J$2:$K$1256,2,FALSE)</f>
        <v>22.940000999999999</v>
      </c>
      <c r="H733" s="20">
        <f>+VLOOKUP($A733,'1 Base de precios '!$L$2:$M$1256,2,FALSE)</f>
        <v>89.43</v>
      </c>
      <c r="I733" s="20">
        <f>+VLOOKUP($A733,'1 Base de precios '!$N$2:$O$1256,2,FALSE)</f>
        <v>50.380001</v>
      </c>
      <c r="J733" s="20">
        <f>+VLOOKUP($A733,'1 Base de precios '!$P$2:$Q$1256,2,FALSE)</f>
        <v>115.699997</v>
      </c>
      <c r="K733" s="29">
        <v>732</v>
      </c>
    </row>
    <row r="734" spans="1:11" x14ac:dyDescent="0.2">
      <c r="A734" s="143">
        <v>42194</v>
      </c>
      <c r="B734" s="27">
        <f>'1 Base de precios '!B734:B985</f>
        <v>44499.738280999998</v>
      </c>
      <c r="C734" s="20">
        <f>+VLOOKUP($A734,'1 Base de precios '!$A$2:$C$1256,3,FALSE)</f>
        <v>16.23</v>
      </c>
      <c r="D734" s="20">
        <f>+VLOOKUP($A734,'1 Base de precios '!$D$2:$E$1256,2,FALSE)</f>
        <v>39.18</v>
      </c>
      <c r="E734" s="20">
        <f>+VLOOKUP($A734,'1 Base de precios '!$F$2:$G$1256,2,FALSE)</f>
        <v>42.897598000000002</v>
      </c>
      <c r="F734" s="20">
        <f>+VLOOKUP($A734,'1 Base de precios '!$H$2:$I$1256,2,FALSE)</f>
        <v>44.279998999999997</v>
      </c>
      <c r="G734" s="20">
        <f>+VLOOKUP($A734,'1 Base de precios '!$J$2:$K$1256,2,FALSE)</f>
        <v>22.860001</v>
      </c>
      <c r="H734" s="20">
        <f>+VLOOKUP($A734,'1 Base de precios '!$L$2:$M$1256,2,FALSE)</f>
        <v>87.910004000000001</v>
      </c>
      <c r="I734" s="20">
        <f>+VLOOKUP($A734,'1 Base de precios '!$N$2:$O$1256,2,FALSE)</f>
        <v>50.09</v>
      </c>
      <c r="J734" s="20">
        <f>+VLOOKUP($A734,'1 Base de precios '!$P$2:$Q$1256,2,FALSE)</f>
        <v>117.650002</v>
      </c>
      <c r="K734" s="29">
        <v>733</v>
      </c>
    </row>
    <row r="735" spans="1:11" x14ac:dyDescent="0.2">
      <c r="A735" s="143">
        <v>42193</v>
      </c>
      <c r="B735" s="27">
        <f>'1 Base de precios '!B735:B986</f>
        <v>45004.769530999998</v>
      </c>
      <c r="C735" s="20">
        <f>+VLOOKUP($A735,'1 Base de precios '!$A$2:$C$1256,3,FALSE)</f>
        <v>16.309999000000001</v>
      </c>
      <c r="D735" s="20">
        <f>+VLOOKUP($A735,'1 Base de precios '!$D$2:$E$1256,2,FALSE)</f>
        <v>39.419998</v>
      </c>
      <c r="E735" s="20">
        <f>+VLOOKUP($A735,'1 Base de precios '!$F$2:$G$1256,2,FALSE)</f>
        <v>42.009799999999998</v>
      </c>
      <c r="F735" s="20">
        <f>+VLOOKUP($A735,'1 Base de precios '!$H$2:$I$1256,2,FALSE)</f>
        <v>44.75</v>
      </c>
      <c r="G735" s="20">
        <f>+VLOOKUP($A735,'1 Base de precios '!$J$2:$K$1256,2,FALSE)</f>
        <v>22.99</v>
      </c>
      <c r="H735" s="20">
        <f>+VLOOKUP($A735,'1 Base de precios '!$L$2:$M$1256,2,FALSE)</f>
        <v>86.959998999999996</v>
      </c>
      <c r="I735" s="20">
        <f>+VLOOKUP($A735,'1 Base de precios '!$N$2:$O$1256,2,FALSE)</f>
        <v>49.080002</v>
      </c>
      <c r="J735" s="20">
        <f>+VLOOKUP($A735,'1 Base de precios '!$P$2:$Q$1256,2,FALSE)</f>
        <v>115.510002</v>
      </c>
      <c r="K735" s="29">
        <v>734</v>
      </c>
    </row>
    <row r="736" spans="1:11" x14ac:dyDescent="0.2">
      <c r="A736" s="143">
        <v>42192</v>
      </c>
      <c r="B736" s="27">
        <f>'1 Base de precios '!B736:B987</f>
        <v>44792.851562999997</v>
      </c>
      <c r="C736" s="20">
        <f>+VLOOKUP($A736,'1 Base de precios '!$A$2:$C$1256,3,FALSE)</f>
        <v>16.709999</v>
      </c>
      <c r="D736" s="20">
        <f>+VLOOKUP($A736,'1 Base de precios '!$D$2:$E$1256,2,FALSE)</f>
        <v>39.32</v>
      </c>
      <c r="E736" s="20">
        <f>+VLOOKUP($A736,'1 Base de precios '!$F$2:$G$1256,2,FALSE)</f>
        <v>42.9268</v>
      </c>
      <c r="F736" s="20">
        <f>+VLOOKUP($A736,'1 Base de precios '!$H$2:$I$1256,2,FALSE)</f>
        <v>45.52</v>
      </c>
      <c r="G736" s="20">
        <f>+VLOOKUP($A736,'1 Base de precios '!$J$2:$K$1256,2,FALSE)</f>
        <v>23.049999</v>
      </c>
      <c r="H736" s="20">
        <f>+VLOOKUP($A736,'1 Base de precios '!$L$2:$M$1256,2,FALSE)</f>
        <v>86.639999000000003</v>
      </c>
      <c r="I736" s="20">
        <f>+VLOOKUP($A736,'1 Base de precios '!$N$2:$O$1256,2,FALSE)</f>
        <v>48.849997999999999</v>
      </c>
      <c r="J736" s="20">
        <f>+VLOOKUP($A736,'1 Base de precios '!$P$2:$Q$1256,2,FALSE)</f>
        <v>113.739998</v>
      </c>
      <c r="K736" s="29">
        <v>735</v>
      </c>
    </row>
    <row r="737" spans="1:11" x14ac:dyDescent="0.2">
      <c r="A737" s="143">
        <v>42191</v>
      </c>
      <c r="B737" s="27">
        <f>'1 Base de precios '!B737:B988</f>
        <v>45062.179687999997</v>
      </c>
      <c r="C737" s="20">
        <f>+VLOOKUP($A737,'1 Base de precios '!$A$2:$C$1256,3,FALSE)</f>
        <v>16.360001</v>
      </c>
      <c r="D737" s="20">
        <f>+VLOOKUP($A737,'1 Base de precios '!$D$2:$E$1256,2,FALSE)</f>
        <v>39.080002</v>
      </c>
      <c r="E737" s="20">
        <f>+VLOOKUP($A737,'1 Base de precios '!$F$2:$G$1256,2,FALSE)</f>
        <v>42.673198999999997</v>
      </c>
      <c r="F737" s="20">
        <f>+VLOOKUP($A737,'1 Base de precios '!$H$2:$I$1256,2,FALSE)</f>
        <v>45.169998</v>
      </c>
      <c r="G737" s="20">
        <f>+VLOOKUP($A737,'1 Base de precios '!$J$2:$K$1256,2,FALSE)</f>
        <v>22.99</v>
      </c>
      <c r="H737" s="20">
        <f>+VLOOKUP($A737,'1 Base de precios '!$L$2:$M$1256,2,FALSE)</f>
        <v>86.529999000000004</v>
      </c>
      <c r="I737" s="20">
        <f>+VLOOKUP($A737,'1 Base de precios '!$N$2:$O$1256,2,FALSE)</f>
        <v>48.200001</v>
      </c>
      <c r="J737" s="20">
        <f>+VLOOKUP($A737,'1 Base de precios '!$P$2:$Q$1256,2,FALSE)</f>
        <v>112.16999800000001</v>
      </c>
      <c r="K737" s="29">
        <v>736</v>
      </c>
    </row>
    <row r="738" spans="1:11" x14ac:dyDescent="0.2">
      <c r="A738" s="143">
        <v>42188</v>
      </c>
      <c r="B738" s="27">
        <f>'1 Base de precios '!B738:B989</f>
        <v>45174.390625</v>
      </c>
      <c r="C738" s="20">
        <f>+VLOOKUP($A738,'1 Base de precios '!$A$2:$C$1256,3,FALSE)</f>
        <v>16.5</v>
      </c>
      <c r="D738" s="20">
        <f>+VLOOKUP($A738,'1 Base de precios '!$D$2:$E$1256,2,FALSE)</f>
        <v>38.340000000000003</v>
      </c>
      <c r="E738" s="20">
        <f>+VLOOKUP($A738,'1 Base de precios '!$F$2:$G$1256,2,FALSE)</f>
        <v>43.043900000000001</v>
      </c>
      <c r="F738" s="20">
        <f>+VLOOKUP($A738,'1 Base de precios '!$H$2:$I$1256,2,FALSE)</f>
        <v>46.48</v>
      </c>
      <c r="G738" s="20">
        <f>+VLOOKUP($A738,'1 Base de precios '!$J$2:$K$1256,2,FALSE)</f>
        <v>23.200001</v>
      </c>
      <c r="H738" s="20">
        <f>+VLOOKUP($A738,'1 Base de precios '!$L$2:$M$1256,2,FALSE)</f>
        <v>85.720000999999996</v>
      </c>
      <c r="I738" s="20">
        <f>+VLOOKUP($A738,'1 Base de precios '!$N$2:$O$1256,2,FALSE)</f>
        <v>48.669998</v>
      </c>
      <c r="J738" s="20">
        <f>+VLOOKUP($A738,'1 Base de precios '!$P$2:$Q$1256,2,FALSE)</f>
        <v>111.839996</v>
      </c>
      <c r="K738" s="29">
        <v>737</v>
      </c>
    </row>
    <row r="739" spans="1:11" x14ac:dyDescent="0.2">
      <c r="A739" s="143">
        <v>42187</v>
      </c>
      <c r="B739" s="27">
        <f>'1 Base de precios '!B739:B990</f>
        <v>44928.519530999998</v>
      </c>
      <c r="C739" s="20">
        <f>+VLOOKUP($A739,'1 Base de precios '!$A$2:$C$1256,3,FALSE)</f>
        <v>16.530000999999999</v>
      </c>
      <c r="D739" s="20">
        <f>+VLOOKUP($A739,'1 Base de precios '!$D$2:$E$1256,2,FALSE)</f>
        <v>38.720001000000003</v>
      </c>
      <c r="E739" s="20">
        <f>+VLOOKUP($A739,'1 Base de precios '!$F$2:$G$1256,2,FALSE)</f>
        <v>43.765900000000002</v>
      </c>
      <c r="F739" s="20">
        <f>+VLOOKUP($A739,'1 Base de precios '!$H$2:$I$1256,2,FALSE)</f>
        <v>46.650002000000001</v>
      </c>
      <c r="G739" s="20">
        <f>+VLOOKUP($A739,'1 Base de precios '!$J$2:$K$1256,2,FALSE)</f>
        <v>22.74</v>
      </c>
      <c r="H739" s="20">
        <f>+VLOOKUP($A739,'1 Base de precios '!$L$2:$M$1256,2,FALSE)</f>
        <v>86.550003000000004</v>
      </c>
      <c r="I739" s="20">
        <f>+VLOOKUP($A739,'1 Base de precios '!$N$2:$O$1256,2,FALSE)</f>
        <v>49.119999</v>
      </c>
      <c r="J739" s="20">
        <f>+VLOOKUP($A739,'1 Base de precios '!$P$2:$Q$1256,2,FALSE)</f>
        <v>112.790001</v>
      </c>
      <c r="K739" s="29">
        <v>738</v>
      </c>
    </row>
    <row r="740" spans="1:11" x14ac:dyDescent="0.2">
      <c r="A740" s="143">
        <v>42186</v>
      </c>
      <c r="B740" s="27">
        <f>'1 Base de precios '!B740:B991</f>
        <v>45052.890625</v>
      </c>
      <c r="C740" s="20">
        <f>+VLOOKUP($A740,'1 Base de precios '!$A$2:$C$1256,3,FALSE)</f>
        <v>16.399999999999999</v>
      </c>
      <c r="D740" s="20">
        <f>+VLOOKUP($A740,'1 Base de precios '!$D$2:$E$1256,2,FALSE)</f>
        <v>38.599997999999999</v>
      </c>
      <c r="E740" s="20">
        <f>+VLOOKUP($A740,'1 Base de precios '!$F$2:$G$1256,2,FALSE)</f>
        <v>43.639000000000003</v>
      </c>
      <c r="F740" s="20">
        <f>+VLOOKUP($A740,'1 Base de precios '!$H$2:$I$1256,2,FALSE)</f>
        <v>46.630001</v>
      </c>
      <c r="G740" s="20">
        <f>+VLOOKUP($A740,'1 Base de precios '!$J$2:$K$1256,2,FALSE)</f>
        <v>22.799999</v>
      </c>
      <c r="H740" s="20">
        <f>+VLOOKUP($A740,'1 Base de precios '!$L$2:$M$1256,2,FALSE)</f>
        <v>86.379997000000003</v>
      </c>
      <c r="I740" s="20">
        <f>+VLOOKUP($A740,'1 Base de precios '!$N$2:$O$1256,2,FALSE)</f>
        <v>48.299999</v>
      </c>
      <c r="J740" s="20">
        <f>+VLOOKUP($A740,'1 Base de precios '!$P$2:$Q$1256,2,FALSE)</f>
        <v>110.209999</v>
      </c>
      <c r="K740" s="29">
        <v>739</v>
      </c>
    </row>
    <row r="741" spans="1:11" x14ac:dyDescent="0.2">
      <c r="A741" s="143">
        <v>42185</v>
      </c>
      <c r="B741" s="27">
        <f>'1 Base de precios '!B741:B992</f>
        <v>44711.429687999997</v>
      </c>
      <c r="C741" s="20">
        <f>+VLOOKUP($A741,'1 Base de precios '!$A$2:$C$1256,3,FALSE)</f>
        <v>16.760000000000002</v>
      </c>
      <c r="D741" s="20">
        <f>+VLOOKUP($A741,'1 Base de precios '!$D$2:$E$1256,2,FALSE)</f>
        <v>38.229999999999997</v>
      </c>
      <c r="E741" s="20">
        <f>+VLOOKUP($A741,'1 Base de precios '!$F$2:$G$1256,2,FALSE)</f>
        <v>44.282902</v>
      </c>
      <c r="F741" s="20">
        <f>+VLOOKUP($A741,'1 Base de precios '!$H$2:$I$1256,2,FALSE)</f>
        <v>47.380001</v>
      </c>
      <c r="G741" s="20">
        <f>+VLOOKUP($A741,'1 Base de precios '!$J$2:$K$1256,2,FALSE)</f>
        <v>22.93</v>
      </c>
      <c r="H741" s="20">
        <f>+VLOOKUP($A741,'1 Base de precios '!$L$2:$M$1256,2,FALSE)</f>
        <v>86.239998</v>
      </c>
      <c r="I741" s="20">
        <f>+VLOOKUP($A741,'1 Base de precios '!$N$2:$O$1256,2,FALSE)</f>
        <v>47.459999000000003</v>
      </c>
      <c r="J741" s="20">
        <f>+VLOOKUP($A741,'1 Base de precios '!$P$2:$Q$1256,2,FALSE)</f>
        <v>107.720001</v>
      </c>
      <c r="K741" s="29">
        <v>740</v>
      </c>
    </row>
    <row r="742" spans="1:11" x14ac:dyDescent="0.2">
      <c r="A742" s="143">
        <v>42184</v>
      </c>
      <c r="B742" s="27">
        <f>'1 Base de precios '!B742:B993</f>
        <v>45556.871094000002</v>
      </c>
      <c r="C742" s="20">
        <f>+VLOOKUP($A742,'1 Base de precios '!$A$2:$C$1256,3,FALSE)</f>
        <v>16.579999999999998</v>
      </c>
      <c r="D742" s="20">
        <f>+VLOOKUP($A742,'1 Base de precios '!$D$2:$E$1256,2,FALSE)</f>
        <v>38.18</v>
      </c>
      <c r="E742" s="20">
        <f>+VLOOKUP($A742,'1 Base de precios '!$F$2:$G$1256,2,FALSE)</f>
        <v>44.380501000000002</v>
      </c>
      <c r="F742" s="20">
        <f>+VLOOKUP($A742,'1 Base de precios '!$H$2:$I$1256,2,FALSE)</f>
        <v>46.610000999999997</v>
      </c>
      <c r="G742" s="20">
        <f>+VLOOKUP($A742,'1 Base de precios '!$J$2:$K$1256,2,FALSE)</f>
        <v>22.58</v>
      </c>
      <c r="H742" s="20">
        <f>+VLOOKUP($A742,'1 Base de precios '!$L$2:$M$1256,2,FALSE)</f>
        <v>84.230002999999996</v>
      </c>
      <c r="I742" s="20">
        <f>+VLOOKUP($A742,'1 Base de precios '!$N$2:$O$1256,2,FALSE)</f>
        <v>47.32</v>
      </c>
      <c r="J742" s="20">
        <f>+VLOOKUP($A742,'1 Base de precios '!$P$2:$Q$1256,2,FALSE)</f>
        <v>107.889999</v>
      </c>
      <c r="K742" s="29">
        <v>741</v>
      </c>
    </row>
    <row r="743" spans="1:11" x14ac:dyDescent="0.2">
      <c r="A743" s="143">
        <v>42181</v>
      </c>
      <c r="B743" s="27">
        <f>'1 Base de precios '!B743:B994</f>
        <v>45381.378905999998</v>
      </c>
      <c r="C743" s="20">
        <f>+VLOOKUP($A743,'1 Base de precios '!$A$2:$C$1256,3,FALSE)</f>
        <v>16.700001</v>
      </c>
      <c r="D743" s="20">
        <f>+VLOOKUP($A743,'1 Base de precios '!$D$2:$E$1256,2,FALSE)</f>
        <v>38.590000000000003</v>
      </c>
      <c r="E743" s="20">
        <f>+VLOOKUP($A743,'1 Base de precios '!$F$2:$G$1256,2,FALSE)</f>
        <v>45.258499</v>
      </c>
      <c r="F743" s="20">
        <f>+VLOOKUP($A743,'1 Base de precios '!$H$2:$I$1256,2,FALSE)</f>
        <v>48.07</v>
      </c>
      <c r="G743" s="20">
        <f>+VLOOKUP($A743,'1 Base de precios '!$J$2:$K$1256,2,FALSE)</f>
        <v>22.950001</v>
      </c>
      <c r="H743" s="20">
        <f>+VLOOKUP($A743,'1 Base de precios '!$L$2:$M$1256,2,FALSE)</f>
        <v>86.389999000000003</v>
      </c>
      <c r="I743" s="20">
        <f>+VLOOKUP($A743,'1 Base de precios '!$N$2:$O$1256,2,FALSE)</f>
        <v>48.470001000000003</v>
      </c>
      <c r="J743" s="20">
        <f>+VLOOKUP($A743,'1 Base de precios '!$P$2:$Q$1256,2,FALSE)</f>
        <v>108.739998</v>
      </c>
      <c r="K743" s="29">
        <v>742</v>
      </c>
    </row>
    <row r="744" spans="1:11" x14ac:dyDescent="0.2">
      <c r="A744" s="143">
        <v>42180</v>
      </c>
      <c r="B744" s="27">
        <f>'1 Base de precios '!B744:B995</f>
        <v>45420.070312999997</v>
      </c>
      <c r="C744" s="20">
        <f>+VLOOKUP($A744,'1 Base de precios '!$A$2:$C$1256,3,FALSE)</f>
        <v>16.700001</v>
      </c>
      <c r="D744" s="20">
        <f>+VLOOKUP($A744,'1 Base de precios '!$D$2:$E$1256,2,FALSE)</f>
        <v>38.5</v>
      </c>
      <c r="E744" s="20">
        <f>+VLOOKUP($A744,'1 Base de precios '!$F$2:$G$1256,2,FALSE)</f>
        <v>44.868301000000002</v>
      </c>
      <c r="F744" s="20">
        <f>+VLOOKUP($A744,'1 Base de precios '!$H$2:$I$1256,2,FALSE)</f>
        <v>47.619999</v>
      </c>
      <c r="G744" s="20">
        <f>+VLOOKUP($A744,'1 Base de precios '!$J$2:$K$1256,2,FALSE)</f>
        <v>22.74</v>
      </c>
      <c r="H744" s="20">
        <f>+VLOOKUP($A744,'1 Base de precios '!$L$2:$M$1256,2,FALSE)</f>
        <v>86.260002</v>
      </c>
      <c r="I744" s="20">
        <f>+VLOOKUP($A744,'1 Base de precios '!$N$2:$O$1256,2,FALSE)</f>
        <v>48.400002000000001</v>
      </c>
      <c r="J744" s="20">
        <f>+VLOOKUP($A744,'1 Base de precios '!$P$2:$Q$1256,2,FALSE)</f>
        <v>107.860001</v>
      </c>
      <c r="K744" s="29">
        <v>743</v>
      </c>
    </row>
    <row r="745" spans="1:11" x14ac:dyDescent="0.2">
      <c r="A745" s="143">
        <v>42179</v>
      </c>
      <c r="B745" s="27">
        <f>'1 Base de precios '!B745:B996</f>
        <v>45453.339844000002</v>
      </c>
      <c r="C745" s="20">
        <f>+VLOOKUP($A745,'1 Base de precios '!$A$2:$C$1256,3,FALSE)</f>
        <v>16.540001</v>
      </c>
      <c r="D745" s="20">
        <f>+VLOOKUP($A745,'1 Base de precios '!$D$2:$E$1256,2,FALSE)</f>
        <v>38.700001</v>
      </c>
      <c r="E745" s="20">
        <f>+VLOOKUP($A745,'1 Base de precios '!$F$2:$G$1256,2,FALSE)</f>
        <v>45.004902000000001</v>
      </c>
      <c r="F745" s="20">
        <f>+VLOOKUP($A745,'1 Base de precios '!$H$2:$I$1256,2,FALSE)</f>
        <v>48.25</v>
      </c>
      <c r="G745" s="20">
        <f>+VLOOKUP($A745,'1 Base de precios '!$J$2:$K$1256,2,FALSE)</f>
        <v>22.559999000000001</v>
      </c>
      <c r="H745" s="20">
        <f>+VLOOKUP($A745,'1 Base de precios '!$L$2:$M$1256,2,FALSE)</f>
        <v>87.410004000000001</v>
      </c>
      <c r="I745" s="20">
        <f>+VLOOKUP($A745,'1 Base de precios '!$N$2:$O$1256,2,FALSE)</f>
        <v>48.810001</v>
      </c>
      <c r="J745" s="20">
        <f>+VLOOKUP($A745,'1 Base de precios '!$P$2:$Q$1256,2,FALSE)</f>
        <v>108.540001</v>
      </c>
      <c r="K745" s="29">
        <v>744</v>
      </c>
    </row>
    <row r="746" spans="1:11" x14ac:dyDescent="0.2">
      <c r="A746" s="143">
        <v>42178</v>
      </c>
      <c r="B746" s="27">
        <f>'1 Base de precios '!B746:B997</f>
        <v>45225.71875</v>
      </c>
      <c r="C746" s="20">
        <f>+VLOOKUP($A746,'1 Base de precios '!$A$2:$C$1256,3,FALSE)</f>
        <v>16.52</v>
      </c>
      <c r="D746" s="20">
        <f>+VLOOKUP($A746,'1 Base de precios '!$D$2:$E$1256,2,FALSE)</f>
        <v>39.130001</v>
      </c>
      <c r="E746" s="20">
        <f>+VLOOKUP($A746,'1 Base de precios '!$F$2:$G$1256,2,FALSE)</f>
        <v>44.975600999999997</v>
      </c>
      <c r="F746" s="20">
        <f>+VLOOKUP($A746,'1 Base de precios '!$H$2:$I$1256,2,FALSE)</f>
        <v>47.34</v>
      </c>
      <c r="G746" s="20">
        <f>+VLOOKUP($A746,'1 Base de precios '!$J$2:$K$1256,2,FALSE)</f>
        <v>22.84</v>
      </c>
      <c r="H746" s="20">
        <f>+VLOOKUP($A746,'1 Base de precios '!$L$2:$M$1256,2,FALSE)</f>
        <v>87.860000999999997</v>
      </c>
      <c r="I746" s="20">
        <f>+VLOOKUP($A746,'1 Base de precios '!$N$2:$O$1256,2,FALSE)</f>
        <v>48.450001</v>
      </c>
      <c r="J746" s="20">
        <f>+VLOOKUP($A746,'1 Base de precios '!$P$2:$Q$1256,2,FALSE)</f>
        <v>108.110001</v>
      </c>
      <c r="K746" s="29">
        <v>745</v>
      </c>
    </row>
    <row r="747" spans="1:11" x14ac:dyDescent="0.2">
      <c r="A747" s="143">
        <v>42177</v>
      </c>
      <c r="B747" s="27">
        <f>'1 Base de precios '!B747:B998</f>
        <v>44971.25</v>
      </c>
      <c r="C747" s="20">
        <f>+VLOOKUP($A747,'1 Base de precios '!$A$2:$C$1256,3,FALSE)</f>
        <v>16.420000000000002</v>
      </c>
      <c r="D747" s="20">
        <f>+VLOOKUP($A747,'1 Base de precios '!$D$2:$E$1256,2,FALSE)</f>
        <v>38.919998</v>
      </c>
      <c r="E747" s="20">
        <f>+VLOOKUP($A747,'1 Base de precios '!$F$2:$G$1256,2,FALSE)</f>
        <v>44.995097999999999</v>
      </c>
      <c r="F747" s="20">
        <f>+VLOOKUP($A747,'1 Base de precios '!$H$2:$I$1256,2,FALSE)</f>
        <v>47.029998999999997</v>
      </c>
      <c r="G747" s="20">
        <f>+VLOOKUP($A747,'1 Base de precios '!$J$2:$K$1256,2,FALSE)</f>
        <v>21.84</v>
      </c>
      <c r="H747" s="20">
        <f>+VLOOKUP($A747,'1 Base de precios '!$L$2:$M$1256,2,FALSE)</f>
        <v>87.75</v>
      </c>
      <c r="I747" s="20">
        <f>+VLOOKUP($A747,'1 Base de precios '!$N$2:$O$1256,2,FALSE)</f>
        <v>47.869999</v>
      </c>
      <c r="J747" s="20">
        <f>+VLOOKUP($A747,'1 Base de precios '!$P$2:$Q$1256,2,FALSE)</f>
        <v>108.110001</v>
      </c>
      <c r="K747" s="29">
        <v>746</v>
      </c>
    </row>
    <row r="748" spans="1:11" x14ac:dyDescent="0.2">
      <c r="A748" s="143">
        <v>42174</v>
      </c>
      <c r="B748" s="27">
        <f>'1 Base de precios '!B748:B999</f>
        <v>45120.769530999998</v>
      </c>
      <c r="C748" s="20">
        <f>+VLOOKUP($A748,'1 Base de precios '!$A$2:$C$1256,3,FALSE)</f>
        <v>16.190000999999999</v>
      </c>
      <c r="D748" s="20">
        <f>+VLOOKUP($A748,'1 Base de precios '!$D$2:$E$1256,2,FALSE)</f>
        <v>39.299999</v>
      </c>
      <c r="E748" s="20">
        <f>+VLOOKUP($A748,'1 Base de precios '!$F$2:$G$1256,2,FALSE)</f>
        <v>44.917099</v>
      </c>
      <c r="F748" s="20">
        <f>+VLOOKUP($A748,'1 Base de precios '!$H$2:$I$1256,2,FALSE)</f>
        <v>46.98</v>
      </c>
      <c r="G748" s="20">
        <f>+VLOOKUP($A748,'1 Base de precios '!$J$2:$K$1256,2,FALSE)</f>
        <v>21.42</v>
      </c>
      <c r="H748" s="20">
        <f>+VLOOKUP($A748,'1 Base de precios '!$L$2:$M$1256,2,FALSE)</f>
        <v>87.010002</v>
      </c>
      <c r="I748" s="20">
        <f>+VLOOKUP($A748,'1 Base de precios '!$N$2:$O$1256,2,FALSE)</f>
        <v>47.48</v>
      </c>
      <c r="J748" s="20">
        <f>+VLOOKUP($A748,'1 Base de precios '!$P$2:$Q$1256,2,FALSE)</f>
        <v>107.129997</v>
      </c>
      <c r="K748" s="29">
        <v>747</v>
      </c>
    </row>
    <row r="749" spans="1:11" x14ac:dyDescent="0.2">
      <c r="A749" s="143">
        <v>42173</v>
      </c>
      <c r="B749" s="27">
        <f>'1 Base de precios '!B749:B1000</f>
        <v>44788.789062999997</v>
      </c>
      <c r="C749" s="20">
        <f>+VLOOKUP($A749,'1 Base de precios '!$A$2:$C$1256,3,FALSE)</f>
        <v>16.299999</v>
      </c>
      <c r="D749" s="20">
        <f>+VLOOKUP($A749,'1 Base de precios '!$D$2:$E$1256,2,FALSE)</f>
        <v>39.470001000000003</v>
      </c>
      <c r="E749" s="20">
        <f>+VLOOKUP($A749,'1 Base de precios '!$F$2:$G$1256,2,FALSE)</f>
        <v>44.995097999999999</v>
      </c>
      <c r="F749" s="20">
        <f>+VLOOKUP($A749,'1 Base de precios '!$H$2:$I$1256,2,FALSE)</f>
        <v>48.09</v>
      </c>
      <c r="G749" s="20">
        <f>+VLOOKUP($A749,'1 Base de precios '!$J$2:$K$1256,2,FALSE)</f>
        <v>21.139999</v>
      </c>
      <c r="H749" s="20">
        <f>+VLOOKUP($A749,'1 Base de precios '!$L$2:$M$1256,2,FALSE)</f>
        <v>86.919998000000007</v>
      </c>
      <c r="I749" s="20">
        <f>+VLOOKUP($A749,'1 Base de precios '!$N$2:$O$1256,2,FALSE)</f>
        <v>46.880001</v>
      </c>
      <c r="J749" s="20">
        <f>+VLOOKUP($A749,'1 Base de precios '!$P$2:$Q$1256,2,FALSE)</f>
        <v>106.949997</v>
      </c>
      <c r="K749" s="29">
        <v>748</v>
      </c>
    </row>
    <row r="750" spans="1:11" x14ac:dyDescent="0.2">
      <c r="A750" s="143">
        <v>42172</v>
      </c>
      <c r="B750" s="27">
        <f>'1 Base de precios '!B750:B1001</f>
        <v>44719.578125</v>
      </c>
      <c r="C750" s="20">
        <f>+VLOOKUP($A750,'1 Base de precios '!$A$2:$C$1256,3,FALSE)</f>
        <v>15.85</v>
      </c>
      <c r="D750" s="20">
        <f>+VLOOKUP($A750,'1 Base de precios '!$D$2:$E$1256,2,FALSE)</f>
        <v>39.860000999999997</v>
      </c>
      <c r="E750" s="20">
        <f>+VLOOKUP($A750,'1 Base de precios '!$F$2:$G$1256,2,FALSE)</f>
        <v>45.063400000000001</v>
      </c>
      <c r="F750" s="20">
        <f>+VLOOKUP($A750,'1 Base de precios '!$H$2:$I$1256,2,FALSE)</f>
        <v>47.599997999999999</v>
      </c>
      <c r="G750" s="20">
        <f>+VLOOKUP($A750,'1 Base de precios '!$J$2:$K$1256,2,FALSE)</f>
        <v>21.209999</v>
      </c>
      <c r="H750" s="20">
        <f>+VLOOKUP($A750,'1 Base de precios '!$L$2:$M$1256,2,FALSE)</f>
        <v>85.129997000000003</v>
      </c>
      <c r="I750" s="20">
        <f>+VLOOKUP($A750,'1 Base de precios '!$N$2:$O$1256,2,FALSE)</f>
        <v>47.119999</v>
      </c>
      <c r="J750" s="20">
        <f>+VLOOKUP($A750,'1 Base de precios '!$P$2:$Q$1256,2,FALSE)</f>
        <v>107.410004</v>
      </c>
      <c r="K750" s="29">
        <v>749</v>
      </c>
    </row>
    <row r="751" spans="1:11" x14ac:dyDescent="0.2">
      <c r="A751" s="143">
        <v>42171</v>
      </c>
      <c r="B751" s="27">
        <f>'1 Base de precios '!B751:B1002</f>
        <v>44389.539062999997</v>
      </c>
      <c r="C751" s="20">
        <f>+VLOOKUP($A751,'1 Base de precios '!$A$2:$C$1256,3,FALSE)</f>
        <v>15.8</v>
      </c>
      <c r="D751" s="20">
        <f>+VLOOKUP($A751,'1 Base de precios '!$D$2:$E$1256,2,FALSE)</f>
        <v>39.709999000000003</v>
      </c>
      <c r="E751" s="20">
        <f>+VLOOKUP($A751,'1 Base de precios '!$F$2:$G$1256,2,FALSE)</f>
        <v>44.878101000000001</v>
      </c>
      <c r="F751" s="20">
        <f>+VLOOKUP($A751,'1 Base de precios '!$H$2:$I$1256,2,FALSE)</f>
        <v>48.27</v>
      </c>
      <c r="G751" s="20">
        <f>+VLOOKUP($A751,'1 Base de precios '!$J$2:$K$1256,2,FALSE)</f>
        <v>21.25</v>
      </c>
      <c r="H751" s="20">
        <f>+VLOOKUP($A751,'1 Base de precios '!$L$2:$M$1256,2,FALSE)</f>
        <v>86.110000999999997</v>
      </c>
      <c r="I751" s="20">
        <f>+VLOOKUP($A751,'1 Base de precios '!$N$2:$O$1256,2,FALSE)</f>
        <v>47.23</v>
      </c>
      <c r="J751" s="20">
        <f>+VLOOKUP($A751,'1 Base de precios '!$P$2:$Q$1256,2,FALSE)</f>
        <v>109.050003</v>
      </c>
      <c r="K751" s="29">
        <v>750</v>
      </c>
    </row>
    <row r="752" spans="1:11" x14ac:dyDescent="0.2">
      <c r="A752" s="143">
        <v>42170</v>
      </c>
      <c r="B752" s="27">
        <f>'1 Base de precios '!B752:B1003</f>
        <v>44697.359375</v>
      </c>
      <c r="C752" s="20">
        <f>+VLOOKUP($A752,'1 Base de precios '!$A$2:$C$1256,3,FALSE)</f>
        <v>15.73</v>
      </c>
      <c r="D752" s="20">
        <f>+VLOOKUP($A752,'1 Base de precios '!$D$2:$E$1256,2,FALSE)</f>
        <v>39.470001000000003</v>
      </c>
      <c r="E752" s="20">
        <f>+VLOOKUP($A752,'1 Base de precios '!$F$2:$G$1256,2,FALSE)</f>
        <v>44.985401000000003</v>
      </c>
      <c r="F752" s="20">
        <f>+VLOOKUP($A752,'1 Base de precios '!$H$2:$I$1256,2,FALSE)</f>
        <v>47.689999</v>
      </c>
      <c r="G752" s="20">
        <f>+VLOOKUP($A752,'1 Base de precios '!$J$2:$K$1256,2,FALSE)</f>
        <v>20.940000999999999</v>
      </c>
      <c r="H752" s="20">
        <f>+VLOOKUP($A752,'1 Base de precios '!$L$2:$M$1256,2,FALSE)</f>
        <v>84.769997000000004</v>
      </c>
      <c r="I752" s="20">
        <f>+VLOOKUP($A752,'1 Base de precios '!$N$2:$O$1256,2,FALSE)</f>
        <v>47.369999</v>
      </c>
      <c r="J752" s="20">
        <f>+VLOOKUP($A752,'1 Base de precios '!$P$2:$Q$1256,2,FALSE)</f>
        <v>108.150002</v>
      </c>
      <c r="K752" s="29">
        <v>751</v>
      </c>
    </row>
    <row r="753" spans="1:11" x14ac:dyDescent="0.2">
      <c r="A753" s="143">
        <v>42167</v>
      </c>
      <c r="B753" s="27">
        <f>'1 Base de precios '!B753:B1004</f>
        <v>44626.898437999997</v>
      </c>
      <c r="C753" s="20">
        <f>+VLOOKUP($A753,'1 Base de precios '!$A$2:$C$1256,3,FALSE)</f>
        <v>15.83</v>
      </c>
      <c r="D753" s="20">
        <f>+VLOOKUP($A753,'1 Base de precios '!$D$2:$E$1256,2,FALSE)</f>
        <v>39.439999</v>
      </c>
      <c r="E753" s="20">
        <f>+VLOOKUP($A753,'1 Base de precios '!$F$2:$G$1256,2,FALSE)</f>
        <v>45.112202000000003</v>
      </c>
      <c r="F753" s="20">
        <f>+VLOOKUP($A753,'1 Base de precios '!$H$2:$I$1256,2,FALSE)</f>
        <v>47.639999000000003</v>
      </c>
      <c r="G753" s="20">
        <f>+VLOOKUP($A753,'1 Base de precios '!$J$2:$K$1256,2,FALSE)</f>
        <v>21.18</v>
      </c>
      <c r="H753" s="20">
        <f>+VLOOKUP($A753,'1 Base de precios '!$L$2:$M$1256,2,FALSE)</f>
        <v>86.169998000000007</v>
      </c>
      <c r="I753" s="20">
        <f>+VLOOKUP($A753,'1 Base de precios '!$N$2:$O$1256,2,FALSE)</f>
        <v>46.77</v>
      </c>
      <c r="J753" s="20">
        <f>+VLOOKUP($A753,'1 Base de precios '!$P$2:$Q$1256,2,FALSE)</f>
        <v>108.730003</v>
      </c>
      <c r="K753" s="29">
        <v>752</v>
      </c>
    </row>
    <row r="754" spans="1:11" x14ac:dyDescent="0.2">
      <c r="A754" s="143">
        <v>42166</v>
      </c>
      <c r="B754" s="27">
        <f>'1 Base de precios '!B754:B1005</f>
        <v>44579.359375</v>
      </c>
      <c r="C754" s="20">
        <f>+VLOOKUP($A754,'1 Base de precios '!$A$2:$C$1256,3,FALSE)</f>
        <v>15.74</v>
      </c>
      <c r="D754" s="20">
        <f>+VLOOKUP($A754,'1 Base de precios '!$D$2:$E$1256,2,FALSE)</f>
        <v>39.259998000000003</v>
      </c>
      <c r="E754" s="20">
        <f>+VLOOKUP($A754,'1 Base de precios '!$F$2:$G$1256,2,FALSE)</f>
        <v>45.463402000000002</v>
      </c>
      <c r="F754" s="20">
        <f>+VLOOKUP($A754,'1 Base de precios '!$H$2:$I$1256,2,FALSE)</f>
        <v>47.279998999999997</v>
      </c>
      <c r="G754" s="20">
        <f>+VLOOKUP($A754,'1 Base de precios '!$J$2:$K$1256,2,FALSE)</f>
        <v>21.6</v>
      </c>
      <c r="H754" s="20">
        <f>+VLOOKUP($A754,'1 Base de precios '!$L$2:$M$1256,2,FALSE)</f>
        <v>86.129997000000003</v>
      </c>
      <c r="I754" s="20">
        <f>+VLOOKUP($A754,'1 Base de precios '!$N$2:$O$1256,2,FALSE)</f>
        <v>46.310001</v>
      </c>
      <c r="J754" s="20">
        <f>+VLOOKUP($A754,'1 Base de precios '!$P$2:$Q$1256,2,FALSE)</f>
        <v>109.44000200000001</v>
      </c>
      <c r="K754" s="29">
        <v>753</v>
      </c>
    </row>
    <row r="755" spans="1:11" x14ac:dyDescent="0.2">
      <c r="A755" s="143">
        <v>42165</v>
      </c>
      <c r="B755" s="27">
        <f>'1 Base de precios '!B755:B1006</f>
        <v>44528.671875</v>
      </c>
      <c r="C755" s="20">
        <f>+VLOOKUP($A755,'1 Base de precios '!$A$2:$C$1256,3,FALSE)</f>
        <v>15.91</v>
      </c>
      <c r="D755" s="20">
        <f>+VLOOKUP($A755,'1 Base de precios '!$D$2:$E$1256,2,FALSE)</f>
        <v>39.400002000000001</v>
      </c>
      <c r="E755" s="20">
        <f>+VLOOKUP($A755,'1 Base de precios '!$F$2:$G$1256,2,FALSE)</f>
        <v>45.014598999999997</v>
      </c>
      <c r="F755" s="20">
        <f>+VLOOKUP($A755,'1 Base de precios '!$H$2:$I$1256,2,FALSE)</f>
        <v>47.330002</v>
      </c>
      <c r="G755" s="20">
        <f>+VLOOKUP($A755,'1 Base de precios '!$J$2:$K$1256,2,FALSE)</f>
        <v>22.34</v>
      </c>
      <c r="H755" s="20">
        <f>+VLOOKUP($A755,'1 Base de precios '!$L$2:$M$1256,2,FALSE)</f>
        <v>86.300003000000004</v>
      </c>
      <c r="I755" s="20">
        <f>+VLOOKUP($A755,'1 Base de precios '!$N$2:$O$1256,2,FALSE)</f>
        <v>47.220001000000003</v>
      </c>
      <c r="J755" s="20">
        <f>+VLOOKUP($A755,'1 Base de precios '!$P$2:$Q$1256,2,FALSE)</f>
        <v>107.339996</v>
      </c>
      <c r="K755" s="29">
        <v>754</v>
      </c>
    </row>
    <row r="756" spans="1:11" x14ac:dyDescent="0.2">
      <c r="A756" s="143">
        <v>42164</v>
      </c>
      <c r="B756" s="27">
        <f>'1 Base de precios '!B756:B1007</f>
        <v>44544.351562999997</v>
      </c>
      <c r="C756" s="20">
        <f>+VLOOKUP($A756,'1 Base de precios '!$A$2:$C$1256,3,FALSE)</f>
        <v>15.71</v>
      </c>
      <c r="D756" s="20">
        <f>+VLOOKUP($A756,'1 Base de precios '!$D$2:$E$1256,2,FALSE)</f>
        <v>39.169998</v>
      </c>
      <c r="E756" s="20">
        <f>+VLOOKUP($A756,'1 Base de precios '!$F$2:$G$1256,2,FALSE)</f>
        <v>45.482899000000003</v>
      </c>
      <c r="F756" s="20">
        <f>+VLOOKUP($A756,'1 Base de precios '!$H$2:$I$1256,2,FALSE)</f>
        <v>47.34</v>
      </c>
      <c r="G756" s="20">
        <f>+VLOOKUP($A756,'1 Base de precios '!$J$2:$K$1256,2,FALSE)</f>
        <v>22.77</v>
      </c>
      <c r="H756" s="20">
        <f>+VLOOKUP($A756,'1 Base de precios '!$L$2:$M$1256,2,FALSE)</f>
        <v>86.629997000000003</v>
      </c>
      <c r="I756" s="20">
        <f>+VLOOKUP($A756,'1 Base de precios '!$N$2:$O$1256,2,FALSE)</f>
        <v>45.639999000000003</v>
      </c>
      <c r="J756" s="20">
        <f>+VLOOKUP($A756,'1 Base de precios '!$P$2:$Q$1256,2,FALSE)</f>
        <v>108.279999</v>
      </c>
      <c r="K756" s="29">
        <v>755</v>
      </c>
    </row>
    <row r="757" spans="1:11" x14ac:dyDescent="0.2">
      <c r="A757" s="143">
        <v>42163</v>
      </c>
      <c r="B757" s="27">
        <f>'1 Base de precios '!B757:B1008</f>
        <v>44559.78125</v>
      </c>
      <c r="C757" s="20">
        <f>+VLOOKUP($A757,'1 Base de precios '!$A$2:$C$1256,3,FALSE)</f>
        <v>15.95</v>
      </c>
      <c r="D757" s="20">
        <f>+VLOOKUP($A757,'1 Base de precios '!$D$2:$E$1256,2,FALSE)</f>
        <v>39.080002</v>
      </c>
      <c r="E757" s="20">
        <f>+VLOOKUP($A757,'1 Base de precios '!$F$2:$G$1256,2,FALSE)</f>
        <v>45.570701999999997</v>
      </c>
      <c r="F757" s="20">
        <f>+VLOOKUP($A757,'1 Base de precios '!$H$2:$I$1256,2,FALSE)</f>
        <v>46.830002</v>
      </c>
      <c r="G757" s="20">
        <f>+VLOOKUP($A757,'1 Base de precios '!$J$2:$K$1256,2,FALSE)</f>
        <v>23.049999</v>
      </c>
      <c r="H757" s="20">
        <f>+VLOOKUP($A757,'1 Base de precios '!$L$2:$M$1256,2,FALSE)</f>
        <v>85.419998000000007</v>
      </c>
      <c r="I757" s="20">
        <f>+VLOOKUP($A757,'1 Base de precios '!$N$2:$O$1256,2,FALSE)</f>
        <v>45.310001</v>
      </c>
      <c r="J757" s="20">
        <f>+VLOOKUP($A757,'1 Base de precios '!$P$2:$Q$1256,2,FALSE)</f>
        <v>109.110001</v>
      </c>
      <c r="K757" s="29">
        <v>756</v>
      </c>
    </row>
    <row r="758" spans="1:11" x14ac:dyDescent="0.2">
      <c r="A758" s="143">
        <v>42160</v>
      </c>
      <c r="B758" s="27">
        <f>'1 Base de precios '!B758:B1009</f>
        <v>44559.480469000002</v>
      </c>
      <c r="C758" s="20">
        <f>+VLOOKUP($A758,'1 Base de precios '!$A$2:$C$1256,3,FALSE)</f>
        <v>15.99</v>
      </c>
      <c r="D758" s="20">
        <f>+VLOOKUP($A758,'1 Base de precios '!$D$2:$E$1256,2,FALSE)</f>
        <v>38.990001999999997</v>
      </c>
      <c r="E758" s="20">
        <f>+VLOOKUP($A758,'1 Base de precios '!$F$2:$G$1256,2,FALSE)</f>
        <v>44.692698999999998</v>
      </c>
      <c r="F758" s="20">
        <f>+VLOOKUP($A758,'1 Base de precios '!$H$2:$I$1256,2,FALSE)</f>
        <v>46.580002</v>
      </c>
      <c r="G758" s="20">
        <f>+VLOOKUP($A758,'1 Base de precios '!$J$2:$K$1256,2,FALSE)</f>
        <v>23.01</v>
      </c>
      <c r="H758" s="20">
        <f>+VLOOKUP($A758,'1 Base de precios '!$L$2:$M$1256,2,FALSE)</f>
        <v>85.540001000000004</v>
      </c>
      <c r="I758" s="20">
        <f>+VLOOKUP($A758,'1 Base de precios '!$N$2:$O$1256,2,FALSE)</f>
        <v>45.560001</v>
      </c>
      <c r="J758" s="20">
        <f>+VLOOKUP($A758,'1 Base de precios '!$P$2:$Q$1256,2,FALSE)</f>
        <v>108.57</v>
      </c>
      <c r="K758" s="29">
        <v>757</v>
      </c>
    </row>
    <row r="759" spans="1:11" x14ac:dyDescent="0.2">
      <c r="A759" s="143">
        <v>42159</v>
      </c>
      <c r="B759" s="27">
        <f>'1 Base de precios '!B759:B1010</f>
        <v>44729.210937999997</v>
      </c>
      <c r="C759" s="20">
        <f>+VLOOKUP($A759,'1 Base de precios '!$A$2:$C$1256,3,FALSE)</f>
        <v>16.059999000000001</v>
      </c>
      <c r="D759" s="20">
        <f>+VLOOKUP($A759,'1 Base de precios '!$D$2:$E$1256,2,FALSE)</f>
        <v>39.229999999999997</v>
      </c>
      <c r="E759" s="20">
        <f>+VLOOKUP($A759,'1 Base de precios '!$F$2:$G$1256,2,FALSE)</f>
        <v>44.292701999999998</v>
      </c>
      <c r="F759" s="20">
        <f>+VLOOKUP($A759,'1 Base de precios '!$H$2:$I$1256,2,FALSE)</f>
        <v>46.169998</v>
      </c>
      <c r="G759" s="20">
        <f>+VLOOKUP($A759,'1 Base de precios '!$J$2:$K$1256,2,FALSE)</f>
        <v>23.08</v>
      </c>
      <c r="H759" s="20">
        <f>+VLOOKUP($A759,'1 Base de precios '!$L$2:$M$1256,2,FALSE)</f>
        <v>86.110000999999997</v>
      </c>
      <c r="I759" s="20">
        <f>+VLOOKUP($A759,'1 Base de precios '!$N$2:$O$1256,2,FALSE)</f>
        <v>45.66</v>
      </c>
      <c r="J759" s="20">
        <f>+VLOOKUP($A759,'1 Base de precios '!$P$2:$Q$1256,2,FALSE)</f>
        <v>109.459999</v>
      </c>
      <c r="K759" s="29">
        <v>758</v>
      </c>
    </row>
    <row r="760" spans="1:11" x14ac:dyDescent="0.2">
      <c r="A760" s="143">
        <v>42158</v>
      </c>
      <c r="B760" s="27">
        <f>'1 Base de precios '!B760:B1011</f>
        <v>44932.289062999997</v>
      </c>
      <c r="C760" s="20">
        <f>+VLOOKUP($A760,'1 Base de precios '!$A$2:$C$1256,3,FALSE)</f>
        <v>16.360001</v>
      </c>
      <c r="D760" s="20">
        <f>+VLOOKUP($A760,'1 Base de precios '!$D$2:$E$1256,2,FALSE)</f>
        <v>37.369999</v>
      </c>
      <c r="E760" s="20">
        <f>+VLOOKUP($A760,'1 Base de precios '!$F$2:$G$1256,2,FALSE)</f>
        <v>45.0732</v>
      </c>
      <c r="F760" s="20">
        <f>+VLOOKUP($A760,'1 Base de precios '!$H$2:$I$1256,2,FALSE)</f>
        <v>47</v>
      </c>
      <c r="G760" s="20">
        <f>+VLOOKUP($A760,'1 Base de precios '!$J$2:$K$1256,2,FALSE)</f>
        <v>21.879999000000002</v>
      </c>
      <c r="H760" s="20">
        <f>+VLOOKUP($A760,'1 Base de precios '!$L$2:$M$1256,2,FALSE)</f>
        <v>85.279999000000004</v>
      </c>
      <c r="I760" s="20">
        <f>+VLOOKUP($A760,'1 Base de precios '!$N$2:$O$1256,2,FALSE)</f>
        <v>45.470001000000003</v>
      </c>
      <c r="J760" s="20">
        <f>+VLOOKUP($A760,'1 Base de precios '!$P$2:$Q$1256,2,FALSE)</f>
        <v>110.769997</v>
      </c>
      <c r="K760" s="29">
        <v>759</v>
      </c>
    </row>
    <row r="761" spans="1:11" x14ac:dyDescent="0.2">
      <c r="A761" s="143">
        <v>42157</v>
      </c>
      <c r="B761" s="27">
        <f>'1 Base de precios '!B761:B1012</f>
        <v>44752.53125</v>
      </c>
      <c r="C761" s="20">
        <f>+VLOOKUP($A761,'1 Base de precios '!$A$2:$C$1256,3,FALSE)</f>
        <v>16.41</v>
      </c>
      <c r="D761" s="20">
        <f>+VLOOKUP($A761,'1 Base de precios '!$D$2:$E$1256,2,FALSE)</f>
        <v>38.110000999999997</v>
      </c>
      <c r="E761" s="20">
        <f>+VLOOKUP($A761,'1 Base de precios '!$F$2:$G$1256,2,FALSE)</f>
        <v>44.897598000000002</v>
      </c>
      <c r="F761" s="20">
        <f>+VLOOKUP($A761,'1 Base de precios '!$H$2:$I$1256,2,FALSE)</f>
        <v>47.130001</v>
      </c>
      <c r="G761" s="20">
        <f>+VLOOKUP($A761,'1 Base de precios '!$J$2:$K$1256,2,FALSE)</f>
        <v>21.940000999999999</v>
      </c>
      <c r="H761" s="20">
        <f>+VLOOKUP($A761,'1 Base de precios '!$L$2:$M$1256,2,FALSE)</f>
        <v>85.779999000000004</v>
      </c>
      <c r="I761" s="20">
        <f>+VLOOKUP($A761,'1 Base de precios '!$N$2:$O$1256,2,FALSE)</f>
        <v>45.77</v>
      </c>
      <c r="J761" s="20">
        <f>+VLOOKUP($A761,'1 Base de precios '!$P$2:$Q$1256,2,FALSE)</f>
        <v>108.800003</v>
      </c>
      <c r="K761" s="29">
        <v>760</v>
      </c>
    </row>
    <row r="762" spans="1:11" x14ac:dyDescent="0.2">
      <c r="A762" s="143">
        <v>42156</v>
      </c>
      <c r="B762" s="27">
        <f>'1 Base de precios '!B762:B1013</f>
        <v>44699.558594000002</v>
      </c>
      <c r="C762" s="20">
        <f>+VLOOKUP($A762,'1 Base de precios '!$A$2:$C$1256,3,FALSE)</f>
        <v>16.43</v>
      </c>
      <c r="D762" s="20">
        <f>+VLOOKUP($A762,'1 Base de precios '!$D$2:$E$1256,2,FALSE)</f>
        <v>37.860000999999997</v>
      </c>
      <c r="E762" s="20">
        <f>+VLOOKUP($A762,'1 Base de precios '!$F$2:$G$1256,2,FALSE)</f>
        <v>44.829300000000003</v>
      </c>
      <c r="F762" s="20">
        <f>+VLOOKUP($A762,'1 Base de precios '!$H$2:$I$1256,2,FALSE)</f>
        <v>46.549999</v>
      </c>
      <c r="G762" s="20">
        <f>+VLOOKUP($A762,'1 Base de precios '!$J$2:$K$1256,2,FALSE)</f>
        <v>21.74</v>
      </c>
      <c r="H762" s="20">
        <f>+VLOOKUP($A762,'1 Base de precios '!$L$2:$M$1256,2,FALSE)</f>
        <v>85.620002999999997</v>
      </c>
      <c r="I762" s="20">
        <f>+VLOOKUP($A762,'1 Base de precios '!$N$2:$O$1256,2,FALSE)</f>
        <v>46.32</v>
      </c>
      <c r="J762" s="20">
        <f>+VLOOKUP($A762,'1 Base de precios '!$P$2:$Q$1256,2,FALSE)</f>
        <v>109.089996</v>
      </c>
      <c r="K762" s="29">
        <v>761</v>
      </c>
    </row>
    <row r="763" spans="1:11" x14ac:dyDescent="0.2">
      <c r="A763" s="143">
        <v>42153</v>
      </c>
      <c r="B763" s="27">
        <f>'1 Base de precios '!B763:B1014</f>
        <v>44801.359375</v>
      </c>
      <c r="C763" s="20">
        <f>+VLOOKUP($A763,'1 Base de precios '!$A$2:$C$1256,3,FALSE)</f>
        <v>16.200001</v>
      </c>
      <c r="D763" s="20">
        <f>+VLOOKUP($A763,'1 Base de precios '!$D$2:$E$1256,2,FALSE)</f>
        <v>38.020000000000003</v>
      </c>
      <c r="E763" s="20">
        <f>+VLOOKUP($A763,'1 Base de precios '!$F$2:$G$1256,2,FALSE)</f>
        <v>45.521900000000002</v>
      </c>
      <c r="F763" s="20">
        <f>+VLOOKUP($A763,'1 Base de precios '!$H$2:$I$1256,2,FALSE)</f>
        <v>47.689999</v>
      </c>
      <c r="G763" s="20">
        <f>+VLOOKUP($A763,'1 Base de precios '!$J$2:$K$1256,2,FALSE)</f>
        <v>21.58</v>
      </c>
      <c r="H763" s="20">
        <f>+VLOOKUP($A763,'1 Base de precios '!$L$2:$M$1256,2,FALSE)</f>
        <v>86.93</v>
      </c>
      <c r="I763" s="20">
        <f>+VLOOKUP($A763,'1 Base de precios '!$N$2:$O$1256,2,FALSE)</f>
        <v>46.310001</v>
      </c>
      <c r="J763" s="20">
        <f>+VLOOKUP($A763,'1 Base de precios '!$P$2:$Q$1256,2,FALSE)</f>
        <v>109.55999799999999</v>
      </c>
      <c r="K763" s="29">
        <v>762</v>
      </c>
    </row>
    <row r="764" spans="1:11" x14ac:dyDescent="0.2">
      <c r="A764" s="143">
        <v>42152</v>
      </c>
      <c r="B764" s="27">
        <f>'1 Base de precios '!B764:B1015</f>
        <v>44668.980469000002</v>
      </c>
      <c r="C764" s="20">
        <f>+VLOOKUP($A764,'1 Base de precios '!$A$2:$C$1256,3,FALSE)</f>
        <v>16.209999</v>
      </c>
      <c r="D764" s="20">
        <f>+VLOOKUP($A764,'1 Base de precios '!$D$2:$E$1256,2,FALSE)</f>
        <v>37.380001</v>
      </c>
      <c r="E764" s="20">
        <f>+VLOOKUP($A764,'1 Base de precios '!$F$2:$G$1256,2,FALSE)</f>
        <v>44.956099999999999</v>
      </c>
      <c r="F764" s="20">
        <f>+VLOOKUP($A764,'1 Base de precios '!$H$2:$I$1256,2,FALSE)</f>
        <v>47.799999</v>
      </c>
      <c r="G764" s="20">
        <f>+VLOOKUP($A764,'1 Base de precios '!$J$2:$K$1256,2,FALSE)</f>
        <v>21.969999000000001</v>
      </c>
      <c r="H764" s="20">
        <f>+VLOOKUP($A764,'1 Base de precios '!$L$2:$M$1256,2,FALSE)</f>
        <v>86.93</v>
      </c>
      <c r="I764" s="20">
        <f>+VLOOKUP($A764,'1 Base de precios '!$N$2:$O$1256,2,FALSE)</f>
        <v>46.630001</v>
      </c>
      <c r="J764" s="20">
        <f>+VLOOKUP($A764,'1 Base de precios '!$P$2:$Q$1256,2,FALSE)</f>
        <v>110.69000200000001</v>
      </c>
      <c r="K764" s="29">
        <v>763</v>
      </c>
    </row>
    <row r="765" spans="1:11" x14ac:dyDescent="0.2">
      <c r="A765" s="143">
        <v>42151</v>
      </c>
      <c r="B765" s="27">
        <f>'1 Base de precios '!B765:B1016</f>
        <v>44397.078125</v>
      </c>
      <c r="C765" s="20">
        <f>+VLOOKUP($A765,'1 Base de precios '!$A$2:$C$1256,3,FALSE)</f>
        <v>16.040001</v>
      </c>
      <c r="D765" s="20">
        <f>+VLOOKUP($A765,'1 Base de precios '!$D$2:$E$1256,2,FALSE)</f>
        <v>37.169998</v>
      </c>
      <c r="E765" s="20">
        <f>+VLOOKUP($A765,'1 Base de precios '!$F$2:$G$1256,2,FALSE)</f>
        <v>44.868301000000002</v>
      </c>
      <c r="F765" s="20">
        <f>+VLOOKUP($A765,'1 Base de precios '!$H$2:$I$1256,2,FALSE)</f>
        <v>47.889999000000003</v>
      </c>
      <c r="G765" s="20">
        <f>+VLOOKUP($A765,'1 Base de precios '!$J$2:$K$1256,2,FALSE)</f>
        <v>22.08</v>
      </c>
      <c r="H765" s="20">
        <f>+VLOOKUP($A765,'1 Base de precios '!$L$2:$M$1256,2,FALSE)</f>
        <v>85.730002999999996</v>
      </c>
      <c r="I765" s="20">
        <f>+VLOOKUP($A765,'1 Base de precios '!$N$2:$O$1256,2,FALSE)</f>
        <v>45.799999</v>
      </c>
      <c r="J765" s="20">
        <f>+VLOOKUP($A765,'1 Base de precios '!$P$2:$Q$1256,2,FALSE)</f>
        <v>111.370003</v>
      </c>
      <c r="K765" s="29">
        <v>764</v>
      </c>
    </row>
    <row r="766" spans="1:11" x14ac:dyDescent="0.2">
      <c r="A766" s="143">
        <v>42150</v>
      </c>
      <c r="B766" s="27">
        <f>'1 Base de precios '!B766:B1017</f>
        <v>44855</v>
      </c>
      <c r="C766" s="20">
        <f>+VLOOKUP($A766,'1 Base de precios '!$A$2:$C$1256,3,FALSE)</f>
        <v>15.85</v>
      </c>
      <c r="D766" s="20">
        <f>+VLOOKUP($A766,'1 Base de precios '!$D$2:$E$1256,2,FALSE)</f>
        <v>37.159999999999997</v>
      </c>
      <c r="E766" s="20">
        <f>+VLOOKUP($A766,'1 Base de precios '!$F$2:$G$1256,2,FALSE)</f>
        <v>45.248798000000001</v>
      </c>
      <c r="F766" s="20">
        <f>+VLOOKUP($A766,'1 Base de precios '!$H$2:$I$1256,2,FALSE)</f>
        <v>47.599997999999999</v>
      </c>
      <c r="G766" s="20">
        <f>+VLOOKUP($A766,'1 Base de precios '!$J$2:$K$1256,2,FALSE)</f>
        <v>21.77</v>
      </c>
      <c r="H766" s="20">
        <f>+VLOOKUP($A766,'1 Base de precios '!$L$2:$M$1256,2,FALSE)</f>
        <v>86.07</v>
      </c>
      <c r="I766" s="20">
        <f>+VLOOKUP($A766,'1 Base de precios '!$N$2:$O$1256,2,FALSE)</f>
        <v>45.889999000000003</v>
      </c>
      <c r="J766" s="20">
        <f>+VLOOKUP($A766,'1 Base de precios '!$P$2:$Q$1256,2,FALSE)</f>
        <v>110.360001</v>
      </c>
      <c r="K766" s="29">
        <v>765</v>
      </c>
    </row>
    <row r="767" spans="1:11" x14ac:dyDescent="0.2">
      <c r="A767" s="143">
        <v>42149</v>
      </c>
      <c r="B767" s="27">
        <f>'1 Base de precios '!B767:B1018</f>
        <v>44874.121094000002</v>
      </c>
      <c r="C767" s="20">
        <f>+VLOOKUP($A767,'1 Base de precios '!$A$2:$C$1256,3,FALSE)</f>
        <v>15.79</v>
      </c>
      <c r="D767" s="20">
        <f>+VLOOKUP($A767,'1 Base de precios '!$D$2:$E$1256,2,FALSE)</f>
        <v>37.090000000000003</v>
      </c>
      <c r="E767" s="20">
        <f>+VLOOKUP($A767,'1 Base de precios '!$F$2:$G$1256,2,FALSE)</f>
        <v>45.590198999999998</v>
      </c>
      <c r="F767" s="20">
        <f>+VLOOKUP($A767,'1 Base de precios '!$H$2:$I$1256,2,FALSE)</f>
        <v>48.299999</v>
      </c>
      <c r="G767" s="20">
        <f>+VLOOKUP($A767,'1 Base de precios '!$J$2:$K$1256,2,FALSE)</f>
        <v>22.290001</v>
      </c>
      <c r="H767" s="20">
        <f>+VLOOKUP($A767,'1 Base de precios '!$L$2:$M$1256,2,FALSE)</f>
        <v>86.870002999999997</v>
      </c>
      <c r="I767" s="20">
        <f>+VLOOKUP($A767,'1 Base de precios '!$N$2:$O$1256,2,FALSE)</f>
        <v>46.34</v>
      </c>
      <c r="J767" s="20">
        <f>+VLOOKUP($A767,'1 Base de precios '!$P$2:$Q$1256,2,FALSE)</f>
        <v>110.650002</v>
      </c>
      <c r="K767" s="29">
        <v>766</v>
      </c>
    </row>
    <row r="768" spans="1:11" x14ac:dyDescent="0.2">
      <c r="A768" s="143">
        <v>42146</v>
      </c>
      <c r="B768" s="27">
        <f>'1 Base de precios '!B768:B1019</f>
        <v>45097.390625</v>
      </c>
      <c r="C768" s="20">
        <f>+VLOOKUP($A768,'1 Base de precios '!$A$2:$C$1256,3,FALSE)</f>
        <v>15.63</v>
      </c>
      <c r="D768" s="20">
        <f>+VLOOKUP($A768,'1 Base de precios '!$D$2:$E$1256,2,FALSE)</f>
        <v>37.32</v>
      </c>
      <c r="E768" s="20">
        <f>+VLOOKUP($A768,'1 Base de precios '!$F$2:$G$1256,2,FALSE)</f>
        <v>45.112202000000003</v>
      </c>
      <c r="F768" s="20">
        <f>+VLOOKUP($A768,'1 Base de precios '!$H$2:$I$1256,2,FALSE)</f>
        <v>48.389999000000003</v>
      </c>
      <c r="G768" s="20">
        <f>+VLOOKUP($A768,'1 Base de precios '!$J$2:$K$1256,2,FALSE)</f>
        <v>21.950001</v>
      </c>
      <c r="H768" s="20">
        <f>+VLOOKUP($A768,'1 Base de precios '!$L$2:$M$1256,2,FALSE)</f>
        <v>86.730002999999996</v>
      </c>
      <c r="I768" s="20">
        <f>+VLOOKUP($A768,'1 Base de precios '!$N$2:$O$1256,2,FALSE)</f>
        <v>46.209999000000003</v>
      </c>
      <c r="J768" s="20">
        <f>+VLOOKUP($A768,'1 Base de precios '!$P$2:$Q$1256,2,FALSE)</f>
        <v>110.05999799999999</v>
      </c>
      <c r="K768" s="29">
        <v>767</v>
      </c>
    </row>
    <row r="769" spans="1:11" x14ac:dyDescent="0.2">
      <c r="A769" s="143">
        <v>42145</v>
      </c>
      <c r="B769" s="27">
        <f>'1 Base de precios '!B769:B1020</f>
        <v>45284.609375</v>
      </c>
      <c r="C769" s="20">
        <f>+VLOOKUP($A769,'1 Base de precios '!$A$2:$C$1256,3,FALSE)</f>
        <v>15.71</v>
      </c>
      <c r="D769" s="20">
        <f>+VLOOKUP($A769,'1 Base de precios '!$D$2:$E$1256,2,FALSE)</f>
        <v>38.060001</v>
      </c>
      <c r="E769" s="20">
        <f>+VLOOKUP($A769,'1 Base de precios '!$F$2:$G$1256,2,FALSE)</f>
        <v>46.243899999999996</v>
      </c>
      <c r="F769" s="20">
        <f>+VLOOKUP($A769,'1 Base de precios '!$H$2:$I$1256,2,FALSE)</f>
        <v>48.59</v>
      </c>
      <c r="G769" s="20">
        <f>+VLOOKUP($A769,'1 Base de precios '!$J$2:$K$1256,2,FALSE)</f>
        <v>22.059999000000001</v>
      </c>
      <c r="H769" s="20">
        <f>+VLOOKUP($A769,'1 Base de precios '!$L$2:$M$1256,2,FALSE)</f>
        <v>87.07</v>
      </c>
      <c r="I769" s="20">
        <f>+VLOOKUP($A769,'1 Base de precios '!$N$2:$O$1256,2,FALSE)</f>
        <v>46.810001</v>
      </c>
      <c r="J769" s="20">
        <f>+VLOOKUP($A769,'1 Base de precios '!$P$2:$Q$1256,2,FALSE)</f>
        <v>110.05999799999999</v>
      </c>
      <c r="K769" s="29">
        <v>768</v>
      </c>
    </row>
    <row r="770" spans="1:11" x14ac:dyDescent="0.2">
      <c r="A770" s="143">
        <v>42144</v>
      </c>
      <c r="B770" s="27">
        <f>'1 Base de precios '!B770:B1021</f>
        <v>45313.671875</v>
      </c>
      <c r="C770" s="20">
        <f>+VLOOKUP($A770,'1 Base de precios '!$A$2:$C$1256,3,FALSE)</f>
        <v>15.88</v>
      </c>
      <c r="D770" s="20">
        <f>+VLOOKUP($A770,'1 Base de precios '!$D$2:$E$1256,2,FALSE)</f>
        <v>38.080002</v>
      </c>
      <c r="E770" s="20">
        <f>+VLOOKUP($A770,'1 Base de precios '!$F$2:$G$1256,2,FALSE)</f>
        <v>46</v>
      </c>
      <c r="F770" s="20">
        <f>+VLOOKUP($A770,'1 Base de precios '!$H$2:$I$1256,2,FALSE)</f>
        <v>48.790000999999997</v>
      </c>
      <c r="G770" s="20">
        <f>+VLOOKUP($A770,'1 Base de precios '!$J$2:$K$1256,2,FALSE)</f>
        <v>21.91</v>
      </c>
      <c r="H770" s="20">
        <f>+VLOOKUP($A770,'1 Base de precios '!$L$2:$M$1256,2,FALSE)</f>
        <v>86.940002000000007</v>
      </c>
      <c r="I770" s="20">
        <f>+VLOOKUP($A770,'1 Base de precios '!$N$2:$O$1256,2,FALSE)</f>
        <v>46.93</v>
      </c>
      <c r="J770" s="20">
        <f>+VLOOKUP($A770,'1 Base de precios '!$P$2:$Q$1256,2,FALSE)</f>
        <v>108.879997</v>
      </c>
      <c r="K770" s="29">
        <v>769</v>
      </c>
    </row>
    <row r="771" spans="1:11" x14ac:dyDescent="0.2">
      <c r="A771" s="143">
        <v>42143</v>
      </c>
      <c r="B771" s="27">
        <f>'1 Base de precios '!B771:B1022</f>
        <v>45410.230469000002</v>
      </c>
      <c r="C771" s="20">
        <f>+VLOOKUP($A771,'1 Base de precios '!$A$2:$C$1256,3,FALSE)</f>
        <v>15.64</v>
      </c>
      <c r="D771" s="20">
        <f>+VLOOKUP($A771,'1 Base de precios '!$D$2:$E$1256,2,FALSE)</f>
        <v>38.220001000000003</v>
      </c>
      <c r="E771" s="20">
        <f>+VLOOKUP($A771,'1 Base de precios '!$F$2:$G$1256,2,FALSE)</f>
        <v>45.853698999999999</v>
      </c>
      <c r="F771" s="20">
        <f>+VLOOKUP($A771,'1 Base de precios '!$H$2:$I$1256,2,FALSE)</f>
        <v>48.700001</v>
      </c>
      <c r="G771" s="20">
        <f>+VLOOKUP($A771,'1 Base de precios '!$J$2:$K$1256,2,FALSE)</f>
        <v>21.92</v>
      </c>
      <c r="H771" s="20">
        <f>+VLOOKUP($A771,'1 Base de precios '!$L$2:$M$1256,2,FALSE)</f>
        <v>87.779999000000004</v>
      </c>
      <c r="I771" s="20">
        <f>+VLOOKUP($A771,'1 Base de precios '!$N$2:$O$1256,2,FALSE)</f>
        <v>47.299999</v>
      </c>
      <c r="J771" s="20">
        <f>+VLOOKUP($A771,'1 Base de precios '!$P$2:$Q$1256,2,FALSE)</f>
        <v>108.639999</v>
      </c>
      <c r="K771" s="29">
        <v>770</v>
      </c>
    </row>
    <row r="772" spans="1:11" x14ac:dyDescent="0.2">
      <c r="A772" s="143">
        <v>42142</v>
      </c>
      <c r="B772" s="27">
        <f>'1 Base de precios '!B772:B1023</f>
        <v>45330.101562999997</v>
      </c>
      <c r="C772" s="20">
        <f>+VLOOKUP($A772,'1 Base de precios '!$A$2:$C$1256,3,FALSE)</f>
        <v>15.69</v>
      </c>
      <c r="D772" s="20">
        <f>+VLOOKUP($A772,'1 Base de precios '!$D$2:$E$1256,2,FALSE)</f>
        <v>38</v>
      </c>
      <c r="E772" s="20">
        <f>+VLOOKUP($A772,'1 Base de precios '!$F$2:$G$1256,2,FALSE)</f>
        <v>45.970699000000003</v>
      </c>
      <c r="F772" s="20">
        <f>+VLOOKUP($A772,'1 Base de precios '!$H$2:$I$1256,2,FALSE)</f>
        <v>49.310001</v>
      </c>
      <c r="G772" s="20">
        <f>+VLOOKUP($A772,'1 Base de precios '!$J$2:$K$1256,2,FALSE)</f>
        <v>22.35</v>
      </c>
      <c r="H772" s="20">
        <f>+VLOOKUP($A772,'1 Base de precios '!$L$2:$M$1256,2,FALSE)</f>
        <v>88.629997000000003</v>
      </c>
      <c r="I772" s="20">
        <f>+VLOOKUP($A772,'1 Base de precios '!$N$2:$O$1256,2,FALSE)</f>
        <v>47.41</v>
      </c>
      <c r="J772" s="20">
        <f>+VLOOKUP($A772,'1 Base de precios '!$P$2:$Q$1256,2,FALSE)</f>
        <v>109.699997</v>
      </c>
      <c r="K772" s="29">
        <v>771</v>
      </c>
    </row>
    <row r="773" spans="1:11" x14ac:dyDescent="0.2">
      <c r="A773" s="143">
        <v>42139</v>
      </c>
      <c r="B773" s="27">
        <f>'1 Base de precios '!B773:B1024</f>
        <v>45272.390625</v>
      </c>
      <c r="C773" s="20">
        <f>+VLOOKUP($A773,'1 Base de precios '!$A$2:$C$1256,3,FALSE)</f>
        <v>15.81</v>
      </c>
      <c r="D773" s="20">
        <f>+VLOOKUP($A773,'1 Base de precios '!$D$2:$E$1256,2,FALSE)</f>
        <v>37.82</v>
      </c>
      <c r="E773" s="20">
        <f>+VLOOKUP($A773,'1 Base de precios '!$F$2:$G$1256,2,FALSE)</f>
        <v>45.843899</v>
      </c>
      <c r="F773" s="20">
        <f>+VLOOKUP($A773,'1 Base de precios '!$H$2:$I$1256,2,FALSE)</f>
        <v>49.700001</v>
      </c>
      <c r="G773" s="20">
        <f>+VLOOKUP($A773,'1 Base de precios '!$J$2:$K$1256,2,FALSE)</f>
        <v>21.75</v>
      </c>
      <c r="H773" s="20">
        <f>+VLOOKUP($A773,'1 Base de precios '!$L$2:$M$1256,2,FALSE)</f>
        <v>88.470000999999996</v>
      </c>
      <c r="I773" s="20">
        <f>+VLOOKUP($A773,'1 Base de precios '!$N$2:$O$1256,2,FALSE)</f>
        <v>47.720001000000003</v>
      </c>
      <c r="J773" s="20">
        <f>+VLOOKUP($A773,'1 Base de precios '!$P$2:$Q$1256,2,FALSE)</f>
        <v>110.739998</v>
      </c>
      <c r="K773" s="29">
        <v>772</v>
      </c>
    </row>
    <row r="774" spans="1:11" x14ac:dyDescent="0.2">
      <c r="A774" s="143">
        <v>42138</v>
      </c>
      <c r="B774" s="27">
        <f>'1 Base de precios '!B774:B1025</f>
        <v>45048.941405999998</v>
      </c>
      <c r="C774" s="20">
        <f>+VLOOKUP($A774,'1 Base de precios '!$A$2:$C$1256,3,FALSE)</f>
        <v>15.76</v>
      </c>
      <c r="D774" s="20">
        <f>+VLOOKUP($A774,'1 Base de precios '!$D$2:$E$1256,2,FALSE)</f>
        <v>37.790000999999997</v>
      </c>
      <c r="E774" s="20">
        <f>+VLOOKUP($A774,'1 Base de precios '!$F$2:$G$1256,2,FALSE)</f>
        <v>45.843899</v>
      </c>
      <c r="F774" s="20">
        <f>+VLOOKUP($A774,'1 Base de precios '!$H$2:$I$1256,2,FALSE)</f>
        <v>49.959999000000003</v>
      </c>
      <c r="G774" s="20">
        <f>+VLOOKUP($A774,'1 Base de precios '!$J$2:$K$1256,2,FALSE)</f>
        <v>21.969999000000001</v>
      </c>
      <c r="H774" s="20">
        <f>+VLOOKUP($A774,'1 Base de precios '!$L$2:$M$1256,2,FALSE)</f>
        <v>88.080001999999993</v>
      </c>
      <c r="I774" s="20">
        <f>+VLOOKUP($A774,'1 Base de precios '!$N$2:$O$1256,2,FALSE)</f>
        <v>47.080002</v>
      </c>
      <c r="J774" s="20">
        <f>+VLOOKUP($A774,'1 Base de precios '!$P$2:$Q$1256,2,FALSE)</f>
        <v>110.480003</v>
      </c>
      <c r="K774" s="29">
        <v>773</v>
      </c>
    </row>
    <row r="775" spans="1:11" x14ac:dyDescent="0.2">
      <c r="A775" s="143">
        <v>42137</v>
      </c>
      <c r="B775" s="27">
        <f>'1 Base de precios '!B775:B1026</f>
        <v>44939.570312999997</v>
      </c>
      <c r="C775" s="20">
        <f>+VLOOKUP($A775,'1 Base de precios '!$A$2:$C$1256,3,FALSE)</f>
        <v>15.49</v>
      </c>
      <c r="D775" s="20">
        <f>+VLOOKUP($A775,'1 Base de precios '!$D$2:$E$1256,2,FALSE)</f>
        <v>37.700001</v>
      </c>
      <c r="E775" s="20">
        <f>+VLOOKUP($A775,'1 Base de precios '!$F$2:$G$1256,2,FALSE)</f>
        <v>44.653702000000003</v>
      </c>
      <c r="F775" s="20">
        <f>+VLOOKUP($A775,'1 Base de precios '!$H$2:$I$1256,2,FALSE)</f>
        <v>49.77</v>
      </c>
      <c r="G775" s="20">
        <f>+VLOOKUP($A775,'1 Base de precios '!$J$2:$K$1256,2,FALSE)</f>
        <v>21.24</v>
      </c>
      <c r="H775" s="20">
        <f>+VLOOKUP($A775,'1 Base de precios '!$L$2:$M$1256,2,FALSE)</f>
        <v>88.589995999999999</v>
      </c>
      <c r="I775" s="20">
        <f>+VLOOKUP($A775,'1 Base de precios '!$N$2:$O$1256,2,FALSE)</f>
        <v>47.189999</v>
      </c>
      <c r="J775" s="20">
        <f>+VLOOKUP($A775,'1 Base de precios '!$P$2:$Q$1256,2,FALSE)</f>
        <v>110.910004</v>
      </c>
      <c r="K775" s="29">
        <v>774</v>
      </c>
    </row>
    <row r="776" spans="1:11" x14ac:dyDescent="0.2">
      <c r="A776" s="143">
        <v>42136</v>
      </c>
      <c r="B776" s="27">
        <f>'1 Base de precios '!B776:B1027</f>
        <v>45180.238280999998</v>
      </c>
      <c r="C776" s="20">
        <f>+VLOOKUP($A776,'1 Base de precios '!$A$2:$C$1256,3,FALSE)</f>
        <v>15.55</v>
      </c>
      <c r="D776" s="20">
        <f>+VLOOKUP($A776,'1 Base de precios '!$D$2:$E$1256,2,FALSE)</f>
        <v>37.560001</v>
      </c>
      <c r="E776" s="20">
        <f>+VLOOKUP($A776,'1 Base de precios '!$F$2:$G$1256,2,FALSE)</f>
        <v>43.512199000000003</v>
      </c>
      <c r="F776" s="20">
        <f>+VLOOKUP($A776,'1 Base de precios '!$H$2:$I$1256,2,FALSE)</f>
        <v>49.299999</v>
      </c>
      <c r="G776" s="20">
        <f>+VLOOKUP($A776,'1 Base de precios '!$J$2:$K$1256,2,FALSE)</f>
        <v>20.84</v>
      </c>
      <c r="H776" s="20">
        <f>+VLOOKUP($A776,'1 Base de precios '!$L$2:$M$1256,2,FALSE)</f>
        <v>88.989998</v>
      </c>
      <c r="I776" s="20">
        <f>+VLOOKUP($A776,'1 Base de precios '!$N$2:$O$1256,2,FALSE)</f>
        <v>47.959999000000003</v>
      </c>
      <c r="J776" s="20">
        <f>+VLOOKUP($A776,'1 Base de precios '!$P$2:$Q$1256,2,FALSE)</f>
        <v>110.129997</v>
      </c>
      <c r="K776" s="29">
        <v>775</v>
      </c>
    </row>
    <row r="777" spans="1:11" x14ac:dyDescent="0.2">
      <c r="A777" s="143">
        <v>42135</v>
      </c>
      <c r="B777" s="27">
        <f>'1 Base de precios '!B777:B1028</f>
        <v>45125.480469000002</v>
      </c>
      <c r="C777" s="20">
        <f>+VLOOKUP($A777,'1 Base de precios '!$A$2:$C$1256,3,FALSE)</f>
        <v>15.72</v>
      </c>
      <c r="D777" s="20">
        <f>+VLOOKUP($A777,'1 Base de precios '!$D$2:$E$1256,2,FALSE)</f>
        <v>37.529998999999997</v>
      </c>
      <c r="E777" s="20">
        <f>+VLOOKUP($A777,'1 Base de precios '!$F$2:$G$1256,2,FALSE)</f>
        <v>43.736598999999998</v>
      </c>
      <c r="F777" s="20">
        <f>+VLOOKUP($A777,'1 Base de precios '!$H$2:$I$1256,2,FALSE)</f>
        <v>48.759998000000003</v>
      </c>
      <c r="G777" s="20">
        <f>+VLOOKUP($A777,'1 Base de precios '!$J$2:$K$1256,2,FALSE)</f>
        <v>20.84</v>
      </c>
      <c r="H777" s="20">
        <f>+VLOOKUP($A777,'1 Base de precios '!$L$2:$M$1256,2,FALSE)</f>
        <v>90.849997999999999</v>
      </c>
      <c r="I777" s="20">
        <f>+VLOOKUP($A777,'1 Base de precios '!$N$2:$O$1256,2,FALSE)</f>
        <v>47.549999</v>
      </c>
      <c r="J777" s="20">
        <f>+VLOOKUP($A777,'1 Base de precios '!$P$2:$Q$1256,2,FALSE)</f>
        <v>111.089996</v>
      </c>
      <c r="K777" s="29">
        <v>776</v>
      </c>
    </row>
    <row r="778" spans="1:11" x14ac:dyDescent="0.2">
      <c r="A778" s="143">
        <v>42132</v>
      </c>
      <c r="B778" s="27">
        <f>'1 Base de precios '!B778:B1029</f>
        <v>44770.078125</v>
      </c>
      <c r="C778" s="20">
        <f>+VLOOKUP($A778,'1 Base de precios '!$A$2:$C$1256,3,FALSE)</f>
        <v>15.77</v>
      </c>
      <c r="D778" s="20">
        <f>+VLOOKUP($A778,'1 Base de precios '!$D$2:$E$1256,2,FALSE)</f>
        <v>37.479999999999997</v>
      </c>
      <c r="E778" s="20">
        <f>+VLOOKUP($A778,'1 Base de precios '!$F$2:$G$1256,2,FALSE)</f>
        <v>43.668301</v>
      </c>
      <c r="F778" s="20">
        <f>+VLOOKUP($A778,'1 Base de precios '!$H$2:$I$1256,2,FALSE)</f>
        <v>48.77</v>
      </c>
      <c r="G778" s="20">
        <f>+VLOOKUP($A778,'1 Base de precios '!$J$2:$K$1256,2,FALSE)</f>
        <v>21.32</v>
      </c>
      <c r="H778" s="20">
        <f>+VLOOKUP($A778,'1 Base de precios '!$L$2:$M$1256,2,FALSE)</f>
        <v>90.389999000000003</v>
      </c>
      <c r="I778" s="20">
        <f>+VLOOKUP($A778,'1 Base de precios '!$N$2:$O$1256,2,FALSE)</f>
        <v>47.130001</v>
      </c>
      <c r="J778" s="20">
        <f>+VLOOKUP($A778,'1 Base de precios '!$P$2:$Q$1256,2,FALSE)</f>
        <v>110.30999799999999</v>
      </c>
      <c r="K778" s="29">
        <v>777</v>
      </c>
    </row>
    <row r="779" spans="1:11" x14ac:dyDescent="0.2">
      <c r="A779" s="143">
        <v>42131</v>
      </c>
      <c r="B779" s="27">
        <f>'1 Base de precios '!B779:B1030</f>
        <v>44848.460937999997</v>
      </c>
      <c r="C779" s="20">
        <f>+VLOOKUP($A779,'1 Base de precios '!$A$2:$C$1256,3,FALSE)</f>
        <v>15.85</v>
      </c>
      <c r="D779" s="20">
        <f>+VLOOKUP($A779,'1 Base de precios '!$D$2:$E$1256,2,FALSE)</f>
        <v>36.779998999999997</v>
      </c>
      <c r="E779" s="20">
        <f>+VLOOKUP($A779,'1 Base de precios '!$F$2:$G$1256,2,FALSE)</f>
        <v>43.4146</v>
      </c>
      <c r="F779" s="20">
        <f>+VLOOKUP($A779,'1 Base de precios '!$H$2:$I$1256,2,FALSE)</f>
        <v>48.580002</v>
      </c>
      <c r="G779" s="20">
        <f>+VLOOKUP($A779,'1 Base de precios '!$J$2:$K$1256,2,FALSE)</f>
        <v>20.9</v>
      </c>
      <c r="H779" s="20">
        <f>+VLOOKUP($A779,'1 Base de precios '!$L$2:$M$1256,2,FALSE)</f>
        <v>88.900002000000001</v>
      </c>
      <c r="I779" s="20">
        <f>+VLOOKUP($A779,'1 Base de precios '!$N$2:$O$1256,2,FALSE)</f>
        <v>46.889999000000003</v>
      </c>
      <c r="J779" s="20">
        <f>+VLOOKUP($A779,'1 Base de precios '!$P$2:$Q$1256,2,FALSE)</f>
        <v>109.650002</v>
      </c>
      <c r="K779" s="29">
        <v>778</v>
      </c>
    </row>
    <row r="780" spans="1:11" x14ac:dyDescent="0.2">
      <c r="A780" s="143">
        <v>42130</v>
      </c>
      <c r="B780" s="27">
        <f>'1 Base de precios '!B780:B1031</f>
        <v>45078.578125</v>
      </c>
      <c r="C780" s="20">
        <f>+VLOOKUP($A780,'1 Base de precios '!$A$2:$C$1256,3,FALSE)</f>
        <v>15.79</v>
      </c>
      <c r="D780" s="20">
        <f>+VLOOKUP($A780,'1 Base de precios '!$D$2:$E$1256,2,FALSE)</f>
        <v>36.979999999999997</v>
      </c>
      <c r="E780" s="20">
        <f>+VLOOKUP($A780,'1 Base de precios '!$F$2:$G$1256,2,FALSE)</f>
        <v>44.419497999999997</v>
      </c>
      <c r="F780" s="20">
        <f>+VLOOKUP($A780,'1 Base de precios '!$H$2:$I$1256,2,FALSE)</f>
        <v>48.610000999999997</v>
      </c>
      <c r="G780" s="20">
        <f>+VLOOKUP($A780,'1 Base de precios '!$J$2:$K$1256,2,FALSE)</f>
        <v>20.9</v>
      </c>
      <c r="H780" s="20">
        <f>+VLOOKUP($A780,'1 Base de precios '!$L$2:$M$1256,2,FALSE)</f>
        <v>88.650002000000001</v>
      </c>
      <c r="I780" s="20">
        <f>+VLOOKUP($A780,'1 Base de precios '!$N$2:$O$1256,2,FALSE)</f>
        <v>46.880001</v>
      </c>
      <c r="J780" s="20">
        <f>+VLOOKUP($A780,'1 Base de precios '!$P$2:$Q$1256,2,FALSE)</f>
        <v>112.650002</v>
      </c>
      <c r="K780" s="29">
        <v>779</v>
      </c>
    </row>
    <row r="781" spans="1:11" x14ac:dyDescent="0.2">
      <c r="A781" s="143">
        <v>42129</v>
      </c>
      <c r="B781" s="27">
        <f>'1 Base de precios '!B781:B1032</f>
        <v>45237.121094000002</v>
      </c>
      <c r="C781" s="20">
        <f>+VLOOKUP($A781,'1 Base de precios '!$A$2:$C$1256,3,FALSE)</f>
        <v>15.96</v>
      </c>
      <c r="D781" s="20">
        <f>+VLOOKUP($A781,'1 Base de precios '!$D$2:$E$1256,2,FALSE)</f>
        <v>36.659999999999997</v>
      </c>
      <c r="E781" s="20">
        <f>+VLOOKUP($A781,'1 Base de precios '!$F$2:$G$1256,2,FALSE)</f>
        <v>44.497601000000003</v>
      </c>
      <c r="F781" s="20">
        <f>+VLOOKUP($A781,'1 Base de precios '!$H$2:$I$1256,2,FALSE)</f>
        <v>48.060001</v>
      </c>
      <c r="G781" s="20">
        <f>+VLOOKUP($A781,'1 Base de precios '!$J$2:$K$1256,2,FALSE)</f>
        <v>20.799999</v>
      </c>
      <c r="H781" s="20">
        <f>+VLOOKUP($A781,'1 Base de precios '!$L$2:$M$1256,2,FALSE)</f>
        <v>89.760002</v>
      </c>
      <c r="I781" s="20">
        <f>+VLOOKUP($A781,'1 Base de precios '!$N$2:$O$1256,2,FALSE)</f>
        <v>46.82</v>
      </c>
      <c r="J781" s="20">
        <f>+VLOOKUP($A781,'1 Base de precios '!$P$2:$Q$1256,2,FALSE)</f>
        <v>113.800003</v>
      </c>
      <c r="K781" s="29">
        <v>780</v>
      </c>
    </row>
    <row r="782" spans="1:11" x14ac:dyDescent="0.2">
      <c r="A782" s="143">
        <v>42128</v>
      </c>
      <c r="B782" s="27">
        <f>'1 Base de precios '!B782:B1033</f>
        <v>44589.101562999997</v>
      </c>
      <c r="C782" s="20">
        <f>+VLOOKUP($A782,'1 Base de precios '!$A$2:$C$1256,3,FALSE)</f>
        <v>16.16</v>
      </c>
      <c r="D782" s="20">
        <f>+VLOOKUP($A782,'1 Base de precios '!$D$2:$E$1256,2,FALSE)</f>
        <v>36.639999000000003</v>
      </c>
      <c r="E782" s="20">
        <f>+VLOOKUP($A782,'1 Base de precios '!$F$2:$G$1256,2,FALSE)</f>
        <v>44.663398999999998</v>
      </c>
      <c r="F782" s="20">
        <f>+VLOOKUP($A782,'1 Base de precios '!$H$2:$I$1256,2,FALSE)</f>
        <v>47.849997999999999</v>
      </c>
      <c r="G782" s="20">
        <f>+VLOOKUP($A782,'1 Base de precios '!$J$2:$K$1256,2,FALSE)</f>
        <v>21.23</v>
      </c>
      <c r="H782" s="20">
        <f>+VLOOKUP($A782,'1 Base de precios '!$L$2:$M$1256,2,FALSE)</f>
        <v>89.559997999999993</v>
      </c>
      <c r="I782" s="20">
        <f>+VLOOKUP($A782,'1 Base de precios '!$N$2:$O$1256,2,FALSE)</f>
        <v>46.639999000000003</v>
      </c>
      <c r="J782" s="20">
        <f>+VLOOKUP($A782,'1 Base de precios '!$P$2:$Q$1256,2,FALSE)</f>
        <v>111.989998</v>
      </c>
      <c r="K782" s="29">
        <v>781</v>
      </c>
    </row>
    <row r="783" spans="1:11" x14ac:dyDescent="0.2">
      <c r="A783" s="143">
        <v>42124</v>
      </c>
      <c r="B783" s="27">
        <f>'1 Base de precios '!B783:B1034</f>
        <v>44950.320312999997</v>
      </c>
      <c r="C783" s="20">
        <f>+VLOOKUP($A783,'1 Base de precios '!$A$2:$C$1256,3,FALSE)</f>
        <v>16.110001</v>
      </c>
      <c r="D783" s="20">
        <f>+VLOOKUP($A783,'1 Base de precios '!$D$2:$E$1256,2,FALSE)</f>
        <v>36.240001999999997</v>
      </c>
      <c r="E783" s="20">
        <f>+VLOOKUP($A783,'1 Base de precios '!$F$2:$G$1256,2,FALSE)</f>
        <v>42.868301000000002</v>
      </c>
      <c r="F783" s="20">
        <f>+VLOOKUP($A783,'1 Base de precios '!$H$2:$I$1256,2,FALSE)</f>
        <v>47.360000999999997</v>
      </c>
      <c r="G783" s="20">
        <f>+VLOOKUP($A783,'1 Base de precios '!$J$2:$K$1256,2,FALSE)</f>
        <v>20.68</v>
      </c>
      <c r="H783" s="20">
        <f>+VLOOKUP($A783,'1 Base de precios '!$L$2:$M$1256,2,FALSE)</f>
        <v>87.480002999999996</v>
      </c>
      <c r="I783" s="20">
        <f>+VLOOKUP($A783,'1 Base de precios '!$N$2:$O$1256,2,FALSE)</f>
        <v>46.07</v>
      </c>
      <c r="J783" s="20">
        <f>+VLOOKUP($A783,'1 Base de precios '!$P$2:$Q$1256,2,FALSE)</f>
        <v>109.230003</v>
      </c>
      <c r="K783" s="29">
        <v>782</v>
      </c>
    </row>
    <row r="784" spans="1:11" x14ac:dyDescent="0.2">
      <c r="A784" s="143">
        <v>42123</v>
      </c>
      <c r="B784" s="27">
        <f>'1 Base de precios '!B784:B1035</f>
        <v>45338.359375</v>
      </c>
      <c r="C784" s="20">
        <f>+VLOOKUP($A784,'1 Base de precios '!$A$2:$C$1256,3,FALSE)</f>
        <v>16.41</v>
      </c>
      <c r="D784" s="20">
        <f>+VLOOKUP($A784,'1 Base de precios '!$D$2:$E$1256,2,FALSE)</f>
        <v>35.630001</v>
      </c>
      <c r="E784" s="20">
        <f>+VLOOKUP($A784,'1 Base de precios '!$F$2:$G$1256,2,FALSE)</f>
        <v>43.219501000000001</v>
      </c>
      <c r="F784" s="20">
        <f>+VLOOKUP($A784,'1 Base de precios '!$H$2:$I$1256,2,FALSE)</f>
        <v>46.919998</v>
      </c>
      <c r="G784" s="20">
        <f>+VLOOKUP($A784,'1 Base de precios '!$J$2:$K$1256,2,FALSE)</f>
        <v>20.690000999999999</v>
      </c>
      <c r="H784" s="20">
        <f>+VLOOKUP($A784,'1 Base de precios '!$L$2:$M$1256,2,FALSE)</f>
        <v>86.879997000000003</v>
      </c>
      <c r="I784" s="20">
        <f>+VLOOKUP($A784,'1 Base de precios '!$N$2:$O$1256,2,FALSE)</f>
        <v>46.34</v>
      </c>
      <c r="J784" s="20">
        <f>+VLOOKUP($A784,'1 Base de precios '!$P$2:$Q$1256,2,FALSE)</f>
        <v>111.879997</v>
      </c>
      <c r="K784" s="29">
        <v>783</v>
      </c>
    </row>
    <row r="785" spans="1:11" x14ac:dyDescent="0.2">
      <c r="A785" s="143">
        <v>42122</v>
      </c>
      <c r="B785" s="27">
        <f>'1 Base de precios '!B785:B1036</f>
        <v>45514.039062999997</v>
      </c>
      <c r="C785" s="20">
        <f>+VLOOKUP($A785,'1 Base de precios '!$A$2:$C$1256,3,FALSE)</f>
        <v>16.649999999999999</v>
      </c>
      <c r="D785" s="20">
        <f>+VLOOKUP($A785,'1 Base de precios '!$D$2:$E$1256,2,FALSE)</f>
        <v>36.150002000000001</v>
      </c>
      <c r="E785" s="20">
        <f>+VLOOKUP($A785,'1 Base de precios '!$F$2:$G$1256,2,FALSE)</f>
        <v>43.658501000000001</v>
      </c>
      <c r="F785" s="20">
        <f>+VLOOKUP($A785,'1 Base de precios '!$H$2:$I$1256,2,FALSE)</f>
        <v>47.59</v>
      </c>
      <c r="G785" s="20">
        <f>+VLOOKUP($A785,'1 Base de precios '!$J$2:$K$1256,2,FALSE)</f>
        <v>20.639999</v>
      </c>
      <c r="H785" s="20">
        <f>+VLOOKUP($A785,'1 Base de precios '!$L$2:$M$1256,2,FALSE)</f>
        <v>88.980002999999996</v>
      </c>
      <c r="I785" s="20">
        <f>+VLOOKUP($A785,'1 Base de precios '!$N$2:$O$1256,2,FALSE)</f>
        <v>46.709999000000003</v>
      </c>
      <c r="J785" s="20">
        <f>+VLOOKUP($A785,'1 Base de precios '!$P$2:$Q$1256,2,FALSE)</f>
        <v>112.480003</v>
      </c>
      <c r="K785" s="29">
        <v>784</v>
      </c>
    </row>
    <row r="786" spans="1:11" x14ac:dyDescent="0.2">
      <c r="A786" s="143">
        <v>42121</v>
      </c>
      <c r="B786" s="27">
        <f>'1 Base de precios '!B786:B1037</f>
        <v>45767.078125</v>
      </c>
      <c r="C786" s="20">
        <f>+VLOOKUP($A786,'1 Base de precios '!$A$2:$C$1256,3,FALSE)</f>
        <v>16.959999</v>
      </c>
      <c r="D786" s="20">
        <f>+VLOOKUP($A786,'1 Base de precios '!$D$2:$E$1256,2,FALSE)</f>
        <v>36.130001</v>
      </c>
      <c r="E786" s="20">
        <f>+VLOOKUP($A786,'1 Base de precios '!$F$2:$G$1256,2,FALSE)</f>
        <v>43.765900000000002</v>
      </c>
      <c r="F786" s="20">
        <f>+VLOOKUP($A786,'1 Base de precios '!$H$2:$I$1256,2,FALSE)</f>
        <v>47.02</v>
      </c>
      <c r="G786" s="20">
        <f>+VLOOKUP($A786,'1 Base de precios '!$J$2:$K$1256,2,FALSE)</f>
        <v>20.9</v>
      </c>
      <c r="H786" s="20">
        <f>+VLOOKUP($A786,'1 Base de precios '!$L$2:$M$1256,2,FALSE)</f>
        <v>86.889999000000003</v>
      </c>
      <c r="I786" s="20">
        <f>+VLOOKUP($A786,'1 Base de precios '!$N$2:$O$1256,2,FALSE)</f>
        <v>47.220001000000003</v>
      </c>
      <c r="J786" s="20">
        <f>+VLOOKUP($A786,'1 Base de precios '!$P$2:$Q$1256,2,FALSE)</f>
        <v>114.260002</v>
      </c>
      <c r="K786" s="29">
        <v>785</v>
      </c>
    </row>
    <row r="787" spans="1:11" x14ac:dyDescent="0.2">
      <c r="A787" s="143">
        <v>42118</v>
      </c>
      <c r="B787" s="27">
        <f>'1 Base de precios '!B787:B1038</f>
        <v>45418.578125</v>
      </c>
      <c r="C787" s="20">
        <f>+VLOOKUP($A787,'1 Base de precios '!$A$2:$C$1256,3,FALSE)</f>
        <v>16.969999000000001</v>
      </c>
      <c r="D787" s="20">
        <f>+VLOOKUP($A787,'1 Base de precios '!$D$2:$E$1256,2,FALSE)</f>
        <v>37.099997999999999</v>
      </c>
      <c r="E787" s="20">
        <f>+VLOOKUP($A787,'1 Base de precios '!$F$2:$G$1256,2,FALSE)</f>
        <v>42.936599999999999</v>
      </c>
      <c r="F787" s="20">
        <f>+VLOOKUP($A787,'1 Base de precios '!$H$2:$I$1256,2,FALSE)</f>
        <v>46.73</v>
      </c>
      <c r="G787" s="20">
        <f>+VLOOKUP($A787,'1 Base de precios '!$J$2:$K$1256,2,FALSE)</f>
        <v>21.190000999999999</v>
      </c>
      <c r="H787" s="20">
        <f>+VLOOKUP($A787,'1 Base de precios '!$L$2:$M$1256,2,FALSE)</f>
        <v>87.720000999999996</v>
      </c>
      <c r="I787" s="20">
        <f>+VLOOKUP($A787,'1 Base de precios '!$N$2:$O$1256,2,FALSE)</f>
        <v>46.869999</v>
      </c>
      <c r="J787" s="20">
        <f>+VLOOKUP($A787,'1 Base de precios '!$P$2:$Q$1256,2,FALSE)</f>
        <v>113.349998</v>
      </c>
      <c r="K787" s="29">
        <v>786</v>
      </c>
    </row>
    <row r="788" spans="1:11" x14ac:dyDescent="0.2">
      <c r="A788" s="143">
        <v>42117</v>
      </c>
      <c r="B788" s="27">
        <f>'1 Base de precios '!B788:B1039</f>
        <v>45226.109375</v>
      </c>
      <c r="C788" s="20">
        <f>+VLOOKUP($A788,'1 Base de precios '!$A$2:$C$1256,3,FALSE)</f>
        <v>17.120000999999998</v>
      </c>
      <c r="D788" s="20">
        <f>+VLOOKUP($A788,'1 Base de precios '!$D$2:$E$1256,2,FALSE)</f>
        <v>37.150002000000001</v>
      </c>
      <c r="E788" s="20">
        <f>+VLOOKUP($A788,'1 Base de precios '!$F$2:$G$1256,2,FALSE)</f>
        <v>43.648800000000001</v>
      </c>
      <c r="F788" s="20">
        <f>+VLOOKUP($A788,'1 Base de precios '!$H$2:$I$1256,2,FALSE)</f>
        <v>45.98</v>
      </c>
      <c r="G788" s="20">
        <f>+VLOOKUP($A788,'1 Base de precios '!$J$2:$K$1256,2,FALSE)</f>
        <v>20.059999000000001</v>
      </c>
      <c r="H788" s="20">
        <f>+VLOOKUP($A788,'1 Base de precios '!$L$2:$M$1256,2,FALSE)</f>
        <v>87.279999000000004</v>
      </c>
      <c r="I788" s="20">
        <f>+VLOOKUP($A788,'1 Base de precios '!$N$2:$O$1256,2,FALSE)</f>
        <v>45.619999</v>
      </c>
      <c r="J788" s="20">
        <f>+VLOOKUP($A788,'1 Base de precios '!$P$2:$Q$1256,2,FALSE)</f>
        <v>106.589996</v>
      </c>
      <c r="K788" s="29">
        <v>787</v>
      </c>
    </row>
    <row r="789" spans="1:11" x14ac:dyDescent="0.2">
      <c r="A789" s="143">
        <v>42116</v>
      </c>
      <c r="B789" s="27">
        <f>'1 Base de precios '!B789:B1040</f>
        <v>45294.25</v>
      </c>
      <c r="C789" s="20">
        <f>+VLOOKUP($A789,'1 Base de precios '!$A$2:$C$1256,3,FALSE)</f>
        <v>16.91</v>
      </c>
      <c r="D789" s="20">
        <f>+VLOOKUP($A789,'1 Base de precios '!$D$2:$E$1256,2,FALSE)</f>
        <v>37.560001</v>
      </c>
      <c r="E789" s="20">
        <f>+VLOOKUP($A789,'1 Base de precios '!$F$2:$G$1256,2,FALSE)</f>
        <v>43.063400000000001</v>
      </c>
      <c r="F789" s="20">
        <f>+VLOOKUP($A789,'1 Base de precios '!$H$2:$I$1256,2,FALSE)</f>
        <v>45.700001</v>
      </c>
      <c r="G789" s="20">
        <f>+VLOOKUP($A789,'1 Base de precios '!$J$2:$K$1256,2,FALSE)</f>
        <v>20</v>
      </c>
      <c r="H789" s="20">
        <f>+VLOOKUP($A789,'1 Base de precios '!$L$2:$M$1256,2,FALSE)</f>
        <v>87.769997000000004</v>
      </c>
      <c r="I789" s="20">
        <f>+VLOOKUP($A789,'1 Base de precios '!$N$2:$O$1256,2,FALSE)</f>
        <v>44.880001</v>
      </c>
      <c r="J789" s="20">
        <f>+VLOOKUP($A789,'1 Base de precios '!$P$2:$Q$1256,2,FALSE)</f>
        <v>103.900002</v>
      </c>
      <c r="K789" s="29">
        <v>788</v>
      </c>
    </row>
    <row r="790" spans="1:11" x14ac:dyDescent="0.2">
      <c r="A790" s="143">
        <v>42115</v>
      </c>
      <c r="B790" s="27">
        <f>'1 Base de precios '!B790:B1041</f>
        <v>45077.441405999998</v>
      </c>
      <c r="C790" s="20">
        <f>+VLOOKUP($A790,'1 Base de precios '!$A$2:$C$1256,3,FALSE)</f>
        <v>16.959999</v>
      </c>
      <c r="D790" s="20">
        <f>+VLOOKUP($A790,'1 Base de precios '!$D$2:$E$1256,2,FALSE)</f>
        <v>38.979999999999997</v>
      </c>
      <c r="E790" s="20">
        <f>+VLOOKUP($A790,'1 Base de precios '!$F$2:$G$1256,2,FALSE)</f>
        <v>41.668301</v>
      </c>
      <c r="F790" s="20">
        <f>+VLOOKUP($A790,'1 Base de precios '!$H$2:$I$1256,2,FALSE)</f>
        <v>45.549999</v>
      </c>
      <c r="G790" s="20">
        <f>+VLOOKUP($A790,'1 Base de precios '!$J$2:$K$1256,2,FALSE)</f>
        <v>19.93</v>
      </c>
      <c r="H790" s="20">
        <f>+VLOOKUP($A790,'1 Base de precios '!$L$2:$M$1256,2,FALSE)</f>
        <v>88.220000999999996</v>
      </c>
      <c r="I790" s="20">
        <f>+VLOOKUP($A790,'1 Base de precios '!$N$2:$O$1256,2,FALSE)</f>
        <v>46.02</v>
      </c>
      <c r="J790" s="20">
        <f>+VLOOKUP($A790,'1 Base de precios '!$P$2:$Q$1256,2,FALSE)</f>
        <v>104.32</v>
      </c>
      <c r="K790" s="29">
        <v>789</v>
      </c>
    </row>
    <row r="791" spans="1:11" x14ac:dyDescent="0.2">
      <c r="A791" s="143">
        <v>42114</v>
      </c>
      <c r="B791" s="27">
        <f>'1 Base de precios '!B791:B1042</f>
        <v>45019.621094000002</v>
      </c>
      <c r="C791" s="20">
        <f>+VLOOKUP($A791,'1 Base de precios '!$A$2:$C$1256,3,FALSE)</f>
        <v>16.920000000000002</v>
      </c>
      <c r="D791" s="20">
        <f>+VLOOKUP($A791,'1 Base de precios '!$D$2:$E$1256,2,FALSE)</f>
        <v>38.229999999999997</v>
      </c>
      <c r="E791" s="20">
        <f>+VLOOKUP($A791,'1 Base de precios '!$F$2:$G$1256,2,FALSE)</f>
        <v>41.570701999999997</v>
      </c>
      <c r="F791" s="20">
        <f>+VLOOKUP($A791,'1 Base de precios '!$H$2:$I$1256,2,FALSE)</f>
        <v>45.790000999999997</v>
      </c>
      <c r="G791" s="20">
        <f>+VLOOKUP($A791,'1 Base de precios '!$J$2:$K$1256,2,FALSE)</f>
        <v>19.860001</v>
      </c>
      <c r="H791" s="20">
        <f>+VLOOKUP($A791,'1 Base de precios '!$L$2:$M$1256,2,FALSE)</f>
        <v>87.809997999999993</v>
      </c>
      <c r="I791" s="20">
        <f>+VLOOKUP($A791,'1 Base de precios '!$N$2:$O$1256,2,FALSE)</f>
        <v>46.52</v>
      </c>
      <c r="J791" s="20">
        <f>+VLOOKUP($A791,'1 Base de precios '!$P$2:$Q$1256,2,FALSE)</f>
        <v>101.529999</v>
      </c>
      <c r="K791" s="29">
        <v>790</v>
      </c>
    </row>
    <row r="792" spans="1:11" x14ac:dyDescent="0.2">
      <c r="A792" s="143">
        <v>42111</v>
      </c>
      <c r="B792" s="27">
        <f>'1 Base de precios '!B792:B1043</f>
        <v>45482.238280999998</v>
      </c>
      <c r="C792" s="20">
        <f>+VLOOKUP($A792,'1 Base de precios '!$A$2:$C$1256,3,FALSE)</f>
        <v>16.870000999999998</v>
      </c>
      <c r="D792" s="20">
        <f>+VLOOKUP($A792,'1 Base de precios '!$D$2:$E$1256,2,FALSE)</f>
        <v>37.709999000000003</v>
      </c>
      <c r="E792" s="20">
        <f>+VLOOKUP($A792,'1 Base de precios '!$F$2:$G$1256,2,FALSE)</f>
        <v>41.687801</v>
      </c>
      <c r="F792" s="20">
        <f>+VLOOKUP($A792,'1 Base de precios '!$H$2:$I$1256,2,FALSE)</f>
        <v>45.799999</v>
      </c>
      <c r="G792" s="20">
        <f>+VLOOKUP($A792,'1 Base de precios '!$J$2:$K$1256,2,FALSE)</f>
        <v>19.639999</v>
      </c>
      <c r="H792" s="20">
        <f>+VLOOKUP($A792,'1 Base de precios '!$L$2:$M$1256,2,FALSE)</f>
        <v>89.110000999999997</v>
      </c>
      <c r="I792" s="20">
        <f>+VLOOKUP($A792,'1 Base de precios '!$N$2:$O$1256,2,FALSE)</f>
        <v>46.91</v>
      </c>
      <c r="J792" s="20">
        <f>+VLOOKUP($A792,'1 Base de precios '!$P$2:$Q$1256,2,FALSE)</f>
        <v>99.730002999999996</v>
      </c>
      <c r="K792" s="29">
        <v>791</v>
      </c>
    </row>
    <row r="793" spans="1:11" x14ac:dyDescent="0.2">
      <c r="A793" s="143">
        <v>42110</v>
      </c>
      <c r="B793" s="27">
        <f>'1 Base de precios '!B793:B1044</f>
        <v>45256.46875</v>
      </c>
      <c r="C793" s="20">
        <f>+VLOOKUP($A793,'1 Base de precios '!$A$2:$C$1256,3,FALSE)</f>
        <v>16.879999000000002</v>
      </c>
      <c r="D793" s="20">
        <f>+VLOOKUP($A793,'1 Base de precios '!$D$2:$E$1256,2,FALSE)</f>
        <v>38.630001</v>
      </c>
      <c r="E793" s="20">
        <f>+VLOOKUP($A793,'1 Base de precios '!$F$2:$G$1256,2,FALSE)</f>
        <v>41.668301</v>
      </c>
      <c r="F793" s="20">
        <f>+VLOOKUP($A793,'1 Base de precios '!$H$2:$I$1256,2,FALSE)</f>
        <v>46.169998</v>
      </c>
      <c r="G793" s="20">
        <f>+VLOOKUP($A793,'1 Base de precios '!$J$2:$K$1256,2,FALSE)</f>
        <v>19.700001</v>
      </c>
      <c r="H793" s="20">
        <f>+VLOOKUP($A793,'1 Base de precios '!$L$2:$M$1256,2,FALSE)</f>
        <v>89.339995999999999</v>
      </c>
      <c r="I793" s="20">
        <f>+VLOOKUP($A793,'1 Base de precios '!$N$2:$O$1256,2,FALSE)</f>
        <v>47.080002</v>
      </c>
      <c r="J793" s="20">
        <f>+VLOOKUP($A793,'1 Base de precios '!$P$2:$Q$1256,2,FALSE)</f>
        <v>100.18</v>
      </c>
      <c r="K793" s="29">
        <v>792</v>
      </c>
    </row>
    <row r="794" spans="1:11" x14ac:dyDescent="0.2">
      <c r="A794" s="143">
        <v>42109</v>
      </c>
      <c r="B794" s="27">
        <f>'1 Base de precios '!B794:B1045</f>
        <v>45003.46875</v>
      </c>
      <c r="C794" s="20">
        <f>+VLOOKUP($A794,'1 Base de precios '!$A$2:$C$1256,3,FALSE)</f>
        <v>16.629999000000002</v>
      </c>
      <c r="D794" s="20">
        <f>+VLOOKUP($A794,'1 Base de precios '!$D$2:$E$1256,2,FALSE)</f>
        <v>38.740001999999997</v>
      </c>
      <c r="E794" s="20">
        <f>+VLOOKUP($A794,'1 Base de precios '!$F$2:$G$1256,2,FALSE)</f>
        <v>40.887797999999997</v>
      </c>
      <c r="F794" s="20">
        <f>+VLOOKUP($A794,'1 Base de precios '!$H$2:$I$1256,2,FALSE)</f>
        <v>46.470001000000003</v>
      </c>
      <c r="G794" s="20">
        <f>+VLOOKUP($A794,'1 Base de precios '!$J$2:$K$1256,2,FALSE)</f>
        <v>19.309999000000001</v>
      </c>
      <c r="H794" s="20">
        <f>+VLOOKUP($A794,'1 Base de precios '!$L$2:$M$1256,2,FALSE)</f>
        <v>87.349997999999999</v>
      </c>
      <c r="I794" s="20">
        <f>+VLOOKUP($A794,'1 Base de precios '!$N$2:$O$1256,2,FALSE)</f>
        <v>46.720001000000003</v>
      </c>
      <c r="J794" s="20">
        <f>+VLOOKUP($A794,'1 Base de precios '!$P$2:$Q$1256,2,FALSE)</f>
        <v>100.379997</v>
      </c>
      <c r="K794" s="29">
        <v>793</v>
      </c>
    </row>
    <row r="795" spans="1:11" x14ac:dyDescent="0.2">
      <c r="A795" s="143">
        <v>42108</v>
      </c>
      <c r="B795" s="27">
        <f>'1 Base de precios '!B795:B1046</f>
        <v>44989.171875</v>
      </c>
      <c r="C795" s="20">
        <f>+VLOOKUP($A795,'1 Base de precios '!$A$2:$C$1256,3,FALSE)</f>
        <v>16.32</v>
      </c>
      <c r="D795" s="20">
        <f>+VLOOKUP($A795,'1 Base de precios '!$D$2:$E$1256,2,FALSE)</f>
        <v>38.970001000000003</v>
      </c>
      <c r="E795" s="20">
        <f>+VLOOKUP($A795,'1 Base de precios '!$F$2:$G$1256,2,FALSE)</f>
        <v>39.804901000000001</v>
      </c>
      <c r="F795" s="20">
        <f>+VLOOKUP($A795,'1 Base de precios '!$H$2:$I$1256,2,FALSE)</f>
        <v>46.18</v>
      </c>
      <c r="G795" s="20">
        <f>+VLOOKUP($A795,'1 Base de precios '!$J$2:$K$1256,2,FALSE)</f>
        <v>19.469999000000001</v>
      </c>
      <c r="H795" s="20">
        <f>+VLOOKUP($A795,'1 Base de precios '!$L$2:$M$1256,2,FALSE)</f>
        <v>87.610000999999997</v>
      </c>
      <c r="I795" s="20">
        <f>+VLOOKUP($A795,'1 Base de precios '!$N$2:$O$1256,2,FALSE)</f>
        <v>46.470001000000003</v>
      </c>
      <c r="J795" s="20">
        <f>+VLOOKUP($A795,'1 Base de precios '!$P$2:$Q$1256,2,FALSE)</f>
        <v>100.480003</v>
      </c>
      <c r="K795" s="29">
        <v>794</v>
      </c>
    </row>
    <row r="796" spans="1:11" x14ac:dyDescent="0.2">
      <c r="A796" s="143">
        <v>42107</v>
      </c>
      <c r="B796" s="27">
        <f>'1 Base de precios '!B796:B1047</f>
        <v>44881.371094000002</v>
      </c>
      <c r="C796" s="20">
        <f>+VLOOKUP($A796,'1 Base de precios '!$A$2:$C$1256,3,FALSE)</f>
        <v>16.309999000000001</v>
      </c>
      <c r="D796" s="20">
        <f>+VLOOKUP($A796,'1 Base de precios '!$D$2:$E$1256,2,FALSE)</f>
        <v>39.669998</v>
      </c>
      <c r="E796" s="20">
        <f>+VLOOKUP($A796,'1 Base de precios '!$F$2:$G$1256,2,FALSE)</f>
        <v>40.224400000000003</v>
      </c>
      <c r="F796" s="20">
        <f>+VLOOKUP($A796,'1 Base de precios '!$H$2:$I$1256,2,FALSE)</f>
        <v>45.200001</v>
      </c>
      <c r="G796" s="20">
        <f>+VLOOKUP($A796,'1 Base de precios '!$J$2:$K$1256,2,FALSE)</f>
        <v>18.66</v>
      </c>
      <c r="H796" s="20">
        <f>+VLOOKUP($A796,'1 Base de precios '!$L$2:$M$1256,2,FALSE)</f>
        <v>87.099997999999999</v>
      </c>
      <c r="I796" s="20">
        <f>+VLOOKUP($A796,'1 Base de precios '!$N$2:$O$1256,2,FALSE)</f>
        <v>46.299999</v>
      </c>
      <c r="J796" s="20">
        <f>+VLOOKUP($A796,'1 Base de precios '!$P$2:$Q$1256,2,FALSE)</f>
        <v>101.050003</v>
      </c>
      <c r="K796" s="29">
        <v>795</v>
      </c>
    </row>
    <row r="797" spans="1:11" x14ac:dyDescent="0.2">
      <c r="A797" s="143">
        <v>42104</v>
      </c>
      <c r="B797" s="27">
        <f>'1 Base de precios '!B797:B1048</f>
        <v>44913.941405999998</v>
      </c>
      <c r="C797" s="20">
        <f>+VLOOKUP($A797,'1 Base de precios '!$A$2:$C$1256,3,FALSE)</f>
        <v>16.200001</v>
      </c>
      <c r="D797" s="20">
        <f>+VLOOKUP($A797,'1 Base de precios '!$D$2:$E$1256,2,FALSE)</f>
        <v>39.169998</v>
      </c>
      <c r="E797" s="20">
        <f>+VLOOKUP($A797,'1 Base de precios '!$F$2:$G$1256,2,FALSE)</f>
        <v>40.5854</v>
      </c>
      <c r="F797" s="20">
        <f>+VLOOKUP($A797,'1 Base de precios '!$H$2:$I$1256,2,FALSE)</f>
        <v>44.689999</v>
      </c>
      <c r="G797" s="20">
        <f>+VLOOKUP($A797,'1 Base de precios '!$J$2:$K$1256,2,FALSE)</f>
        <v>18.489999999999998</v>
      </c>
      <c r="H797" s="20">
        <f>+VLOOKUP($A797,'1 Base de precios '!$L$2:$M$1256,2,FALSE)</f>
        <v>87.739998</v>
      </c>
      <c r="I797" s="20">
        <f>+VLOOKUP($A797,'1 Base de precios '!$N$2:$O$1256,2,FALSE)</f>
        <v>44.919998</v>
      </c>
      <c r="J797" s="20">
        <f>+VLOOKUP($A797,'1 Base de precios '!$P$2:$Q$1256,2,FALSE)</f>
        <v>100.839996</v>
      </c>
      <c r="K797" s="29">
        <v>796</v>
      </c>
    </row>
    <row r="798" spans="1:11" x14ac:dyDescent="0.2">
      <c r="A798" s="143">
        <v>42103</v>
      </c>
      <c r="B798" s="27">
        <f>'1 Base de precios '!B798:B1049</f>
        <v>44980.558594000002</v>
      </c>
      <c r="C798" s="20">
        <f>+VLOOKUP($A798,'1 Base de precios '!$A$2:$C$1256,3,FALSE)</f>
        <v>15.97</v>
      </c>
      <c r="D798" s="20">
        <f>+VLOOKUP($A798,'1 Base de precios '!$D$2:$E$1256,2,FALSE)</f>
        <v>39.459999000000003</v>
      </c>
      <c r="E798" s="20">
        <f>+VLOOKUP($A798,'1 Base de precios '!$F$2:$G$1256,2,FALSE)</f>
        <v>40.448799000000001</v>
      </c>
      <c r="F798" s="20">
        <f>+VLOOKUP($A798,'1 Base de precios '!$H$2:$I$1256,2,FALSE)</f>
        <v>45.060001</v>
      </c>
      <c r="G798" s="20">
        <f>+VLOOKUP($A798,'1 Base de precios '!$J$2:$K$1256,2,FALSE)</f>
        <v>18.389999</v>
      </c>
      <c r="H798" s="20">
        <f>+VLOOKUP($A798,'1 Base de precios '!$L$2:$M$1256,2,FALSE)</f>
        <v>90.32</v>
      </c>
      <c r="I798" s="20">
        <f>+VLOOKUP($A798,'1 Base de precios '!$N$2:$O$1256,2,FALSE)</f>
        <v>45.23</v>
      </c>
      <c r="J798" s="20">
        <f>+VLOOKUP($A798,'1 Base de precios '!$P$2:$Q$1256,2,FALSE)</f>
        <v>100.83000199999999</v>
      </c>
      <c r="K798" s="29">
        <v>797</v>
      </c>
    </row>
    <row r="799" spans="1:11" x14ac:dyDescent="0.2">
      <c r="A799" s="143">
        <v>42102</v>
      </c>
      <c r="B799" s="27">
        <f>'1 Base de precios '!B799:B1050</f>
        <v>44994.300780999998</v>
      </c>
      <c r="C799" s="20">
        <f>+VLOOKUP($A799,'1 Base de precios '!$A$2:$C$1256,3,FALSE)</f>
        <v>15.81</v>
      </c>
      <c r="D799" s="20">
        <f>+VLOOKUP($A799,'1 Base de precios '!$D$2:$E$1256,2,FALSE)</f>
        <v>39.880001</v>
      </c>
      <c r="E799" s="20">
        <f>+VLOOKUP($A799,'1 Base de precios '!$F$2:$G$1256,2,FALSE)</f>
        <v>40.809798999999998</v>
      </c>
      <c r="F799" s="20">
        <f>+VLOOKUP($A799,'1 Base de precios '!$H$2:$I$1256,2,FALSE)</f>
        <v>45.360000999999997</v>
      </c>
      <c r="G799" s="20">
        <f>+VLOOKUP($A799,'1 Base de precios '!$J$2:$K$1256,2,FALSE)</f>
        <v>18.120000999999998</v>
      </c>
      <c r="H799" s="20">
        <f>+VLOOKUP($A799,'1 Base de precios '!$L$2:$M$1256,2,FALSE)</f>
        <v>91.419998000000007</v>
      </c>
      <c r="I799" s="20">
        <f>+VLOOKUP($A799,'1 Base de precios '!$N$2:$O$1256,2,FALSE)</f>
        <v>45.73</v>
      </c>
      <c r="J799" s="20">
        <f>+VLOOKUP($A799,'1 Base de precios '!$P$2:$Q$1256,2,FALSE)</f>
        <v>100.25</v>
      </c>
      <c r="K799" s="29">
        <v>798</v>
      </c>
    </row>
    <row r="800" spans="1:11" x14ac:dyDescent="0.2">
      <c r="A800" s="143">
        <v>42101</v>
      </c>
      <c r="B800" s="27">
        <f>'1 Base de precios '!B800:B1051</f>
        <v>44857.070312999997</v>
      </c>
      <c r="C800" s="20">
        <f>+VLOOKUP($A800,'1 Base de precios '!$A$2:$C$1256,3,FALSE)</f>
        <v>16.010000000000002</v>
      </c>
      <c r="D800" s="20">
        <f>+VLOOKUP($A800,'1 Base de precios '!$D$2:$E$1256,2,FALSE)</f>
        <v>39.200001</v>
      </c>
      <c r="E800" s="20">
        <f>+VLOOKUP($A800,'1 Base de precios '!$F$2:$G$1256,2,FALSE)</f>
        <v>41.082901</v>
      </c>
      <c r="F800" s="20">
        <f>+VLOOKUP($A800,'1 Base de precios '!$H$2:$I$1256,2,FALSE)</f>
        <v>45.450001</v>
      </c>
      <c r="G800" s="20">
        <f>+VLOOKUP($A800,'1 Base de precios '!$J$2:$K$1256,2,FALSE)</f>
        <v>17.879999000000002</v>
      </c>
      <c r="H800" s="20">
        <f>+VLOOKUP($A800,'1 Base de precios '!$L$2:$M$1256,2,FALSE)</f>
        <v>92.050003000000004</v>
      </c>
      <c r="I800" s="20">
        <f>+VLOOKUP($A800,'1 Base de precios '!$N$2:$O$1256,2,FALSE)</f>
        <v>45.73</v>
      </c>
      <c r="J800" s="20">
        <f>+VLOOKUP($A800,'1 Base de precios '!$P$2:$Q$1256,2,FALSE)</f>
        <v>100.129997</v>
      </c>
      <c r="K800" s="29">
        <v>799</v>
      </c>
    </row>
    <row r="801" spans="1:11" x14ac:dyDescent="0.2">
      <c r="A801" s="143">
        <v>42100</v>
      </c>
      <c r="B801" s="27">
        <f>'1 Base de precios '!B801:B1052</f>
        <v>44202.871094000002</v>
      </c>
      <c r="C801" s="20">
        <f>+VLOOKUP($A801,'1 Base de precios '!$A$2:$C$1256,3,FALSE)</f>
        <v>16.290001</v>
      </c>
      <c r="D801" s="20">
        <f>+VLOOKUP($A801,'1 Base de precios '!$D$2:$E$1256,2,FALSE)</f>
        <v>38.970001000000003</v>
      </c>
      <c r="E801" s="20">
        <f>+VLOOKUP($A801,'1 Base de precios '!$F$2:$G$1256,2,FALSE)</f>
        <v>40.234099999999998</v>
      </c>
      <c r="F801" s="20">
        <f>+VLOOKUP($A801,'1 Base de precios '!$H$2:$I$1256,2,FALSE)</f>
        <v>45.130001</v>
      </c>
      <c r="G801" s="20">
        <f>+VLOOKUP($A801,'1 Base de precios '!$J$2:$K$1256,2,FALSE)</f>
        <v>17.299999</v>
      </c>
      <c r="H801" s="20">
        <f>+VLOOKUP($A801,'1 Base de precios '!$L$2:$M$1256,2,FALSE)</f>
        <v>90.379997000000003</v>
      </c>
      <c r="I801" s="20">
        <f>+VLOOKUP($A801,'1 Base de precios '!$N$2:$O$1256,2,FALSE)</f>
        <v>46.09</v>
      </c>
      <c r="J801" s="20">
        <f>+VLOOKUP($A801,'1 Base de precios '!$P$2:$Q$1256,2,FALSE)</f>
        <v>99.93</v>
      </c>
      <c r="K801" s="29">
        <v>800</v>
      </c>
    </row>
    <row r="802" spans="1:11" x14ac:dyDescent="0.2">
      <c r="A802" s="143">
        <v>42095</v>
      </c>
      <c r="B802" s="27">
        <f>'1 Base de precios '!B802:B1053</f>
        <v>43709.488280999998</v>
      </c>
      <c r="C802" s="20">
        <f>+VLOOKUP($A802,'1 Base de precios '!$A$2:$C$1256,3,FALSE)</f>
        <v>16.219999000000001</v>
      </c>
      <c r="D802" s="20">
        <f>+VLOOKUP($A802,'1 Base de precios '!$D$2:$E$1256,2,FALSE)</f>
        <v>38.240001999999997</v>
      </c>
      <c r="E802" s="20">
        <f>+VLOOKUP($A802,'1 Base de precios '!$F$2:$G$1256,2,FALSE)</f>
        <v>38.653702000000003</v>
      </c>
      <c r="F802" s="20">
        <f>+VLOOKUP($A802,'1 Base de precios '!$H$2:$I$1256,2,FALSE)</f>
        <v>44.639999000000003</v>
      </c>
      <c r="G802" s="20">
        <f>+VLOOKUP($A802,'1 Base de precios '!$J$2:$K$1256,2,FALSE)</f>
        <v>17.280000999999999</v>
      </c>
      <c r="H802" s="20">
        <f>+VLOOKUP($A802,'1 Base de precios '!$L$2:$M$1256,2,FALSE)</f>
        <v>89.599997999999999</v>
      </c>
      <c r="I802" s="20">
        <f>+VLOOKUP($A802,'1 Base de precios '!$N$2:$O$1256,2,FALSE)</f>
        <v>44.299999</v>
      </c>
      <c r="J802" s="20">
        <f>+VLOOKUP($A802,'1 Base de precios '!$P$2:$Q$1256,2,FALSE)</f>
        <v>101.010002</v>
      </c>
      <c r="K802" s="29">
        <v>801</v>
      </c>
    </row>
    <row r="803" spans="1:11" x14ac:dyDescent="0.2">
      <c r="A803" s="143">
        <v>42094</v>
      </c>
      <c r="B803" s="27">
        <f>'1 Base de precios '!B803:B1054</f>
        <v>43916.101562999997</v>
      </c>
      <c r="C803" s="20">
        <f>+VLOOKUP($A803,'1 Base de precios '!$A$2:$C$1256,3,FALSE)</f>
        <v>15.66</v>
      </c>
      <c r="D803" s="20">
        <f>+VLOOKUP($A803,'1 Base de precios '!$D$2:$E$1256,2,FALSE)</f>
        <v>38.110000999999997</v>
      </c>
      <c r="E803" s="20">
        <f>+VLOOKUP($A803,'1 Base de precios '!$F$2:$G$1256,2,FALSE)</f>
        <v>38.868301000000002</v>
      </c>
      <c r="F803" s="20">
        <f>+VLOOKUP($A803,'1 Base de precios '!$H$2:$I$1256,2,FALSE)</f>
        <v>45.049999</v>
      </c>
      <c r="G803" s="20">
        <f>+VLOOKUP($A803,'1 Base de precios '!$J$2:$K$1256,2,FALSE)</f>
        <v>17.100000000000001</v>
      </c>
      <c r="H803" s="20">
        <f>+VLOOKUP($A803,'1 Base de precios '!$L$2:$M$1256,2,FALSE)</f>
        <v>88.519997000000004</v>
      </c>
      <c r="I803" s="20">
        <f>+VLOOKUP($A803,'1 Base de precios '!$N$2:$O$1256,2,FALSE)</f>
        <v>44.59</v>
      </c>
      <c r="J803" s="20">
        <f>+VLOOKUP($A803,'1 Base de precios '!$P$2:$Q$1256,2,FALSE)</f>
        <v>100</v>
      </c>
      <c r="K803" s="29">
        <v>802</v>
      </c>
    </row>
    <row r="804" spans="1:11" x14ac:dyDescent="0.2">
      <c r="A804" s="143">
        <v>42093</v>
      </c>
      <c r="B804" s="27">
        <f>'1 Base de precios '!B804:B1055</f>
        <v>43631.230469000002</v>
      </c>
      <c r="C804" s="20">
        <f>+VLOOKUP($A804,'1 Base de precios '!$A$2:$C$1256,3,FALSE)</f>
        <v>15.8</v>
      </c>
      <c r="D804" s="20">
        <f>+VLOOKUP($A804,'1 Base de precios '!$D$2:$E$1256,2,FALSE)</f>
        <v>37.979999999999997</v>
      </c>
      <c r="E804" s="20">
        <f>+VLOOKUP($A804,'1 Base de precios '!$F$2:$G$1256,2,FALSE)</f>
        <v>39.482899000000003</v>
      </c>
      <c r="F804" s="20">
        <f>+VLOOKUP($A804,'1 Base de precios '!$H$2:$I$1256,2,FALSE)</f>
        <v>45.130001</v>
      </c>
      <c r="G804" s="20">
        <f>+VLOOKUP($A804,'1 Base de precios '!$J$2:$K$1256,2,FALSE)</f>
        <v>17.309999000000001</v>
      </c>
      <c r="H804" s="20">
        <f>+VLOOKUP($A804,'1 Base de precios '!$L$2:$M$1256,2,FALSE)</f>
        <v>87.970000999999996</v>
      </c>
      <c r="I804" s="20">
        <f>+VLOOKUP($A804,'1 Base de precios '!$N$2:$O$1256,2,FALSE)</f>
        <v>44.52</v>
      </c>
      <c r="J804" s="20">
        <f>+VLOOKUP($A804,'1 Base de precios '!$P$2:$Q$1256,2,FALSE)</f>
        <v>101.239998</v>
      </c>
      <c r="K804" s="29">
        <v>803</v>
      </c>
    </row>
    <row r="805" spans="1:11" x14ac:dyDescent="0.2">
      <c r="A805" s="143">
        <v>42090</v>
      </c>
      <c r="B805" s="27">
        <f>'1 Base de precios '!B805:B1056</f>
        <v>43231.449219000002</v>
      </c>
      <c r="C805" s="20">
        <f>+VLOOKUP($A805,'1 Base de precios '!$A$2:$C$1256,3,FALSE)</f>
        <v>15.62</v>
      </c>
      <c r="D805" s="20">
        <f>+VLOOKUP($A805,'1 Base de precios '!$D$2:$E$1256,2,FALSE)</f>
        <v>37.82</v>
      </c>
      <c r="E805" s="20">
        <f>+VLOOKUP($A805,'1 Base de precios '!$F$2:$G$1256,2,FALSE)</f>
        <v>39.531700000000001</v>
      </c>
      <c r="F805" s="20">
        <f>+VLOOKUP($A805,'1 Base de precios '!$H$2:$I$1256,2,FALSE)</f>
        <v>44.450001</v>
      </c>
      <c r="G805" s="20">
        <f>+VLOOKUP($A805,'1 Base de precios '!$J$2:$K$1256,2,FALSE)</f>
        <v>17.41</v>
      </c>
      <c r="H805" s="20">
        <f>+VLOOKUP($A805,'1 Base de precios '!$L$2:$M$1256,2,FALSE)</f>
        <v>87.970000999999996</v>
      </c>
      <c r="I805" s="20">
        <f>+VLOOKUP($A805,'1 Base de precios '!$N$2:$O$1256,2,FALSE)</f>
        <v>44.970001000000003</v>
      </c>
      <c r="J805" s="20">
        <f>+VLOOKUP($A805,'1 Base de precios '!$P$2:$Q$1256,2,FALSE)</f>
        <v>100.209999</v>
      </c>
      <c r="K805" s="29">
        <v>804</v>
      </c>
    </row>
    <row r="806" spans="1:11" x14ac:dyDescent="0.2">
      <c r="A806" s="143">
        <v>42089</v>
      </c>
      <c r="B806" s="27">
        <f>'1 Base de precios '!B806:B1057</f>
        <v>43610.589844000002</v>
      </c>
      <c r="C806" s="20">
        <f>+VLOOKUP($A806,'1 Base de precios '!$A$2:$C$1256,3,FALSE)</f>
        <v>15.57</v>
      </c>
      <c r="D806" s="20">
        <f>+VLOOKUP($A806,'1 Base de precios '!$D$2:$E$1256,2,FALSE)</f>
        <v>36.970001000000003</v>
      </c>
      <c r="E806" s="20">
        <f>+VLOOKUP($A806,'1 Base de precios '!$F$2:$G$1256,2,FALSE)</f>
        <v>39.814602000000001</v>
      </c>
      <c r="F806" s="20">
        <f>+VLOOKUP($A806,'1 Base de precios '!$H$2:$I$1256,2,FALSE)</f>
        <v>45.290000999999997</v>
      </c>
      <c r="G806" s="20">
        <f>+VLOOKUP($A806,'1 Base de precios '!$J$2:$K$1256,2,FALSE)</f>
        <v>17.66</v>
      </c>
      <c r="H806" s="20">
        <f>+VLOOKUP($A806,'1 Base de precios '!$L$2:$M$1256,2,FALSE)</f>
        <v>85.050003000000004</v>
      </c>
      <c r="I806" s="20">
        <f>+VLOOKUP($A806,'1 Base de precios '!$N$2:$O$1256,2,FALSE)</f>
        <v>45.130001</v>
      </c>
      <c r="J806" s="20">
        <f>+VLOOKUP($A806,'1 Base de precios '!$P$2:$Q$1256,2,FALSE)</f>
        <v>99.040001000000004</v>
      </c>
      <c r="K806" s="29">
        <v>805</v>
      </c>
    </row>
    <row r="807" spans="1:11" x14ac:dyDescent="0.2">
      <c r="A807" s="143">
        <v>42088</v>
      </c>
      <c r="B807" s="27">
        <f>'1 Base de precios '!B807:B1058</f>
        <v>44040.96875</v>
      </c>
      <c r="C807" s="20">
        <f>+VLOOKUP($A807,'1 Base de precios '!$A$2:$C$1256,3,FALSE)</f>
        <v>15.64</v>
      </c>
      <c r="D807" s="20">
        <f>+VLOOKUP($A807,'1 Base de precios '!$D$2:$E$1256,2,FALSE)</f>
        <v>37.630001</v>
      </c>
      <c r="E807" s="20">
        <f>+VLOOKUP($A807,'1 Base de precios '!$F$2:$G$1256,2,FALSE)</f>
        <v>40.117100000000001</v>
      </c>
      <c r="F807" s="20">
        <f>+VLOOKUP($A807,'1 Base de precios '!$H$2:$I$1256,2,FALSE)</f>
        <v>45.919998</v>
      </c>
      <c r="G807" s="20">
        <f>+VLOOKUP($A807,'1 Base de precios '!$J$2:$K$1256,2,FALSE)</f>
        <v>18.170000000000002</v>
      </c>
      <c r="H807" s="20">
        <f>+VLOOKUP($A807,'1 Base de precios '!$L$2:$M$1256,2,FALSE)</f>
        <v>85.610000999999997</v>
      </c>
      <c r="I807" s="20">
        <f>+VLOOKUP($A807,'1 Base de precios '!$N$2:$O$1256,2,FALSE)</f>
        <v>45.369999</v>
      </c>
      <c r="J807" s="20">
        <f>+VLOOKUP($A807,'1 Base de precios '!$P$2:$Q$1256,2,FALSE)</f>
        <v>99.440002000000007</v>
      </c>
      <c r="K807" s="29">
        <v>806</v>
      </c>
    </row>
    <row r="808" spans="1:11" x14ac:dyDescent="0.2">
      <c r="A808" s="143">
        <v>42087</v>
      </c>
      <c r="B808" s="27">
        <f>'1 Base de precios '!B808:B1059</f>
        <v>43947.320312999997</v>
      </c>
      <c r="C808" s="20">
        <f>+VLOOKUP($A808,'1 Base de precios '!$A$2:$C$1256,3,FALSE)</f>
        <v>15.78</v>
      </c>
      <c r="D808" s="20">
        <f>+VLOOKUP($A808,'1 Base de precios '!$D$2:$E$1256,2,FALSE)</f>
        <v>37.830002</v>
      </c>
      <c r="E808" s="20">
        <f>+VLOOKUP($A808,'1 Base de precios '!$F$2:$G$1256,2,FALSE)</f>
        <v>40.497601000000003</v>
      </c>
      <c r="F808" s="20">
        <f>+VLOOKUP($A808,'1 Base de precios '!$H$2:$I$1256,2,FALSE)</f>
        <v>46.07</v>
      </c>
      <c r="G808" s="20">
        <f>+VLOOKUP($A808,'1 Base de precios '!$J$2:$K$1256,2,FALSE)</f>
        <v>17.950001</v>
      </c>
      <c r="H808" s="20">
        <f>+VLOOKUP($A808,'1 Base de precios '!$L$2:$M$1256,2,FALSE)</f>
        <v>86.989998</v>
      </c>
      <c r="I808" s="20">
        <f>+VLOOKUP($A808,'1 Base de precios '!$N$2:$O$1256,2,FALSE)</f>
        <v>46.119999</v>
      </c>
      <c r="J808" s="20">
        <f>+VLOOKUP($A808,'1 Base de precios '!$P$2:$Q$1256,2,FALSE)</f>
        <v>99.919998000000007</v>
      </c>
      <c r="K808" s="29">
        <v>807</v>
      </c>
    </row>
    <row r="809" spans="1:11" x14ac:dyDescent="0.2">
      <c r="A809" s="143">
        <v>42086</v>
      </c>
      <c r="B809" s="27">
        <f>'1 Base de precios '!B809:B1060</f>
        <v>43968.148437999997</v>
      </c>
      <c r="C809" s="20">
        <f>+VLOOKUP($A809,'1 Base de precios '!$A$2:$C$1256,3,FALSE)</f>
        <v>15.74</v>
      </c>
      <c r="D809" s="20">
        <f>+VLOOKUP($A809,'1 Base de precios '!$D$2:$E$1256,2,FALSE)</f>
        <v>37.470001000000003</v>
      </c>
      <c r="E809" s="20">
        <f>+VLOOKUP($A809,'1 Base de precios '!$F$2:$G$1256,2,FALSE)</f>
        <v>40.917099</v>
      </c>
      <c r="F809" s="20">
        <f>+VLOOKUP($A809,'1 Base de precios '!$H$2:$I$1256,2,FALSE)</f>
        <v>46.080002</v>
      </c>
      <c r="G809" s="20">
        <f>+VLOOKUP($A809,'1 Base de precios '!$J$2:$K$1256,2,FALSE)</f>
        <v>18.09</v>
      </c>
      <c r="H809" s="20">
        <f>+VLOOKUP($A809,'1 Base de precios '!$L$2:$M$1256,2,FALSE)</f>
        <v>86.599997999999999</v>
      </c>
      <c r="I809" s="20">
        <f>+VLOOKUP($A809,'1 Base de precios '!$N$2:$O$1256,2,FALSE)</f>
        <v>46.549999</v>
      </c>
      <c r="J809" s="20">
        <f>+VLOOKUP($A809,'1 Base de precios '!$P$2:$Q$1256,2,FALSE)</f>
        <v>97.779999000000004</v>
      </c>
      <c r="K809" s="29">
        <v>808</v>
      </c>
    </row>
    <row r="810" spans="1:11" x14ac:dyDescent="0.2">
      <c r="A810" s="143">
        <v>42083</v>
      </c>
      <c r="B810" s="27">
        <f>'1 Base de precios '!B810:B1061</f>
        <v>44117.941405999998</v>
      </c>
      <c r="C810" s="20">
        <f>+VLOOKUP($A810,'1 Base de precios '!$A$2:$C$1256,3,FALSE)</f>
        <v>15.72</v>
      </c>
      <c r="D810" s="20">
        <f>+VLOOKUP($A810,'1 Base de precios '!$D$2:$E$1256,2,FALSE)</f>
        <v>36.950001</v>
      </c>
      <c r="E810" s="20">
        <f>+VLOOKUP($A810,'1 Base de precios '!$F$2:$G$1256,2,FALSE)</f>
        <v>40.409801000000002</v>
      </c>
      <c r="F810" s="20">
        <f>+VLOOKUP($A810,'1 Base de precios '!$H$2:$I$1256,2,FALSE)</f>
        <v>45.93</v>
      </c>
      <c r="G810" s="20">
        <f>+VLOOKUP($A810,'1 Base de precios '!$J$2:$K$1256,2,FALSE)</f>
        <v>18.219999000000001</v>
      </c>
      <c r="H810" s="20">
        <f>+VLOOKUP($A810,'1 Base de precios '!$L$2:$M$1256,2,FALSE)</f>
        <v>87.129997000000003</v>
      </c>
      <c r="I810" s="20">
        <f>+VLOOKUP($A810,'1 Base de precios '!$N$2:$O$1256,2,FALSE)</f>
        <v>46.869999</v>
      </c>
      <c r="J810" s="20">
        <f>+VLOOKUP($A810,'1 Base de precios '!$P$2:$Q$1256,2,FALSE)</f>
        <v>99.260002</v>
      </c>
      <c r="K810" s="29">
        <v>809</v>
      </c>
    </row>
    <row r="811" spans="1:11" x14ac:dyDescent="0.2">
      <c r="A811" s="143">
        <v>42082</v>
      </c>
      <c r="B811" s="27">
        <f>'1 Base de precios '!B811:B1062</f>
        <v>44354.941405999998</v>
      </c>
      <c r="C811" s="20">
        <f>+VLOOKUP($A811,'1 Base de precios '!$A$2:$C$1256,3,FALSE)</f>
        <v>15.73</v>
      </c>
      <c r="D811" s="20">
        <f>+VLOOKUP($A811,'1 Base de precios '!$D$2:$E$1256,2,FALSE)</f>
        <v>37.590000000000003</v>
      </c>
      <c r="E811" s="20">
        <f>+VLOOKUP($A811,'1 Base de precios '!$F$2:$G$1256,2,FALSE)</f>
        <v>40.263401000000002</v>
      </c>
      <c r="F811" s="20">
        <f>+VLOOKUP($A811,'1 Base de precios '!$H$2:$I$1256,2,FALSE)</f>
        <v>45.790000999999997</v>
      </c>
      <c r="G811" s="20">
        <f>+VLOOKUP($A811,'1 Base de precios '!$J$2:$K$1256,2,FALSE)</f>
        <v>18.100000000000001</v>
      </c>
      <c r="H811" s="20">
        <f>+VLOOKUP($A811,'1 Base de precios '!$L$2:$M$1256,2,FALSE)</f>
        <v>89.400002000000001</v>
      </c>
      <c r="I811" s="20">
        <f>+VLOOKUP($A811,'1 Base de precios '!$N$2:$O$1256,2,FALSE)</f>
        <v>45.709999000000003</v>
      </c>
      <c r="J811" s="20">
        <f>+VLOOKUP($A811,'1 Base de precios '!$P$2:$Q$1256,2,FALSE)</f>
        <v>98.230002999999996</v>
      </c>
      <c r="K811" s="29">
        <v>810</v>
      </c>
    </row>
    <row r="812" spans="1:11" x14ac:dyDescent="0.2">
      <c r="A812" s="143">
        <v>42081</v>
      </c>
      <c r="B812" s="27">
        <f>'1 Base de precios '!B812:B1063</f>
        <v>43756.78125</v>
      </c>
      <c r="C812" s="20">
        <f>+VLOOKUP($A812,'1 Base de precios '!$A$2:$C$1256,3,FALSE)</f>
        <v>16.079999999999998</v>
      </c>
      <c r="D812" s="20">
        <f>+VLOOKUP($A812,'1 Base de precios '!$D$2:$E$1256,2,FALSE)</f>
        <v>37.830002</v>
      </c>
      <c r="E812" s="20">
        <f>+VLOOKUP($A812,'1 Base de precios '!$F$2:$G$1256,2,FALSE)</f>
        <v>40.770699</v>
      </c>
      <c r="F812" s="20">
        <f>+VLOOKUP($A812,'1 Base de precios '!$H$2:$I$1256,2,FALSE)</f>
        <v>45.34</v>
      </c>
      <c r="G812" s="20">
        <f>+VLOOKUP($A812,'1 Base de precios '!$J$2:$K$1256,2,FALSE)</f>
        <v>18.34</v>
      </c>
      <c r="H812" s="20">
        <f>+VLOOKUP($A812,'1 Base de precios '!$L$2:$M$1256,2,FALSE)</f>
        <v>89.580001999999993</v>
      </c>
      <c r="I812" s="20">
        <f>+VLOOKUP($A812,'1 Base de precios '!$N$2:$O$1256,2,FALSE)</f>
        <v>45.669998</v>
      </c>
      <c r="J812" s="20">
        <f>+VLOOKUP($A812,'1 Base de precios '!$P$2:$Q$1256,2,FALSE)</f>
        <v>99.660004000000001</v>
      </c>
      <c r="K812" s="29">
        <v>811</v>
      </c>
    </row>
    <row r="813" spans="1:11" x14ac:dyDescent="0.2">
      <c r="A813" s="143">
        <v>42080</v>
      </c>
      <c r="B813" s="27">
        <f>'1 Base de precios '!B813:B1064</f>
        <v>43997.449219000002</v>
      </c>
      <c r="C813" s="20">
        <f>+VLOOKUP($A813,'1 Base de precios '!$A$2:$C$1256,3,FALSE)</f>
        <v>15.2</v>
      </c>
      <c r="D813" s="20">
        <f>+VLOOKUP($A813,'1 Base de precios '!$D$2:$E$1256,2,FALSE)</f>
        <v>39.020000000000003</v>
      </c>
      <c r="E813" s="20">
        <f>+VLOOKUP($A813,'1 Base de precios '!$F$2:$G$1256,2,FALSE)</f>
        <v>40.058498</v>
      </c>
      <c r="F813" s="20">
        <f>+VLOOKUP($A813,'1 Base de precios '!$H$2:$I$1256,2,FALSE)</f>
        <v>44.73</v>
      </c>
      <c r="G813" s="20">
        <f>+VLOOKUP($A813,'1 Base de precios '!$J$2:$K$1256,2,FALSE)</f>
        <v>18.239999999999998</v>
      </c>
      <c r="H813" s="20">
        <f>+VLOOKUP($A813,'1 Base de precios '!$L$2:$M$1256,2,FALSE)</f>
        <v>87.989998</v>
      </c>
      <c r="I813" s="20">
        <f>+VLOOKUP($A813,'1 Base de precios '!$N$2:$O$1256,2,FALSE)</f>
        <v>45.5</v>
      </c>
      <c r="J813" s="20">
        <f>+VLOOKUP($A813,'1 Base de precios '!$P$2:$Q$1256,2,FALSE)</f>
        <v>98.139999000000003</v>
      </c>
      <c r="K813" s="29">
        <v>812</v>
      </c>
    </row>
    <row r="814" spans="1:11" x14ac:dyDescent="0.2">
      <c r="A814" s="143">
        <v>42076</v>
      </c>
      <c r="B814" s="27">
        <f>'1 Base de precios '!B814:B1065</f>
        <v>44055.890625</v>
      </c>
      <c r="C814" s="20">
        <f>+VLOOKUP($A814,'1 Base de precios '!$A$2:$C$1256,3,FALSE)</f>
        <v>15.28</v>
      </c>
      <c r="D814" s="20">
        <f>+VLOOKUP($A814,'1 Base de precios '!$D$2:$E$1256,2,FALSE)</f>
        <v>39.709999000000003</v>
      </c>
      <c r="E814" s="20">
        <f>+VLOOKUP($A814,'1 Base de precios '!$F$2:$G$1256,2,FALSE)</f>
        <v>40.878101000000001</v>
      </c>
      <c r="F814" s="20">
        <f>+VLOOKUP($A814,'1 Base de precios '!$H$2:$I$1256,2,FALSE)</f>
        <v>45.099997999999999</v>
      </c>
      <c r="G814" s="20">
        <f>+VLOOKUP($A814,'1 Base de precios '!$J$2:$K$1256,2,FALSE)</f>
        <v>18.260000000000002</v>
      </c>
      <c r="H814" s="20">
        <f>+VLOOKUP($A814,'1 Base de precios '!$L$2:$M$1256,2,FALSE)</f>
        <v>86.809997999999993</v>
      </c>
      <c r="I814" s="20">
        <f>+VLOOKUP($A814,'1 Base de precios '!$N$2:$O$1256,2,FALSE)</f>
        <v>45.380001</v>
      </c>
      <c r="J814" s="20">
        <f>+VLOOKUP($A814,'1 Base de precios '!$P$2:$Q$1256,2,FALSE)</f>
        <v>97.07</v>
      </c>
      <c r="K814" s="29">
        <v>813</v>
      </c>
    </row>
    <row r="815" spans="1:11" x14ac:dyDescent="0.2">
      <c r="A815" s="143">
        <v>42075</v>
      </c>
      <c r="B815" s="27">
        <f>'1 Base de precios '!B815:B1066</f>
        <v>43228.089844000002</v>
      </c>
      <c r="C815" s="20">
        <f>+VLOOKUP($A815,'1 Base de precios '!$A$2:$C$1256,3,FALSE)</f>
        <v>15.25</v>
      </c>
      <c r="D815" s="20">
        <f>+VLOOKUP($A815,'1 Base de precios '!$D$2:$E$1256,2,FALSE)</f>
        <v>39.619999</v>
      </c>
      <c r="E815" s="20">
        <f>+VLOOKUP($A815,'1 Base de precios '!$F$2:$G$1256,2,FALSE)</f>
        <v>40.995097999999999</v>
      </c>
      <c r="F815" s="20">
        <f>+VLOOKUP($A815,'1 Base de precios '!$H$2:$I$1256,2,FALSE)</f>
        <v>45.110000999999997</v>
      </c>
      <c r="G815" s="20">
        <f>+VLOOKUP($A815,'1 Base de precios '!$J$2:$K$1256,2,FALSE)</f>
        <v>18.690000999999999</v>
      </c>
      <c r="H815" s="20">
        <f>+VLOOKUP($A815,'1 Base de precios '!$L$2:$M$1256,2,FALSE)</f>
        <v>85.989998</v>
      </c>
      <c r="I815" s="20">
        <f>+VLOOKUP($A815,'1 Base de precios '!$N$2:$O$1256,2,FALSE)</f>
        <v>46.02</v>
      </c>
      <c r="J815" s="20">
        <f>+VLOOKUP($A815,'1 Base de precios '!$P$2:$Q$1256,2,FALSE)</f>
        <v>96.339995999999999</v>
      </c>
      <c r="K815" s="29">
        <v>814</v>
      </c>
    </row>
    <row r="816" spans="1:11" x14ac:dyDescent="0.2">
      <c r="A816" s="143">
        <v>42074</v>
      </c>
      <c r="B816" s="27">
        <f>'1 Base de precios '!B816:B1067</f>
        <v>42978.601562999997</v>
      </c>
      <c r="C816" s="20">
        <f>+VLOOKUP($A816,'1 Base de precios '!$A$2:$C$1256,3,FALSE)</f>
        <v>15.2</v>
      </c>
      <c r="D816" s="20">
        <f>+VLOOKUP($A816,'1 Base de precios '!$D$2:$E$1256,2,FALSE)</f>
        <v>38.330002</v>
      </c>
      <c r="E816" s="20">
        <f>+VLOOKUP($A816,'1 Base de precios '!$F$2:$G$1256,2,FALSE)</f>
        <v>40.048800999999997</v>
      </c>
      <c r="F816" s="20">
        <f>+VLOOKUP($A816,'1 Base de precios '!$H$2:$I$1256,2,FALSE)</f>
        <v>43.759998000000003</v>
      </c>
      <c r="G816" s="20">
        <f>+VLOOKUP($A816,'1 Base de precios '!$J$2:$K$1256,2,FALSE)</f>
        <v>18.219999000000001</v>
      </c>
      <c r="H816" s="20">
        <f>+VLOOKUP($A816,'1 Base de precios '!$L$2:$M$1256,2,FALSE)</f>
        <v>84.720000999999996</v>
      </c>
      <c r="I816" s="20">
        <f>+VLOOKUP($A816,'1 Base de precios '!$N$2:$O$1256,2,FALSE)</f>
        <v>46.529998999999997</v>
      </c>
      <c r="J816" s="20">
        <f>+VLOOKUP($A816,'1 Base de precios '!$P$2:$Q$1256,2,FALSE)</f>
        <v>96.360000999999997</v>
      </c>
      <c r="K816" s="29">
        <v>815</v>
      </c>
    </row>
    <row r="817" spans="1:11" x14ac:dyDescent="0.2">
      <c r="A817" s="143">
        <v>42073</v>
      </c>
      <c r="B817" s="27">
        <f>'1 Base de precios '!B817:B1068</f>
        <v>43246.570312999997</v>
      </c>
      <c r="C817" s="20">
        <f>+VLOOKUP($A817,'1 Base de precios '!$A$2:$C$1256,3,FALSE)</f>
        <v>15.31</v>
      </c>
      <c r="D817" s="20">
        <f>+VLOOKUP($A817,'1 Base de precios '!$D$2:$E$1256,2,FALSE)</f>
        <v>38.090000000000003</v>
      </c>
      <c r="E817" s="20">
        <f>+VLOOKUP($A817,'1 Base de precios '!$F$2:$G$1256,2,FALSE)</f>
        <v>39.726799</v>
      </c>
      <c r="F817" s="20">
        <f>+VLOOKUP($A817,'1 Base de precios '!$H$2:$I$1256,2,FALSE)</f>
        <v>43.169998</v>
      </c>
      <c r="G817" s="20">
        <f>+VLOOKUP($A817,'1 Base de precios '!$J$2:$K$1256,2,FALSE)</f>
        <v>17.760000000000002</v>
      </c>
      <c r="H817" s="20">
        <f>+VLOOKUP($A817,'1 Base de precios '!$L$2:$M$1256,2,FALSE)</f>
        <v>83.540001000000004</v>
      </c>
      <c r="I817" s="20">
        <f>+VLOOKUP($A817,'1 Base de precios '!$N$2:$O$1256,2,FALSE)</f>
        <v>46.52</v>
      </c>
      <c r="J817" s="20">
        <f>+VLOOKUP($A817,'1 Base de precios '!$P$2:$Q$1256,2,FALSE)</f>
        <v>94.059997999999993</v>
      </c>
      <c r="K817" s="29">
        <v>816</v>
      </c>
    </row>
    <row r="818" spans="1:11" x14ac:dyDescent="0.2">
      <c r="A818" s="143">
        <v>42072</v>
      </c>
      <c r="B818" s="27">
        <f>'1 Base de precios '!B818:B1069</f>
        <v>43280.808594000002</v>
      </c>
      <c r="C818" s="20">
        <f>+VLOOKUP($A818,'1 Base de precios '!$A$2:$C$1256,3,FALSE)</f>
        <v>15.46</v>
      </c>
      <c r="D818" s="20">
        <f>+VLOOKUP($A818,'1 Base de precios '!$D$2:$E$1256,2,FALSE)</f>
        <v>37.340000000000003</v>
      </c>
      <c r="E818" s="20">
        <f>+VLOOKUP($A818,'1 Base de precios '!$F$2:$G$1256,2,FALSE)</f>
        <v>40.497601000000003</v>
      </c>
      <c r="F818" s="20">
        <f>+VLOOKUP($A818,'1 Base de precios '!$H$2:$I$1256,2,FALSE)</f>
        <v>43.970001000000003</v>
      </c>
      <c r="G818" s="20">
        <f>+VLOOKUP($A818,'1 Base de precios '!$J$2:$K$1256,2,FALSE)</f>
        <v>17.850000000000001</v>
      </c>
      <c r="H818" s="20">
        <f>+VLOOKUP($A818,'1 Base de precios '!$L$2:$M$1256,2,FALSE)</f>
        <v>82.809997999999993</v>
      </c>
      <c r="I818" s="20">
        <f>+VLOOKUP($A818,'1 Base de precios '!$N$2:$O$1256,2,FALSE)</f>
        <v>46.360000999999997</v>
      </c>
      <c r="J818" s="20">
        <f>+VLOOKUP($A818,'1 Base de precios '!$P$2:$Q$1256,2,FALSE)</f>
        <v>95.459998999999996</v>
      </c>
      <c r="K818" s="29">
        <v>817</v>
      </c>
    </row>
    <row r="819" spans="1:11" x14ac:dyDescent="0.2">
      <c r="A819" s="143">
        <v>42069</v>
      </c>
      <c r="B819" s="27">
        <f>'1 Base de precios '!B819:B1070</f>
        <v>43510.238280999998</v>
      </c>
      <c r="C819" s="20">
        <f>+VLOOKUP($A819,'1 Base de precios '!$A$2:$C$1256,3,FALSE)</f>
        <v>15.43</v>
      </c>
      <c r="D819" s="20">
        <f>+VLOOKUP($A819,'1 Base de precios '!$D$2:$E$1256,2,FALSE)</f>
        <v>37.099997999999999</v>
      </c>
      <c r="E819" s="20">
        <f>+VLOOKUP($A819,'1 Base de precios '!$F$2:$G$1256,2,FALSE)</f>
        <v>41.014598999999997</v>
      </c>
      <c r="F819" s="20">
        <f>+VLOOKUP($A819,'1 Base de precios '!$H$2:$I$1256,2,FALSE)</f>
        <v>43.900002000000001</v>
      </c>
      <c r="G819" s="20">
        <f>+VLOOKUP($A819,'1 Base de precios '!$J$2:$K$1256,2,FALSE)</f>
        <v>17.719999000000001</v>
      </c>
      <c r="H819" s="20">
        <f>+VLOOKUP($A819,'1 Base de precios '!$L$2:$M$1256,2,FALSE)</f>
        <v>82.980002999999996</v>
      </c>
      <c r="I819" s="20">
        <f>+VLOOKUP($A819,'1 Base de precios '!$N$2:$O$1256,2,FALSE)</f>
        <v>45.380001</v>
      </c>
      <c r="J819" s="20">
        <f>+VLOOKUP($A819,'1 Base de precios '!$P$2:$Q$1256,2,FALSE)</f>
        <v>96.370002999999997</v>
      </c>
      <c r="K819" s="29">
        <v>818</v>
      </c>
    </row>
    <row r="820" spans="1:11" x14ac:dyDescent="0.2">
      <c r="A820" s="143">
        <v>42068</v>
      </c>
      <c r="B820" s="27">
        <f>'1 Base de precios '!B820:B1071</f>
        <v>43284.429687999997</v>
      </c>
      <c r="C820" s="20">
        <f>+VLOOKUP($A820,'1 Base de precios '!$A$2:$C$1256,3,FALSE)</f>
        <v>15.42</v>
      </c>
      <c r="D820" s="20">
        <f>+VLOOKUP($A820,'1 Base de precios '!$D$2:$E$1256,2,FALSE)</f>
        <v>36.840000000000003</v>
      </c>
      <c r="E820" s="20">
        <f>+VLOOKUP($A820,'1 Base de precios '!$F$2:$G$1256,2,FALSE)</f>
        <v>40.809798999999998</v>
      </c>
      <c r="F820" s="20">
        <f>+VLOOKUP($A820,'1 Base de precios '!$H$2:$I$1256,2,FALSE)</f>
        <v>44.68</v>
      </c>
      <c r="G820" s="20">
        <f>+VLOOKUP($A820,'1 Base de precios '!$J$2:$K$1256,2,FALSE)</f>
        <v>17.920000000000002</v>
      </c>
      <c r="H820" s="20">
        <f>+VLOOKUP($A820,'1 Base de precios '!$L$2:$M$1256,2,FALSE)</f>
        <v>82.790001000000004</v>
      </c>
      <c r="I820" s="20">
        <f>+VLOOKUP($A820,'1 Base de precios '!$N$2:$O$1256,2,FALSE)</f>
        <v>47</v>
      </c>
      <c r="J820" s="20">
        <f>+VLOOKUP($A820,'1 Base de precios '!$P$2:$Q$1256,2,FALSE)</f>
        <v>96.139999000000003</v>
      </c>
      <c r="K820" s="29">
        <v>819</v>
      </c>
    </row>
    <row r="821" spans="1:11" x14ac:dyDescent="0.2">
      <c r="A821" s="143">
        <v>42067</v>
      </c>
      <c r="B821" s="27">
        <f>'1 Base de precios '!B821:B1072</f>
        <v>43598.210937999997</v>
      </c>
      <c r="C821" s="20">
        <f>+VLOOKUP($A821,'1 Base de precios '!$A$2:$C$1256,3,FALSE)</f>
        <v>15.62</v>
      </c>
      <c r="D821" s="20">
        <f>+VLOOKUP($A821,'1 Base de precios '!$D$2:$E$1256,2,FALSE)</f>
        <v>36.290000999999997</v>
      </c>
      <c r="E821" s="20">
        <f>+VLOOKUP($A821,'1 Base de precios '!$F$2:$G$1256,2,FALSE)</f>
        <v>39.648800000000001</v>
      </c>
      <c r="F821" s="20">
        <f>+VLOOKUP($A821,'1 Base de precios '!$H$2:$I$1256,2,FALSE)</f>
        <v>44.849997999999999</v>
      </c>
      <c r="G821" s="20">
        <f>+VLOOKUP($A821,'1 Base de precios '!$J$2:$K$1256,2,FALSE)</f>
        <v>17.299999</v>
      </c>
      <c r="H821" s="20">
        <f>+VLOOKUP($A821,'1 Base de precios '!$L$2:$M$1256,2,FALSE)</f>
        <v>80.540001000000004</v>
      </c>
      <c r="I821" s="20">
        <f>+VLOOKUP($A821,'1 Base de precios '!$N$2:$O$1256,2,FALSE)</f>
        <v>45.369999</v>
      </c>
      <c r="J821" s="20">
        <f>+VLOOKUP($A821,'1 Base de precios '!$P$2:$Q$1256,2,FALSE)</f>
        <v>99.75</v>
      </c>
      <c r="K821" s="29">
        <v>820</v>
      </c>
    </row>
    <row r="822" spans="1:11" x14ac:dyDescent="0.2">
      <c r="A822" s="143">
        <v>42066</v>
      </c>
      <c r="B822" s="27">
        <f>'1 Base de precios '!B822:B1073</f>
        <v>43875.738280999998</v>
      </c>
      <c r="C822" s="20">
        <f>+VLOOKUP($A822,'1 Base de precios '!$A$2:$C$1256,3,FALSE)</f>
        <v>15.69</v>
      </c>
      <c r="D822" s="20">
        <f>+VLOOKUP($A822,'1 Base de precios '!$D$2:$E$1256,2,FALSE)</f>
        <v>36.040000999999997</v>
      </c>
      <c r="E822" s="20">
        <f>+VLOOKUP($A822,'1 Base de precios '!$F$2:$G$1256,2,FALSE)</f>
        <v>40.663398999999998</v>
      </c>
      <c r="F822" s="20">
        <f>+VLOOKUP($A822,'1 Base de precios '!$H$2:$I$1256,2,FALSE)</f>
        <v>44.689999</v>
      </c>
      <c r="G822" s="20">
        <f>+VLOOKUP($A822,'1 Base de precios '!$J$2:$K$1256,2,FALSE)</f>
        <v>17.299999</v>
      </c>
      <c r="H822" s="20">
        <f>+VLOOKUP($A822,'1 Base de precios '!$L$2:$M$1256,2,FALSE)</f>
        <v>80.089995999999999</v>
      </c>
      <c r="I822" s="20">
        <f>+VLOOKUP($A822,'1 Base de precios '!$N$2:$O$1256,2,FALSE)</f>
        <v>45.27</v>
      </c>
      <c r="J822" s="20">
        <f>+VLOOKUP($A822,'1 Base de precios '!$P$2:$Q$1256,2,FALSE)</f>
        <v>99.199996999999996</v>
      </c>
      <c r="K822" s="29">
        <v>821</v>
      </c>
    </row>
    <row r="823" spans="1:11" x14ac:dyDescent="0.2">
      <c r="A823" s="143">
        <v>42065</v>
      </c>
      <c r="B823" s="27">
        <f>'1 Base de precios '!B823:B1074</f>
        <v>44179.929687999997</v>
      </c>
      <c r="C823" s="20">
        <f>+VLOOKUP($A823,'1 Base de precios '!$A$2:$C$1256,3,FALSE)</f>
        <v>15.81</v>
      </c>
      <c r="D823" s="20">
        <f>+VLOOKUP($A823,'1 Base de precios '!$D$2:$E$1256,2,FALSE)</f>
        <v>36.029998999999997</v>
      </c>
      <c r="E823" s="20">
        <f>+VLOOKUP($A823,'1 Base de precios '!$F$2:$G$1256,2,FALSE)</f>
        <v>41.209800999999999</v>
      </c>
      <c r="F823" s="20">
        <f>+VLOOKUP($A823,'1 Base de precios '!$H$2:$I$1256,2,FALSE)</f>
        <v>45.259998000000003</v>
      </c>
      <c r="G823" s="20">
        <f>+VLOOKUP($A823,'1 Base de precios '!$J$2:$K$1256,2,FALSE)</f>
        <v>17.290001</v>
      </c>
      <c r="H823" s="20">
        <f>+VLOOKUP($A823,'1 Base de precios '!$L$2:$M$1256,2,FALSE)</f>
        <v>80.129997000000003</v>
      </c>
      <c r="I823" s="20">
        <f>+VLOOKUP($A823,'1 Base de precios '!$N$2:$O$1256,2,FALSE)</f>
        <v>45.57</v>
      </c>
      <c r="J823" s="20">
        <f>+VLOOKUP($A823,'1 Base de precios '!$P$2:$Q$1256,2,FALSE)</f>
        <v>99.760002</v>
      </c>
      <c r="K823" s="29">
        <v>822</v>
      </c>
    </row>
    <row r="824" spans="1:11" x14ac:dyDescent="0.2">
      <c r="A824" s="143">
        <v>42062</v>
      </c>
      <c r="B824" s="27">
        <f>'1 Base de precios '!B824:B1075</f>
        <v>44408.328125</v>
      </c>
      <c r="C824" s="20">
        <f>+VLOOKUP($A824,'1 Base de precios '!$A$2:$C$1256,3,FALSE)</f>
        <v>16</v>
      </c>
      <c r="D824" s="20">
        <f>+VLOOKUP($A824,'1 Base de precios '!$D$2:$E$1256,2,FALSE)</f>
        <v>36.590000000000003</v>
      </c>
      <c r="E824" s="20">
        <f>+VLOOKUP($A824,'1 Base de precios '!$F$2:$G$1256,2,FALSE)</f>
        <v>42.517100999999997</v>
      </c>
      <c r="F824" s="20">
        <f>+VLOOKUP($A824,'1 Base de precios '!$H$2:$I$1256,2,FALSE)</f>
        <v>45.220001000000003</v>
      </c>
      <c r="G824" s="20">
        <f>+VLOOKUP($A824,'1 Base de precios '!$J$2:$K$1256,2,FALSE)</f>
        <v>17.98</v>
      </c>
      <c r="H824" s="20">
        <f>+VLOOKUP($A824,'1 Base de precios '!$L$2:$M$1256,2,FALSE)</f>
        <v>81.190002000000007</v>
      </c>
      <c r="I824" s="20">
        <f>+VLOOKUP($A824,'1 Base de precios '!$N$2:$O$1256,2,FALSE)</f>
        <v>45.849997999999999</v>
      </c>
      <c r="J824" s="20">
        <f>+VLOOKUP($A824,'1 Base de precios '!$P$2:$Q$1256,2,FALSE)</f>
        <v>101.349998</v>
      </c>
      <c r="K824" s="29">
        <v>823</v>
      </c>
    </row>
    <row r="825" spans="1:11" x14ac:dyDescent="0.2">
      <c r="A825" s="143">
        <v>42061</v>
      </c>
      <c r="B825" s="27">
        <f>'1 Base de precios '!B825:B1076</f>
        <v>43798.730469000002</v>
      </c>
      <c r="C825" s="20">
        <f>+VLOOKUP($A825,'1 Base de precios '!$A$2:$C$1256,3,FALSE)</f>
        <v>16.209999</v>
      </c>
      <c r="D825" s="20">
        <f>+VLOOKUP($A825,'1 Base de precios '!$D$2:$E$1256,2,FALSE)</f>
        <v>36.810001</v>
      </c>
      <c r="E825" s="20">
        <f>+VLOOKUP($A825,'1 Base de precios '!$F$2:$G$1256,2,FALSE)</f>
        <v>42.253700000000002</v>
      </c>
      <c r="F825" s="20">
        <f>+VLOOKUP($A825,'1 Base de precios '!$H$2:$I$1256,2,FALSE)</f>
        <v>46.02</v>
      </c>
      <c r="G825" s="20">
        <f>+VLOOKUP($A825,'1 Base de precios '!$J$2:$K$1256,2,FALSE)</f>
        <v>17.620000999999998</v>
      </c>
      <c r="H825" s="20">
        <f>+VLOOKUP($A825,'1 Base de precios '!$L$2:$M$1256,2,FALSE)</f>
        <v>80.730002999999996</v>
      </c>
      <c r="I825" s="20">
        <f>+VLOOKUP($A825,'1 Base de precios '!$N$2:$O$1256,2,FALSE)</f>
        <v>43.98</v>
      </c>
      <c r="J825" s="20">
        <f>+VLOOKUP($A825,'1 Base de precios '!$P$2:$Q$1256,2,FALSE)</f>
        <v>100.970001</v>
      </c>
      <c r="K825" s="29">
        <v>824</v>
      </c>
    </row>
    <row r="826" spans="1:11" x14ac:dyDescent="0.2">
      <c r="A826" s="143">
        <v>42060</v>
      </c>
      <c r="B826" s="27">
        <f>'1 Base de precios '!B826:B1077</f>
        <v>43915.359375</v>
      </c>
      <c r="C826" s="20">
        <f>+VLOOKUP($A826,'1 Base de precios '!$A$2:$C$1256,3,FALSE)</f>
        <v>16</v>
      </c>
      <c r="D826" s="20">
        <f>+VLOOKUP($A826,'1 Base de precios '!$D$2:$E$1256,2,FALSE)</f>
        <v>37.099997999999999</v>
      </c>
      <c r="E826" s="20">
        <f>+VLOOKUP($A826,'1 Base de precios '!$F$2:$G$1256,2,FALSE)</f>
        <v>43.746299999999998</v>
      </c>
      <c r="F826" s="20">
        <f>+VLOOKUP($A826,'1 Base de precios '!$H$2:$I$1256,2,FALSE)</f>
        <v>45.27</v>
      </c>
      <c r="G826" s="20">
        <f>+VLOOKUP($A826,'1 Base de precios '!$J$2:$K$1256,2,FALSE)</f>
        <v>17.459999</v>
      </c>
      <c r="H826" s="20">
        <f>+VLOOKUP($A826,'1 Base de precios '!$L$2:$M$1256,2,FALSE)</f>
        <v>80.629997000000003</v>
      </c>
      <c r="I826" s="20">
        <f>+VLOOKUP($A826,'1 Base de precios '!$N$2:$O$1256,2,FALSE)</f>
        <v>43.799999</v>
      </c>
      <c r="J826" s="20">
        <f>+VLOOKUP($A826,'1 Base de precios '!$P$2:$Q$1256,2,FALSE)</f>
        <v>100.910004</v>
      </c>
      <c r="K826" s="29">
        <v>825</v>
      </c>
    </row>
    <row r="827" spans="1:11" x14ac:dyDescent="0.2">
      <c r="A827" s="143">
        <v>42059</v>
      </c>
      <c r="B827" s="27">
        <f>'1 Base de precios '!B827:B1078</f>
        <v>43672.101562999997</v>
      </c>
      <c r="C827" s="20">
        <f>+VLOOKUP($A827,'1 Base de precios '!$A$2:$C$1256,3,FALSE)</f>
        <v>15.98</v>
      </c>
      <c r="D827" s="20">
        <f>+VLOOKUP($A827,'1 Base de precios '!$D$2:$E$1256,2,FALSE)</f>
        <v>36.18</v>
      </c>
      <c r="E827" s="20">
        <f>+VLOOKUP($A827,'1 Base de precios '!$F$2:$G$1256,2,FALSE)</f>
        <v>43.004902000000001</v>
      </c>
      <c r="F827" s="20">
        <f>+VLOOKUP($A827,'1 Base de precios '!$H$2:$I$1256,2,FALSE)</f>
        <v>46.360000999999997</v>
      </c>
      <c r="G827" s="20">
        <f>+VLOOKUP($A827,'1 Base de precios '!$J$2:$K$1256,2,FALSE)</f>
        <v>17.690000999999999</v>
      </c>
      <c r="H827" s="20">
        <f>+VLOOKUP($A827,'1 Base de precios '!$L$2:$M$1256,2,FALSE)</f>
        <v>80.669998000000007</v>
      </c>
      <c r="I827" s="20">
        <f>+VLOOKUP($A827,'1 Base de precios '!$N$2:$O$1256,2,FALSE)</f>
        <v>44.220001000000003</v>
      </c>
      <c r="J827" s="20">
        <f>+VLOOKUP($A827,'1 Base de precios '!$P$2:$Q$1256,2,FALSE)</f>
        <v>100.68</v>
      </c>
      <c r="K827" s="29">
        <v>826</v>
      </c>
    </row>
    <row r="828" spans="1:11" x14ac:dyDescent="0.2">
      <c r="A828" s="143">
        <v>42058</v>
      </c>
      <c r="B828" s="27">
        <f>'1 Base de precios '!B828:B1079</f>
        <v>43536.839844000002</v>
      </c>
      <c r="C828" s="20">
        <f>+VLOOKUP($A828,'1 Base de precios '!$A$2:$C$1256,3,FALSE)</f>
        <v>15.99</v>
      </c>
      <c r="D828" s="20">
        <f>+VLOOKUP($A828,'1 Base de precios '!$D$2:$E$1256,2,FALSE)</f>
        <v>35.919998</v>
      </c>
      <c r="E828" s="20">
        <f>+VLOOKUP($A828,'1 Base de precios '!$F$2:$G$1256,2,FALSE)</f>
        <v>41.326801000000003</v>
      </c>
      <c r="F828" s="20">
        <f>+VLOOKUP($A828,'1 Base de precios '!$H$2:$I$1256,2,FALSE)</f>
        <v>47.09</v>
      </c>
      <c r="G828" s="20">
        <f>+VLOOKUP($A828,'1 Base de precios '!$J$2:$K$1256,2,FALSE)</f>
        <v>16.41</v>
      </c>
      <c r="H828" s="20">
        <f>+VLOOKUP($A828,'1 Base de precios '!$L$2:$M$1256,2,FALSE)</f>
        <v>80.319999999999993</v>
      </c>
      <c r="I828" s="20">
        <f>+VLOOKUP($A828,'1 Base de precios '!$N$2:$O$1256,2,FALSE)</f>
        <v>43.470001000000003</v>
      </c>
      <c r="J828" s="20">
        <f>+VLOOKUP($A828,'1 Base de precios '!$P$2:$Q$1256,2,FALSE)</f>
        <v>98.620002999999997</v>
      </c>
      <c r="K828" s="29">
        <v>827</v>
      </c>
    </row>
    <row r="829" spans="1:11" x14ac:dyDescent="0.2">
      <c r="A829" s="143">
        <v>42055</v>
      </c>
      <c r="B829" s="27">
        <f>'1 Base de precios '!B829:B1080</f>
        <v>43223.878905999998</v>
      </c>
      <c r="C829" s="20">
        <f>+VLOOKUP($A829,'1 Base de precios '!$A$2:$C$1256,3,FALSE)</f>
        <v>16.34</v>
      </c>
      <c r="D829" s="20">
        <f>+VLOOKUP($A829,'1 Base de precios '!$D$2:$E$1256,2,FALSE)</f>
        <v>35.68</v>
      </c>
      <c r="E829" s="20">
        <f>+VLOOKUP($A829,'1 Base de precios '!$F$2:$G$1256,2,FALSE)</f>
        <v>41.726799</v>
      </c>
      <c r="F829" s="20">
        <f>+VLOOKUP($A829,'1 Base de precios '!$H$2:$I$1256,2,FALSE)</f>
        <v>46.830002</v>
      </c>
      <c r="G829" s="20">
        <f>+VLOOKUP($A829,'1 Base de precios '!$J$2:$K$1256,2,FALSE)</f>
        <v>16.370000999999998</v>
      </c>
      <c r="H829" s="20">
        <f>+VLOOKUP($A829,'1 Base de precios '!$L$2:$M$1256,2,FALSE)</f>
        <v>80.75</v>
      </c>
      <c r="I829" s="20">
        <f>+VLOOKUP($A829,'1 Base de precios '!$N$2:$O$1256,2,FALSE)</f>
        <v>42.650002000000001</v>
      </c>
      <c r="J829" s="20">
        <f>+VLOOKUP($A829,'1 Base de precios '!$P$2:$Q$1256,2,FALSE)</f>
        <v>98.650002000000001</v>
      </c>
      <c r="K829" s="29">
        <v>828</v>
      </c>
    </row>
    <row r="830" spans="1:11" x14ac:dyDescent="0.2">
      <c r="A830" s="143">
        <v>42054</v>
      </c>
      <c r="B830" s="27">
        <f>'1 Base de precios '!B830:B1081</f>
        <v>43043.148437999997</v>
      </c>
      <c r="C830" s="20">
        <f>+VLOOKUP($A830,'1 Base de precios '!$A$2:$C$1256,3,FALSE)</f>
        <v>16.360001</v>
      </c>
      <c r="D830" s="20">
        <f>+VLOOKUP($A830,'1 Base de precios '!$D$2:$E$1256,2,FALSE)</f>
        <v>35.509998000000003</v>
      </c>
      <c r="E830" s="20">
        <f>+VLOOKUP($A830,'1 Base de precios '!$F$2:$G$1256,2,FALSE)</f>
        <v>41.707298000000002</v>
      </c>
      <c r="F830" s="20">
        <f>+VLOOKUP($A830,'1 Base de precios '!$H$2:$I$1256,2,FALSE)</f>
        <v>46.060001</v>
      </c>
      <c r="G830" s="20">
        <f>+VLOOKUP($A830,'1 Base de precios '!$J$2:$K$1256,2,FALSE)</f>
        <v>16.079999999999998</v>
      </c>
      <c r="H830" s="20">
        <f>+VLOOKUP($A830,'1 Base de precios '!$L$2:$M$1256,2,FALSE)</f>
        <v>80.190002000000007</v>
      </c>
      <c r="I830" s="20">
        <f>+VLOOKUP($A830,'1 Base de precios '!$N$2:$O$1256,2,FALSE)</f>
        <v>42.779998999999997</v>
      </c>
      <c r="J830" s="20">
        <f>+VLOOKUP($A830,'1 Base de precios '!$P$2:$Q$1256,2,FALSE)</f>
        <v>98.019997000000004</v>
      </c>
      <c r="K830" s="29">
        <v>829</v>
      </c>
    </row>
    <row r="831" spans="1:11" x14ac:dyDescent="0.2">
      <c r="A831" s="143">
        <v>42053</v>
      </c>
      <c r="B831" s="27">
        <f>'1 Base de precios '!B831:B1082</f>
        <v>43246.398437999997</v>
      </c>
      <c r="C831" s="20">
        <f>+VLOOKUP($A831,'1 Base de precios '!$A$2:$C$1256,3,FALSE)</f>
        <v>16.350000000000001</v>
      </c>
      <c r="D831" s="20">
        <f>+VLOOKUP($A831,'1 Base de precios '!$D$2:$E$1256,2,FALSE)</f>
        <v>35.290000999999997</v>
      </c>
      <c r="E831" s="20">
        <f>+VLOOKUP($A831,'1 Base de precios '!$F$2:$G$1256,2,FALSE)</f>
        <v>41.375599000000001</v>
      </c>
      <c r="F831" s="20">
        <f>+VLOOKUP($A831,'1 Base de precios '!$H$2:$I$1256,2,FALSE)</f>
        <v>45.73</v>
      </c>
      <c r="G831" s="20">
        <f>+VLOOKUP($A831,'1 Base de precios '!$J$2:$K$1256,2,FALSE)</f>
        <v>16.209999</v>
      </c>
      <c r="H831" s="20">
        <f>+VLOOKUP($A831,'1 Base de precios '!$L$2:$M$1256,2,FALSE)</f>
        <v>79.220000999999996</v>
      </c>
      <c r="I831" s="20">
        <f>+VLOOKUP($A831,'1 Base de precios '!$N$2:$O$1256,2,FALSE)</f>
        <v>41.939999</v>
      </c>
      <c r="J831" s="20">
        <f>+VLOOKUP($A831,'1 Base de precios '!$P$2:$Q$1256,2,FALSE)</f>
        <v>97.089995999999999</v>
      </c>
      <c r="K831" s="29">
        <v>830</v>
      </c>
    </row>
    <row r="832" spans="1:11" x14ac:dyDescent="0.2">
      <c r="A832" s="143">
        <v>42052</v>
      </c>
      <c r="B832" s="27">
        <f>'1 Base de precios '!B832:B1083</f>
        <v>42959.558594000002</v>
      </c>
      <c r="C832" s="20">
        <f>+VLOOKUP($A832,'1 Base de precios '!$A$2:$C$1256,3,FALSE)</f>
        <v>16.299999</v>
      </c>
      <c r="D832" s="20">
        <f>+VLOOKUP($A832,'1 Base de precios '!$D$2:$E$1256,2,FALSE)</f>
        <v>33.349997999999999</v>
      </c>
      <c r="E832" s="20">
        <f>+VLOOKUP($A832,'1 Base de precios '!$F$2:$G$1256,2,FALSE)</f>
        <v>41.678100999999998</v>
      </c>
      <c r="F832" s="20">
        <f>+VLOOKUP($A832,'1 Base de precios '!$H$2:$I$1256,2,FALSE)</f>
        <v>45.439999</v>
      </c>
      <c r="G832" s="20">
        <f>+VLOOKUP($A832,'1 Base de precios '!$J$2:$K$1256,2,FALSE)</f>
        <v>16.389999</v>
      </c>
      <c r="H832" s="20">
        <f>+VLOOKUP($A832,'1 Base de precios '!$L$2:$M$1256,2,FALSE)</f>
        <v>81.559997999999993</v>
      </c>
      <c r="I832" s="20">
        <f>+VLOOKUP($A832,'1 Base de precios '!$N$2:$O$1256,2,FALSE)</f>
        <v>41.66</v>
      </c>
      <c r="J832" s="20">
        <f>+VLOOKUP($A832,'1 Base de precios '!$P$2:$Q$1256,2,FALSE)</f>
        <v>100.650002</v>
      </c>
      <c r="K832" s="29">
        <v>831</v>
      </c>
    </row>
    <row r="833" spans="1:11" x14ac:dyDescent="0.2">
      <c r="A833" s="143">
        <v>42051</v>
      </c>
      <c r="B833" s="27">
        <f>'1 Base de precios '!B833:B1084</f>
        <v>43074.03125</v>
      </c>
      <c r="C833" s="20">
        <f>+VLOOKUP($A833,'1 Base de precios '!$A$2:$C$1256,3,FALSE)</f>
        <v>16.32</v>
      </c>
      <c r="D833" s="20">
        <f>+VLOOKUP($A833,'1 Base de precios '!$D$2:$E$1256,2,FALSE)</f>
        <v>32.979999999999997</v>
      </c>
      <c r="E833" s="20">
        <f>+VLOOKUP($A833,'1 Base de precios '!$F$2:$G$1256,2,FALSE)</f>
        <v>41.902400999999998</v>
      </c>
      <c r="F833" s="20">
        <f>+VLOOKUP($A833,'1 Base de precios '!$H$2:$I$1256,2,FALSE)</f>
        <v>44.900002000000001</v>
      </c>
      <c r="G833" s="20">
        <f>+VLOOKUP($A833,'1 Base de precios '!$J$2:$K$1256,2,FALSE)</f>
        <v>16.010000000000002</v>
      </c>
      <c r="H833" s="20">
        <f>+VLOOKUP($A833,'1 Base de precios '!$L$2:$M$1256,2,FALSE)</f>
        <v>80.169998000000007</v>
      </c>
      <c r="I833" s="20">
        <f>+VLOOKUP($A833,'1 Base de precios '!$N$2:$O$1256,2,FALSE)</f>
        <v>41.580002</v>
      </c>
      <c r="J833" s="20">
        <f>+VLOOKUP($A833,'1 Base de precios '!$P$2:$Q$1256,2,FALSE)</f>
        <v>98.559997999999993</v>
      </c>
      <c r="K833" s="29">
        <v>832</v>
      </c>
    </row>
    <row r="834" spans="1:11" x14ac:dyDescent="0.2">
      <c r="A834" s="143">
        <v>42048</v>
      </c>
      <c r="B834" s="27">
        <f>'1 Base de precios '!B834:B1085</f>
        <v>43032.078125</v>
      </c>
      <c r="C834" s="20">
        <f>+VLOOKUP($A834,'1 Base de precios '!$A$2:$C$1256,3,FALSE)</f>
        <v>16.370000999999998</v>
      </c>
      <c r="D834" s="20">
        <f>+VLOOKUP($A834,'1 Base de precios '!$D$2:$E$1256,2,FALSE)</f>
        <v>32.970001000000003</v>
      </c>
      <c r="E834" s="20">
        <f>+VLOOKUP($A834,'1 Base de precios '!$F$2:$G$1256,2,FALSE)</f>
        <v>41.912201000000003</v>
      </c>
      <c r="F834" s="20">
        <f>+VLOOKUP($A834,'1 Base de precios '!$H$2:$I$1256,2,FALSE)</f>
        <v>45.23</v>
      </c>
      <c r="G834" s="20">
        <f>+VLOOKUP($A834,'1 Base de precios '!$J$2:$K$1256,2,FALSE)</f>
        <v>16.079999999999998</v>
      </c>
      <c r="H834" s="20">
        <f>+VLOOKUP($A834,'1 Base de precios '!$L$2:$M$1256,2,FALSE)</f>
        <v>79.989998</v>
      </c>
      <c r="I834" s="20">
        <f>+VLOOKUP($A834,'1 Base de precios '!$N$2:$O$1256,2,FALSE)</f>
        <v>41.720001000000003</v>
      </c>
      <c r="J834" s="20">
        <f>+VLOOKUP($A834,'1 Base de precios '!$P$2:$Q$1256,2,FALSE)</f>
        <v>99.269997000000004</v>
      </c>
      <c r="K834" s="29">
        <v>833</v>
      </c>
    </row>
    <row r="835" spans="1:11" x14ac:dyDescent="0.2">
      <c r="A835" s="143">
        <v>42047</v>
      </c>
      <c r="B835" s="27">
        <f>'1 Base de precios '!B835:B1086</f>
        <v>41925.71875</v>
      </c>
      <c r="C835" s="20">
        <f>+VLOOKUP($A835,'1 Base de precios '!$A$2:$C$1256,3,FALSE)</f>
        <v>16.190000999999999</v>
      </c>
      <c r="D835" s="20">
        <f>+VLOOKUP($A835,'1 Base de precios '!$D$2:$E$1256,2,FALSE)</f>
        <v>33.119999</v>
      </c>
      <c r="E835" s="20">
        <f>+VLOOKUP($A835,'1 Base de precios '!$F$2:$G$1256,2,FALSE)</f>
        <v>42.663398999999998</v>
      </c>
      <c r="F835" s="20">
        <f>+VLOOKUP($A835,'1 Base de precios '!$H$2:$I$1256,2,FALSE)</f>
        <v>44.93</v>
      </c>
      <c r="G835" s="20">
        <f>+VLOOKUP($A835,'1 Base de precios '!$J$2:$K$1256,2,FALSE)</f>
        <v>15.66</v>
      </c>
      <c r="H835" s="20">
        <f>+VLOOKUP($A835,'1 Base de precios '!$L$2:$M$1256,2,FALSE)</f>
        <v>79.209998999999996</v>
      </c>
      <c r="I835" s="20">
        <f>+VLOOKUP($A835,'1 Base de precios '!$N$2:$O$1256,2,FALSE)</f>
        <v>41.790000999999997</v>
      </c>
      <c r="J835" s="20">
        <f>+VLOOKUP($A835,'1 Base de precios '!$P$2:$Q$1256,2,FALSE)</f>
        <v>100.849998</v>
      </c>
      <c r="K835" s="29">
        <v>834</v>
      </c>
    </row>
    <row r="836" spans="1:11" x14ac:dyDescent="0.2">
      <c r="A836" s="143">
        <v>42046</v>
      </c>
      <c r="B836" s="27">
        <f>'1 Base de precios '!B836:B1087</f>
        <v>42630.070312999997</v>
      </c>
      <c r="C836" s="20">
        <f>+VLOOKUP($A836,'1 Base de precios '!$A$2:$C$1256,3,FALSE)</f>
        <v>15.55</v>
      </c>
      <c r="D836" s="20">
        <f>+VLOOKUP($A836,'1 Base de precios '!$D$2:$E$1256,2,FALSE)</f>
        <v>32.509998000000003</v>
      </c>
      <c r="E836" s="20">
        <f>+VLOOKUP($A836,'1 Base de precios '!$F$2:$G$1256,2,FALSE)</f>
        <v>41.121898999999999</v>
      </c>
      <c r="F836" s="20">
        <f>+VLOOKUP($A836,'1 Base de precios '!$H$2:$I$1256,2,FALSE)</f>
        <v>44.110000999999997</v>
      </c>
      <c r="G836" s="20">
        <f>+VLOOKUP($A836,'1 Base de precios '!$J$2:$K$1256,2,FALSE)</f>
        <v>15.9</v>
      </c>
      <c r="H836" s="20">
        <f>+VLOOKUP($A836,'1 Base de precios '!$L$2:$M$1256,2,FALSE)</f>
        <v>76.470000999999996</v>
      </c>
      <c r="I836" s="20">
        <f>+VLOOKUP($A836,'1 Base de precios '!$N$2:$O$1256,2,FALSE)</f>
        <v>41.169998</v>
      </c>
      <c r="J836" s="20">
        <f>+VLOOKUP($A836,'1 Base de precios '!$P$2:$Q$1256,2,FALSE)</f>
        <v>98.199996999999996</v>
      </c>
      <c r="K836" s="29">
        <v>835</v>
      </c>
    </row>
    <row r="837" spans="1:11" x14ac:dyDescent="0.2">
      <c r="A837" s="143">
        <v>42045</v>
      </c>
      <c r="B837" s="27">
        <f>'1 Base de precios '!B837:B1088</f>
        <v>42811.359375</v>
      </c>
      <c r="C837" s="20">
        <f>+VLOOKUP($A837,'1 Base de precios '!$A$2:$C$1256,3,FALSE)</f>
        <v>16.16</v>
      </c>
      <c r="D837" s="20">
        <f>+VLOOKUP($A837,'1 Base de precios '!$D$2:$E$1256,2,FALSE)</f>
        <v>33.029998999999997</v>
      </c>
      <c r="E837" s="20">
        <f>+VLOOKUP($A837,'1 Base de precios '!$F$2:$G$1256,2,FALSE)</f>
        <v>40.9268</v>
      </c>
      <c r="F837" s="20">
        <f>+VLOOKUP($A837,'1 Base de precios '!$H$2:$I$1256,2,FALSE)</f>
        <v>44.48</v>
      </c>
      <c r="G837" s="20">
        <f>+VLOOKUP($A837,'1 Base de precios '!$J$2:$K$1256,2,FALSE)</f>
        <v>16.16</v>
      </c>
      <c r="H837" s="20">
        <f>+VLOOKUP($A837,'1 Base de precios '!$L$2:$M$1256,2,FALSE)</f>
        <v>78.040001000000004</v>
      </c>
      <c r="I837" s="20">
        <f>+VLOOKUP($A837,'1 Base de precios '!$N$2:$O$1256,2,FALSE)</f>
        <v>41.439999</v>
      </c>
      <c r="J837" s="20">
        <f>+VLOOKUP($A837,'1 Base de precios '!$P$2:$Q$1256,2,FALSE)</f>
        <v>101.550003</v>
      </c>
      <c r="K837" s="29">
        <v>836</v>
      </c>
    </row>
    <row r="838" spans="1:11" x14ac:dyDescent="0.2">
      <c r="A838" s="143">
        <v>42044</v>
      </c>
      <c r="B838" s="27">
        <f>'1 Base de precios '!B838:B1089</f>
        <v>42705.261719000002</v>
      </c>
      <c r="C838" s="20">
        <f>+VLOOKUP($A838,'1 Base de precios '!$A$2:$C$1256,3,FALSE)</f>
        <v>16.18</v>
      </c>
      <c r="D838" s="20">
        <f>+VLOOKUP($A838,'1 Base de precios '!$D$2:$E$1256,2,FALSE)</f>
        <v>32.799999</v>
      </c>
      <c r="E838" s="20">
        <f>+VLOOKUP($A838,'1 Base de precios '!$F$2:$G$1256,2,FALSE)</f>
        <v>42.165900999999998</v>
      </c>
      <c r="F838" s="20">
        <f>+VLOOKUP($A838,'1 Base de precios '!$H$2:$I$1256,2,FALSE)</f>
        <v>45.189999</v>
      </c>
      <c r="G838" s="20">
        <f>+VLOOKUP($A838,'1 Base de precios '!$J$2:$K$1256,2,FALSE)</f>
        <v>16.41</v>
      </c>
      <c r="H838" s="20">
        <f>+VLOOKUP($A838,'1 Base de precios '!$L$2:$M$1256,2,FALSE)</f>
        <v>78.940002000000007</v>
      </c>
      <c r="I838" s="20">
        <f>+VLOOKUP($A838,'1 Base de precios '!$N$2:$O$1256,2,FALSE)</f>
        <v>40.990001999999997</v>
      </c>
      <c r="J838" s="20">
        <f>+VLOOKUP($A838,'1 Base de precios '!$P$2:$Q$1256,2,FALSE)</f>
        <v>102.480003</v>
      </c>
      <c r="K838" s="29">
        <v>837</v>
      </c>
    </row>
    <row r="839" spans="1:11" x14ac:dyDescent="0.2">
      <c r="A839" s="143">
        <v>42041</v>
      </c>
      <c r="B839" s="27">
        <f>'1 Base de precios '!B839:B1090</f>
        <v>42447.449219000002</v>
      </c>
      <c r="C839" s="20">
        <f>+VLOOKUP($A839,'1 Base de precios '!$A$2:$C$1256,3,FALSE)</f>
        <v>16.18</v>
      </c>
      <c r="D839" s="20">
        <f>+VLOOKUP($A839,'1 Base de precios '!$D$2:$E$1256,2,FALSE)</f>
        <v>32.18</v>
      </c>
      <c r="E839" s="20">
        <f>+VLOOKUP($A839,'1 Base de precios '!$F$2:$G$1256,2,FALSE)</f>
        <v>43.063400000000001</v>
      </c>
      <c r="F839" s="20">
        <f>+VLOOKUP($A839,'1 Base de precios '!$H$2:$I$1256,2,FALSE)</f>
        <v>45.150002000000001</v>
      </c>
      <c r="G839" s="20">
        <f>+VLOOKUP($A839,'1 Base de precios '!$J$2:$K$1256,2,FALSE)</f>
        <v>16.579999999999998</v>
      </c>
      <c r="H839" s="20">
        <f>+VLOOKUP($A839,'1 Base de precios '!$L$2:$M$1256,2,FALSE)</f>
        <v>79.580001999999993</v>
      </c>
      <c r="I839" s="20">
        <f>+VLOOKUP($A839,'1 Base de precios '!$N$2:$O$1256,2,FALSE)</f>
        <v>41.669998</v>
      </c>
      <c r="J839" s="20">
        <f>+VLOOKUP($A839,'1 Base de precios '!$P$2:$Q$1256,2,FALSE)</f>
        <v>101.410004</v>
      </c>
      <c r="K839" s="29">
        <v>838</v>
      </c>
    </row>
    <row r="840" spans="1:11" x14ac:dyDescent="0.2">
      <c r="A840" s="143">
        <v>42040</v>
      </c>
      <c r="B840" s="27">
        <f>'1 Base de precios '!B840:B1091</f>
        <v>41709.679687999997</v>
      </c>
      <c r="C840" s="20">
        <f>+VLOOKUP($A840,'1 Base de precios '!$A$2:$C$1256,3,FALSE)</f>
        <v>16.149999999999999</v>
      </c>
      <c r="D840" s="20">
        <f>+VLOOKUP($A840,'1 Base de precios '!$D$2:$E$1256,2,FALSE)</f>
        <v>29.59</v>
      </c>
      <c r="E840" s="20">
        <f>+VLOOKUP($A840,'1 Base de precios '!$F$2:$G$1256,2,FALSE)</f>
        <v>42.741501</v>
      </c>
      <c r="F840" s="20">
        <f>+VLOOKUP($A840,'1 Base de precios '!$H$2:$I$1256,2,FALSE)</f>
        <v>44.599997999999999</v>
      </c>
      <c r="G840" s="20">
        <f>+VLOOKUP($A840,'1 Base de precios '!$J$2:$K$1256,2,FALSE)</f>
        <v>16.139999</v>
      </c>
      <c r="H840" s="20">
        <f>+VLOOKUP($A840,'1 Base de precios '!$L$2:$M$1256,2,FALSE)</f>
        <v>79.010002</v>
      </c>
      <c r="I840" s="20">
        <f>+VLOOKUP($A840,'1 Base de precios '!$N$2:$O$1256,2,FALSE)</f>
        <v>40.220001000000003</v>
      </c>
      <c r="J840" s="20">
        <f>+VLOOKUP($A840,'1 Base de precios '!$P$2:$Q$1256,2,FALSE)</f>
        <v>101.050003</v>
      </c>
      <c r="K840" s="29">
        <v>839</v>
      </c>
    </row>
    <row r="841" spans="1:11" x14ac:dyDescent="0.2">
      <c r="A841" s="143">
        <v>42039</v>
      </c>
      <c r="B841" s="27">
        <f>'1 Base de precios '!B841:B1092</f>
        <v>41572.238280999998</v>
      </c>
      <c r="C841" s="20">
        <f>+VLOOKUP($A841,'1 Base de precios '!$A$2:$C$1256,3,FALSE)</f>
        <v>16.030000999999999</v>
      </c>
      <c r="D841" s="20">
        <f>+VLOOKUP($A841,'1 Base de precios '!$D$2:$E$1256,2,FALSE)</f>
        <v>29.040001</v>
      </c>
      <c r="E841" s="20">
        <f>+VLOOKUP($A841,'1 Base de precios '!$F$2:$G$1256,2,FALSE)</f>
        <v>40.780498999999999</v>
      </c>
      <c r="F841" s="20">
        <f>+VLOOKUP($A841,'1 Base de precios '!$H$2:$I$1256,2,FALSE)</f>
        <v>43.610000999999997</v>
      </c>
      <c r="G841" s="20">
        <f>+VLOOKUP($A841,'1 Base de precios '!$J$2:$K$1256,2,FALSE)</f>
        <v>15.99</v>
      </c>
      <c r="H841" s="20">
        <f>+VLOOKUP($A841,'1 Base de precios '!$L$2:$M$1256,2,FALSE)</f>
        <v>79.089995999999999</v>
      </c>
      <c r="I841" s="20">
        <f>+VLOOKUP($A841,'1 Base de precios '!$N$2:$O$1256,2,FALSE)</f>
        <v>40.060001</v>
      </c>
      <c r="J841" s="20">
        <f>+VLOOKUP($A841,'1 Base de precios '!$P$2:$Q$1256,2,FALSE)</f>
        <v>100.120003</v>
      </c>
      <c r="K841" s="29">
        <v>840</v>
      </c>
    </row>
    <row r="842" spans="1:11" x14ac:dyDescent="0.2">
      <c r="A842" s="143">
        <v>42038</v>
      </c>
      <c r="B842" s="27">
        <f>'1 Base de precios '!B842:B1093</f>
        <v>40954.621094000002</v>
      </c>
      <c r="C842" s="20">
        <f>+VLOOKUP($A842,'1 Base de precios '!$A$2:$C$1256,3,FALSE)</f>
        <v>16.030000999999999</v>
      </c>
      <c r="D842" s="20">
        <f>+VLOOKUP($A842,'1 Base de precios '!$D$2:$E$1256,2,FALSE)</f>
        <v>28.440000999999999</v>
      </c>
      <c r="E842" s="20">
        <f>+VLOOKUP($A842,'1 Base de precios '!$F$2:$G$1256,2,FALSE)</f>
        <v>41.717098</v>
      </c>
      <c r="F842" s="20">
        <f>+VLOOKUP($A842,'1 Base de precios '!$H$2:$I$1256,2,FALSE)</f>
        <v>41.009998000000003</v>
      </c>
      <c r="G842" s="20">
        <f>+VLOOKUP($A842,'1 Base de precios '!$J$2:$K$1256,2,FALSE)</f>
        <v>16.889999</v>
      </c>
      <c r="H842" s="20">
        <f>+VLOOKUP($A842,'1 Base de precios '!$L$2:$M$1256,2,FALSE)</f>
        <v>79.25</v>
      </c>
      <c r="I842" s="20">
        <f>+VLOOKUP($A842,'1 Base de precios '!$N$2:$O$1256,2,FALSE)</f>
        <v>40.110000999999997</v>
      </c>
      <c r="J842" s="20">
        <f>+VLOOKUP($A842,'1 Base de precios '!$P$2:$Q$1256,2,FALSE)</f>
        <v>97.410004000000001</v>
      </c>
      <c r="K842" s="29">
        <v>841</v>
      </c>
    </row>
    <row r="843" spans="1:11" x14ac:dyDescent="0.2">
      <c r="A843" s="143">
        <v>42034</v>
      </c>
      <c r="B843" s="27">
        <f>'1 Base de precios '!B843:B1094</f>
        <v>41862.628905999998</v>
      </c>
      <c r="C843" s="20">
        <f>+VLOOKUP($A843,'1 Base de precios '!$A$2:$C$1256,3,FALSE)</f>
        <v>16.030000999999999</v>
      </c>
      <c r="D843" s="20">
        <f>+VLOOKUP($A843,'1 Base de precios '!$D$2:$E$1256,2,FALSE)</f>
        <v>28.950001</v>
      </c>
      <c r="E843" s="20">
        <f>+VLOOKUP($A843,'1 Base de precios '!$F$2:$G$1256,2,FALSE)</f>
        <v>40.546298999999998</v>
      </c>
      <c r="F843" s="20">
        <f>+VLOOKUP($A843,'1 Base de precios '!$H$2:$I$1256,2,FALSE)</f>
        <v>39.590000000000003</v>
      </c>
      <c r="G843" s="20">
        <f>+VLOOKUP($A843,'1 Base de precios '!$J$2:$K$1256,2,FALSE)</f>
        <v>16.66</v>
      </c>
      <c r="H843" s="20">
        <f>+VLOOKUP($A843,'1 Base de precios '!$L$2:$M$1256,2,FALSE)</f>
        <v>76.069999999999993</v>
      </c>
      <c r="I843" s="20">
        <f>+VLOOKUP($A843,'1 Base de precios '!$N$2:$O$1256,2,FALSE)</f>
        <v>40.119999</v>
      </c>
      <c r="J843" s="20">
        <f>+VLOOKUP($A843,'1 Base de precios '!$P$2:$Q$1256,2,FALSE)</f>
        <v>99.099997999999999</v>
      </c>
      <c r="K843" s="29">
        <v>842</v>
      </c>
    </row>
    <row r="844" spans="1:11" x14ac:dyDescent="0.2">
      <c r="A844" s="143">
        <v>42033</v>
      </c>
      <c r="B844" s="27">
        <f>'1 Base de precios '!B844:B1095</f>
        <v>42150.808594000002</v>
      </c>
      <c r="C844" s="20">
        <f>+VLOOKUP($A844,'1 Base de precios '!$A$2:$C$1256,3,FALSE)</f>
        <v>16.290001</v>
      </c>
      <c r="D844" s="20">
        <f>+VLOOKUP($A844,'1 Base de precios '!$D$2:$E$1256,2,FALSE)</f>
        <v>30.01</v>
      </c>
      <c r="E844" s="20">
        <f>+VLOOKUP($A844,'1 Base de precios '!$F$2:$G$1256,2,FALSE)</f>
        <v>42.117100000000001</v>
      </c>
      <c r="F844" s="20">
        <f>+VLOOKUP($A844,'1 Base de precios '!$H$2:$I$1256,2,FALSE)</f>
        <v>40.209999000000003</v>
      </c>
      <c r="G844" s="20">
        <f>+VLOOKUP($A844,'1 Base de precios '!$J$2:$K$1256,2,FALSE)</f>
        <v>17.02</v>
      </c>
      <c r="H844" s="20">
        <f>+VLOOKUP($A844,'1 Base de precios '!$L$2:$M$1256,2,FALSE)</f>
        <v>78.809997999999993</v>
      </c>
      <c r="I844" s="20">
        <f>+VLOOKUP($A844,'1 Base de precios '!$N$2:$O$1256,2,FALSE)</f>
        <v>41.66</v>
      </c>
      <c r="J844" s="20">
        <f>+VLOOKUP($A844,'1 Base de precios '!$P$2:$Q$1256,2,FALSE)</f>
        <v>100.510002</v>
      </c>
      <c r="K844" s="29">
        <v>843</v>
      </c>
    </row>
    <row r="845" spans="1:11" x14ac:dyDescent="0.2">
      <c r="A845" s="143">
        <v>42032</v>
      </c>
      <c r="B845" s="27">
        <f>'1 Base de precios '!B845:B1096</f>
        <v>42627.820312999997</v>
      </c>
      <c r="C845" s="20">
        <f>+VLOOKUP($A845,'1 Base de precios '!$A$2:$C$1256,3,FALSE)</f>
        <v>16.370000999999998</v>
      </c>
      <c r="D845" s="20">
        <f>+VLOOKUP($A845,'1 Base de precios '!$D$2:$E$1256,2,FALSE)</f>
        <v>30.209999</v>
      </c>
      <c r="E845" s="20">
        <f>+VLOOKUP($A845,'1 Base de precios '!$F$2:$G$1256,2,FALSE)</f>
        <v>42.634200999999997</v>
      </c>
      <c r="F845" s="20">
        <f>+VLOOKUP($A845,'1 Base de precios '!$H$2:$I$1256,2,FALSE)</f>
        <v>40.560001</v>
      </c>
      <c r="G845" s="20">
        <f>+VLOOKUP($A845,'1 Base de precios '!$J$2:$K$1256,2,FALSE)</f>
        <v>16.899999999999999</v>
      </c>
      <c r="H845" s="20">
        <f>+VLOOKUP($A845,'1 Base de precios '!$L$2:$M$1256,2,FALSE)</f>
        <v>79.629997000000003</v>
      </c>
      <c r="I845" s="20">
        <f>+VLOOKUP($A845,'1 Base de precios '!$N$2:$O$1256,2,FALSE)</f>
        <v>41.200001</v>
      </c>
      <c r="J845" s="20">
        <f>+VLOOKUP($A845,'1 Base de precios '!$P$2:$Q$1256,2,FALSE)</f>
        <v>101.019997</v>
      </c>
      <c r="K845" s="29">
        <v>844</v>
      </c>
    </row>
    <row r="846" spans="1:11" x14ac:dyDescent="0.2">
      <c r="A846" s="143">
        <v>42031</v>
      </c>
      <c r="B846" s="27">
        <f>'1 Base de precios '!B846:B1097</f>
        <v>42737.851562999997</v>
      </c>
      <c r="C846" s="20">
        <f>+VLOOKUP($A846,'1 Base de precios '!$A$2:$C$1256,3,FALSE)</f>
        <v>16.639999</v>
      </c>
      <c r="D846" s="20">
        <f>+VLOOKUP($A846,'1 Base de precios '!$D$2:$E$1256,2,FALSE)</f>
        <v>30.469999000000001</v>
      </c>
      <c r="E846" s="20">
        <f>+VLOOKUP($A846,'1 Base de precios '!$F$2:$G$1256,2,FALSE)</f>
        <v>43.4146</v>
      </c>
      <c r="F846" s="20">
        <f>+VLOOKUP($A846,'1 Base de precios '!$H$2:$I$1256,2,FALSE)</f>
        <v>41.07</v>
      </c>
      <c r="G846" s="20">
        <f>+VLOOKUP($A846,'1 Base de precios '!$J$2:$K$1256,2,FALSE)</f>
        <v>16.989999999999998</v>
      </c>
      <c r="H846" s="20">
        <f>+VLOOKUP($A846,'1 Base de precios '!$L$2:$M$1256,2,FALSE)</f>
        <v>80.650002000000001</v>
      </c>
      <c r="I846" s="20">
        <f>+VLOOKUP($A846,'1 Base de precios '!$N$2:$O$1256,2,FALSE)</f>
        <v>41.369999</v>
      </c>
      <c r="J846" s="20">
        <f>+VLOOKUP($A846,'1 Base de precios '!$P$2:$Q$1256,2,FALSE)</f>
        <v>101.93</v>
      </c>
      <c r="K846" s="29">
        <v>845</v>
      </c>
    </row>
    <row r="847" spans="1:11" x14ac:dyDescent="0.2">
      <c r="A847" s="143">
        <v>42030</v>
      </c>
      <c r="B847" s="27">
        <f>'1 Base de precios '!B847:B1098</f>
        <v>42649.101562999997</v>
      </c>
      <c r="C847" s="20">
        <f>+VLOOKUP($A847,'1 Base de precios '!$A$2:$C$1256,3,FALSE)</f>
        <v>16.829999999999998</v>
      </c>
      <c r="D847" s="20">
        <f>+VLOOKUP($A847,'1 Base de precios '!$D$2:$E$1256,2,FALSE)</f>
        <v>30.6</v>
      </c>
      <c r="E847" s="20">
        <f>+VLOOKUP($A847,'1 Base de precios '!$F$2:$G$1256,2,FALSE)</f>
        <v>43.912201000000003</v>
      </c>
      <c r="F847" s="20">
        <f>+VLOOKUP($A847,'1 Base de precios '!$H$2:$I$1256,2,FALSE)</f>
        <v>41.439999</v>
      </c>
      <c r="G847" s="20">
        <f>+VLOOKUP($A847,'1 Base de precios '!$J$2:$K$1256,2,FALSE)</f>
        <v>17</v>
      </c>
      <c r="H847" s="20">
        <f>+VLOOKUP($A847,'1 Base de precios '!$L$2:$M$1256,2,FALSE)</f>
        <v>79.970000999999996</v>
      </c>
      <c r="I847" s="20">
        <f>+VLOOKUP($A847,'1 Base de precios '!$N$2:$O$1256,2,FALSE)</f>
        <v>41.450001</v>
      </c>
      <c r="J847" s="20">
        <f>+VLOOKUP($A847,'1 Base de precios '!$P$2:$Q$1256,2,FALSE)</f>
        <v>100.620003</v>
      </c>
      <c r="K847" s="29">
        <v>846</v>
      </c>
    </row>
    <row r="848" spans="1:11" x14ac:dyDescent="0.2">
      <c r="A848" s="143">
        <v>42027</v>
      </c>
      <c r="B848" s="27">
        <f>'1 Base de precios '!B848:B1099</f>
        <v>43123.171875</v>
      </c>
      <c r="C848" s="20">
        <f>+VLOOKUP($A848,'1 Base de precios '!$A$2:$C$1256,3,FALSE)</f>
        <v>17.25</v>
      </c>
      <c r="D848" s="20">
        <f>+VLOOKUP($A848,'1 Base de precios '!$D$2:$E$1256,2,FALSE)</f>
        <v>30.040001</v>
      </c>
      <c r="E848" s="20">
        <f>+VLOOKUP($A848,'1 Base de precios '!$F$2:$G$1256,2,FALSE)</f>
        <v>43.551200999999999</v>
      </c>
      <c r="F848" s="20">
        <f>+VLOOKUP($A848,'1 Base de precios '!$H$2:$I$1256,2,FALSE)</f>
        <v>40.380001</v>
      </c>
      <c r="G848" s="20">
        <f>+VLOOKUP($A848,'1 Base de precios '!$J$2:$K$1256,2,FALSE)</f>
        <v>16.98</v>
      </c>
      <c r="H848" s="20">
        <f>+VLOOKUP($A848,'1 Base de precios '!$L$2:$M$1256,2,FALSE)</f>
        <v>80.519997000000004</v>
      </c>
      <c r="I848" s="20">
        <f>+VLOOKUP($A848,'1 Base de precios '!$N$2:$O$1256,2,FALSE)</f>
        <v>41.099997999999999</v>
      </c>
      <c r="J848" s="20">
        <f>+VLOOKUP($A848,'1 Base de precios '!$P$2:$Q$1256,2,FALSE)</f>
        <v>99.830001999999993</v>
      </c>
      <c r="K848" s="29">
        <v>847</v>
      </c>
    </row>
    <row r="849" spans="1:11" x14ac:dyDescent="0.2">
      <c r="A849" s="143">
        <v>42026</v>
      </c>
      <c r="B849" s="27">
        <f>'1 Base de precios '!B849:B1100</f>
        <v>42489.378905999998</v>
      </c>
      <c r="C849" s="20">
        <f>+VLOOKUP($A849,'1 Base de precios '!$A$2:$C$1256,3,FALSE)</f>
        <v>17.32</v>
      </c>
      <c r="D849" s="20">
        <f>+VLOOKUP($A849,'1 Base de precios '!$D$2:$E$1256,2,FALSE)</f>
        <v>30.51</v>
      </c>
      <c r="E849" s="20">
        <f>+VLOOKUP($A849,'1 Base de precios '!$F$2:$G$1256,2,FALSE)</f>
        <v>44.282902</v>
      </c>
      <c r="F849" s="20">
        <f>+VLOOKUP($A849,'1 Base de precios '!$H$2:$I$1256,2,FALSE)</f>
        <v>41.82</v>
      </c>
      <c r="G849" s="20">
        <f>+VLOOKUP($A849,'1 Base de precios '!$J$2:$K$1256,2,FALSE)</f>
        <v>16.799999</v>
      </c>
      <c r="H849" s="20">
        <f>+VLOOKUP($A849,'1 Base de precios '!$L$2:$M$1256,2,FALSE)</f>
        <v>78.959998999999996</v>
      </c>
      <c r="I849" s="20">
        <f>+VLOOKUP($A849,'1 Base de precios '!$N$2:$O$1256,2,FALSE)</f>
        <v>40.290000999999997</v>
      </c>
      <c r="J849" s="20">
        <f>+VLOOKUP($A849,'1 Base de precios '!$P$2:$Q$1256,2,FALSE)</f>
        <v>101.69000200000001</v>
      </c>
      <c r="K849" s="29">
        <v>848</v>
      </c>
    </row>
    <row r="850" spans="1:11" x14ac:dyDescent="0.2">
      <c r="A850" s="143">
        <v>42025</v>
      </c>
      <c r="B850" s="27">
        <f>'1 Base de precios '!B850:B1101</f>
        <v>41753.480469000002</v>
      </c>
      <c r="C850" s="20">
        <f>+VLOOKUP($A850,'1 Base de precios '!$A$2:$C$1256,3,FALSE)</f>
        <v>17.120000999999998</v>
      </c>
      <c r="D850" s="20">
        <f>+VLOOKUP($A850,'1 Base de precios '!$D$2:$E$1256,2,FALSE)</f>
        <v>29.879999000000002</v>
      </c>
      <c r="E850" s="20">
        <f>+VLOOKUP($A850,'1 Base de precios '!$F$2:$G$1256,2,FALSE)</f>
        <v>42.809798999999998</v>
      </c>
      <c r="F850" s="20">
        <f>+VLOOKUP($A850,'1 Base de precios '!$H$2:$I$1256,2,FALSE)</f>
        <v>41.299999</v>
      </c>
      <c r="G850" s="20">
        <f>+VLOOKUP($A850,'1 Base de precios '!$J$2:$K$1256,2,FALSE)</f>
        <v>16.440000999999999</v>
      </c>
      <c r="H850" s="20">
        <f>+VLOOKUP($A850,'1 Base de precios '!$L$2:$M$1256,2,FALSE)</f>
        <v>79.839995999999999</v>
      </c>
      <c r="I850" s="20">
        <f>+VLOOKUP($A850,'1 Base de precios '!$N$2:$O$1256,2,FALSE)</f>
        <v>39.540000999999997</v>
      </c>
      <c r="J850" s="20">
        <f>+VLOOKUP($A850,'1 Base de precios '!$P$2:$Q$1256,2,FALSE)</f>
        <v>99.940002000000007</v>
      </c>
      <c r="K850" s="29">
        <v>849</v>
      </c>
    </row>
    <row r="851" spans="1:11" x14ac:dyDescent="0.2">
      <c r="A851" s="143">
        <v>42024</v>
      </c>
      <c r="B851" s="27">
        <f>'1 Base de precios '!B851:B1102</f>
        <v>41286.578125</v>
      </c>
      <c r="C851" s="20">
        <f>+VLOOKUP($A851,'1 Base de precios '!$A$2:$C$1256,3,FALSE)</f>
        <v>16.91</v>
      </c>
      <c r="D851" s="20">
        <f>+VLOOKUP($A851,'1 Base de precios '!$D$2:$E$1256,2,FALSE)</f>
        <v>29.67</v>
      </c>
      <c r="E851" s="20">
        <f>+VLOOKUP($A851,'1 Base de precios '!$F$2:$G$1256,2,FALSE)</f>
        <v>42.819499999999998</v>
      </c>
      <c r="F851" s="20">
        <f>+VLOOKUP($A851,'1 Base de precios '!$H$2:$I$1256,2,FALSE)</f>
        <v>39.700001</v>
      </c>
      <c r="G851" s="20">
        <f>+VLOOKUP($A851,'1 Base de precios '!$J$2:$K$1256,2,FALSE)</f>
        <v>15.53</v>
      </c>
      <c r="H851" s="20">
        <f>+VLOOKUP($A851,'1 Base de precios '!$L$2:$M$1256,2,FALSE)</f>
        <v>78.279999000000004</v>
      </c>
      <c r="I851" s="20">
        <f>+VLOOKUP($A851,'1 Base de precios '!$N$2:$O$1256,2,FALSE)</f>
        <v>39.450001</v>
      </c>
      <c r="J851" s="20">
        <f>+VLOOKUP($A851,'1 Base de precios '!$P$2:$Q$1256,2,FALSE)</f>
        <v>100.32</v>
      </c>
      <c r="K851" s="29">
        <v>850</v>
      </c>
    </row>
    <row r="852" spans="1:11" x14ac:dyDescent="0.2">
      <c r="A852" s="143">
        <v>42023</v>
      </c>
      <c r="B852" s="27">
        <f>'1 Base de precios '!B852:B1103</f>
        <v>41412.179687999997</v>
      </c>
      <c r="C852" s="20">
        <f>+VLOOKUP($A852,'1 Base de precios '!$A$2:$C$1256,3,FALSE)</f>
        <v>16.600000000000001</v>
      </c>
      <c r="D852" s="20">
        <f>+VLOOKUP($A852,'1 Base de precios '!$D$2:$E$1256,2,FALSE)</f>
        <v>29.440000999999999</v>
      </c>
      <c r="E852" s="20">
        <f>+VLOOKUP($A852,'1 Base de precios '!$F$2:$G$1256,2,FALSE)</f>
        <v>42.517100999999997</v>
      </c>
      <c r="F852" s="20">
        <f>+VLOOKUP($A852,'1 Base de precios '!$H$2:$I$1256,2,FALSE)</f>
        <v>39.419998</v>
      </c>
      <c r="G852" s="20">
        <f>+VLOOKUP($A852,'1 Base de precios '!$J$2:$K$1256,2,FALSE)</f>
        <v>15.77</v>
      </c>
      <c r="H852" s="20">
        <f>+VLOOKUP($A852,'1 Base de precios '!$L$2:$M$1256,2,FALSE)</f>
        <v>77.550003000000004</v>
      </c>
      <c r="I852" s="20">
        <f>+VLOOKUP($A852,'1 Base de precios '!$N$2:$O$1256,2,FALSE)</f>
        <v>38.950001</v>
      </c>
      <c r="J852" s="20">
        <f>+VLOOKUP($A852,'1 Base de precios '!$P$2:$Q$1256,2,FALSE)</f>
        <v>97.349997999999999</v>
      </c>
      <c r="K852" s="29">
        <v>851</v>
      </c>
    </row>
    <row r="853" spans="1:11" x14ac:dyDescent="0.2">
      <c r="A853" s="143">
        <v>42020</v>
      </c>
      <c r="B853" s="27">
        <f>'1 Base de precios '!B853:B1104</f>
        <v>40999.058594000002</v>
      </c>
      <c r="C853" s="20">
        <f>+VLOOKUP($A853,'1 Base de precios '!$A$2:$C$1256,3,FALSE)</f>
        <v>16.59</v>
      </c>
      <c r="D853" s="20">
        <f>+VLOOKUP($A853,'1 Base de precios '!$D$2:$E$1256,2,FALSE)</f>
        <v>29.41</v>
      </c>
      <c r="E853" s="20">
        <f>+VLOOKUP($A853,'1 Base de precios '!$F$2:$G$1256,2,FALSE)</f>
        <v>42.507300999999998</v>
      </c>
      <c r="F853" s="20">
        <f>+VLOOKUP($A853,'1 Base de precios '!$H$2:$I$1256,2,FALSE)</f>
        <v>40.040000999999997</v>
      </c>
      <c r="G853" s="20">
        <f>+VLOOKUP($A853,'1 Base de precios '!$J$2:$K$1256,2,FALSE)</f>
        <v>15.89</v>
      </c>
      <c r="H853" s="20">
        <f>+VLOOKUP($A853,'1 Base de precios '!$L$2:$M$1256,2,FALSE)</f>
        <v>77.879997000000003</v>
      </c>
      <c r="I853" s="20">
        <f>+VLOOKUP($A853,'1 Base de precios '!$N$2:$O$1256,2,FALSE)</f>
        <v>39.130001</v>
      </c>
      <c r="J853" s="20">
        <f>+VLOOKUP($A853,'1 Base de precios '!$P$2:$Q$1256,2,FALSE)</f>
        <v>97.18</v>
      </c>
      <c r="K853" s="29">
        <v>852</v>
      </c>
    </row>
    <row r="854" spans="1:11" x14ac:dyDescent="0.2">
      <c r="A854" s="143">
        <v>42019</v>
      </c>
      <c r="B854" s="27">
        <f>'1 Base de precios '!B854:B1105</f>
        <v>40991.480469000002</v>
      </c>
      <c r="C854" s="20">
        <f>+VLOOKUP($A854,'1 Base de precios '!$A$2:$C$1256,3,FALSE)</f>
        <v>16.620000999999998</v>
      </c>
      <c r="D854" s="20">
        <f>+VLOOKUP($A854,'1 Base de precios '!$D$2:$E$1256,2,FALSE)</f>
        <v>29.440000999999999</v>
      </c>
      <c r="E854" s="20">
        <f>+VLOOKUP($A854,'1 Base de precios '!$F$2:$G$1256,2,FALSE)</f>
        <v>41.687801</v>
      </c>
      <c r="F854" s="20">
        <f>+VLOOKUP($A854,'1 Base de precios '!$H$2:$I$1256,2,FALSE)</f>
        <v>38.979999999999997</v>
      </c>
      <c r="G854" s="20">
        <f>+VLOOKUP($A854,'1 Base de precios '!$J$2:$K$1256,2,FALSE)</f>
        <v>15.61</v>
      </c>
      <c r="H854" s="20">
        <f>+VLOOKUP($A854,'1 Base de precios '!$L$2:$M$1256,2,FALSE)</f>
        <v>74.769997000000004</v>
      </c>
      <c r="I854" s="20">
        <f>+VLOOKUP($A854,'1 Base de precios '!$N$2:$O$1256,2,FALSE)</f>
        <v>39.43</v>
      </c>
      <c r="J854" s="20">
        <f>+VLOOKUP($A854,'1 Base de precios '!$P$2:$Q$1256,2,FALSE)</f>
        <v>94.699996999999996</v>
      </c>
      <c r="K854" s="29">
        <v>853</v>
      </c>
    </row>
    <row r="855" spans="1:11" x14ac:dyDescent="0.2">
      <c r="A855" s="143">
        <v>42018</v>
      </c>
      <c r="B855" s="27">
        <f>'1 Base de precios '!B855:B1106</f>
        <v>41478.378905999998</v>
      </c>
      <c r="C855" s="20">
        <f>+VLOOKUP($A855,'1 Base de precios '!$A$2:$C$1256,3,FALSE)</f>
        <v>16.440000999999999</v>
      </c>
      <c r="D855" s="20">
        <f>+VLOOKUP($A855,'1 Base de precios '!$D$2:$E$1256,2,FALSE)</f>
        <v>29.209999</v>
      </c>
      <c r="E855" s="20">
        <f>+VLOOKUP($A855,'1 Base de precios '!$F$2:$G$1256,2,FALSE)</f>
        <v>40.985401000000003</v>
      </c>
      <c r="F855" s="20">
        <f>+VLOOKUP($A855,'1 Base de precios '!$H$2:$I$1256,2,FALSE)</f>
        <v>38.5</v>
      </c>
      <c r="G855" s="20">
        <f>+VLOOKUP($A855,'1 Base de precios '!$J$2:$K$1256,2,FALSE)</f>
        <v>16.239999999999998</v>
      </c>
      <c r="H855" s="20">
        <f>+VLOOKUP($A855,'1 Base de precios '!$L$2:$M$1256,2,FALSE)</f>
        <v>74.019997000000004</v>
      </c>
      <c r="I855" s="20">
        <f>+VLOOKUP($A855,'1 Base de precios '!$N$2:$O$1256,2,FALSE)</f>
        <v>39.610000999999997</v>
      </c>
      <c r="J855" s="20">
        <f>+VLOOKUP($A855,'1 Base de precios '!$P$2:$Q$1256,2,FALSE)</f>
        <v>91.830001999999993</v>
      </c>
      <c r="K855" s="29">
        <v>854</v>
      </c>
    </row>
    <row r="856" spans="1:11" x14ac:dyDescent="0.2">
      <c r="A856" s="143">
        <v>42017</v>
      </c>
      <c r="B856" s="27">
        <f>'1 Base de precios '!B856:B1107</f>
        <v>41781.039062999997</v>
      </c>
      <c r="C856" s="20">
        <f>+VLOOKUP($A856,'1 Base de precios '!$A$2:$C$1256,3,FALSE)</f>
        <v>16.399999999999999</v>
      </c>
      <c r="D856" s="20">
        <f>+VLOOKUP($A856,'1 Base de precios '!$D$2:$E$1256,2,FALSE)</f>
        <v>28.690000999999999</v>
      </c>
      <c r="E856" s="20">
        <f>+VLOOKUP($A856,'1 Base de precios '!$F$2:$G$1256,2,FALSE)</f>
        <v>40.946300999999998</v>
      </c>
      <c r="F856" s="20">
        <f>+VLOOKUP($A856,'1 Base de precios '!$H$2:$I$1256,2,FALSE)</f>
        <v>40.400002000000001</v>
      </c>
      <c r="G856" s="20">
        <f>+VLOOKUP($A856,'1 Base de precios '!$J$2:$K$1256,2,FALSE)</f>
        <v>16.579999999999998</v>
      </c>
      <c r="H856" s="20">
        <f>+VLOOKUP($A856,'1 Base de precios '!$L$2:$M$1256,2,FALSE)</f>
        <v>75.180000000000007</v>
      </c>
      <c r="I856" s="20">
        <f>+VLOOKUP($A856,'1 Base de precios '!$N$2:$O$1256,2,FALSE)</f>
        <v>40.479999999999997</v>
      </c>
      <c r="J856" s="20">
        <f>+VLOOKUP($A856,'1 Base de precios '!$P$2:$Q$1256,2,FALSE)</f>
        <v>94.559997999999993</v>
      </c>
      <c r="K856" s="29">
        <v>855</v>
      </c>
    </row>
    <row r="857" spans="1:11" x14ac:dyDescent="0.2">
      <c r="A857" s="143">
        <v>42016</v>
      </c>
      <c r="B857" s="27">
        <f>'1 Base de precios '!B857:B1108</f>
        <v>42373.808594000002</v>
      </c>
      <c r="C857" s="20">
        <f>+VLOOKUP($A857,'1 Base de precios '!$A$2:$C$1256,3,FALSE)</f>
        <v>16.5</v>
      </c>
      <c r="D857" s="20">
        <f>+VLOOKUP($A857,'1 Base de precios '!$D$2:$E$1256,2,FALSE)</f>
        <v>29.15</v>
      </c>
      <c r="E857" s="20">
        <f>+VLOOKUP($A857,'1 Base de precios '!$F$2:$G$1256,2,FALSE)</f>
        <v>42.595100000000002</v>
      </c>
      <c r="F857" s="20">
        <f>+VLOOKUP($A857,'1 Base de precios '!$H$2:$I$1256,2,FALSE)</f>
        <v>41.23</v>
      </c>
      <c r="G857" s="20">
        <f>+VLOOKUP($A857,'1 Base de precios '!$J$2:$K$1256,2,FALSE)</f>
        <v>17.48</v>
      </c>
      <c r="H857" s="20">
        <f>+VLOOKUP($A857,'1 Base de precios '!$L$2:$M$1256,2,FALSE)</f>
        <v>75.569999999999993</v>
      </c>
      <c r="I857" s="20">
        <f>+VLOOKUP($A857,'1 Base de precios '!$N$2:$O$1256,2,FALSE)</f>
        <v>40.599997999999999</v>
      </c>
      <c r="J857" s="20">
        <f>+VLOOKUP($A857,'1 Base de precios '!$P$2:$Q$1256,2,FALSE)</f>
        <v>94.029999000000004</v>
      </c>
      <c r="K857" s="29">
        <v>856</v>
      </c>
    </row>
    <row r="858" spans="1:11" x14ac:dyDescent="0.2">
      <c r="A858" s="143">
        <v>42013</v>
      </c>
      <c r="B858" s="27">
        <f>'1 Base de precios '!B858:B1109</f>
        <v>42393.171875</v>
      </c>
      <c r="C858" s="20">
        <f>+VLOOKUP($A858,'1 Base de precios '!$A$2:$C$1256,3,FALSE)</f>
        <v>16.629999000000002</v>
      </c>
      <c r="D858" s="20">
        <f>+VLOOKUP($A858,'1 Base de precios '!$D$2:$E$1256,2,FALSE)</f>
        <v>29.91</v>
      </c>
      <c r="E858" s="20">
        <f>+VLOOKUP($A858,'1 Base de precios '!$F$2:$G$1256,2,FALSE)</f>
        <v>42.995097999999999</v>
      </c>
      <c r="F858" s="20">
        <f>+VLOOKUP($A858,'1 Base de precios '!$H$2:$I$1256,2,FALSE)</f>
        <v>42.330002</v>
      </c>
      <c r="G858" s="20">
        <f>+VLOOKUP($A858,'1 Base de precios '!$J$2:$K$1256,2,FALSE)</f>
        <v>17.68</v>
      </c>
      <c r="H858" s="20">
        <f>+VLOOKUP($A858,'1 Base de precios '!$L$2:$M$1256,2,FALSE)</f>
        <v>78</v>
      </c>
      <c r="I858" s="20">
        <f>+VLOOKUP($A858,'1 Base de precios '!$N$2:$O$1256,2,FALSE)</f>
        <v>41.060001</v>
      </c>
      <c r="J858" s="20">
        <f>+VLOOKUP($A858,'1 Base de precios '!$P$2:$Q$1256,2,FALSE)</f>
        <v>93.860000999999997</v>
      </c>
      <c r="K858" s="29">
        <v>857</v>
      </c>
    </row>
    <row r="859" spans="1:11" x14ac:dyDescent="0.2">
      <c r="A859" s="143">
        <v>42012</v>
      </c>
      <c r="B859" s="27">
        <f>'1 Base de precios '!B859:B1110</f>
        <v>41819.039062999997</v>
      </c>
      <c r="C859" s="20">
        <f>+VLOOKUP($A859,'1 Base de precios '!$A$2:$C$1256,3,FALSE)</f>
        <v>16.43</v>
      </c>
      <c r="D859" s="20">
        <f>+VLOOKUP($A859,'1 Base de precios '!$D$2:$E$1256,2,FALSE)</f>
        <v>30.42</v>
      </c>
      <c r="E859" s="20">
        <f>+VLOOKUP($A859,'1 Base de precios '!$F$2:$G$1256,2,FALSE)</f>
        <v>42.107300000000002</v>
      </c>
      <c r="F859" s="20">
        <f>+VLOOKUP($A859,'1 Base de precios '!$H$2:$I$1256,2,FALSE)</f>
        <v>42.16</v>
      </c>
      <c r="G859" s="20">
        <f>+VLOOKUP($A859,'1 Base de precios '!$J$2:$K$1256,2,FALSE)</f>
        <v>17.540001</v>
      </c>
      <c r="H859" s="20">
        <f>+VLOOKUP($A859,'1 Base de precios '!$L$2:$M$1256,2,FALSE)</f>
        <v>78.669998000000007</v>
      </c>
      <c r="I859" s="20">
        <f>+VLOOKUP($A859,'1 Base de precios '!$N$2:$O$1256,2,FALSE)</f>
        <v>41.75</v>
      </c>
      <c r="J859" s="20">
        <f>+VLOOKUP($A859,'1 Base de precios '!$P$2:$Q$1256,2,FALSE)</f>
        <v>94.879997000000003</v>
      </c>
      <c r="K859" s="29">
        <v>858</v>
      </c>
    </row>
    <row r="860" spans="1:11" x14ac:dyDescent="0.2">
      <c r="A860" s="143">
        <v>42011</v>
      </c>
      <c r="B860" s="27">
        <f>'1 Base de precios '!B860:B1111</f>
        <v>41331.121094000002</v>
      </c>
      <c r="C860" s="20">
        <f>+VLOOKUP($A860,'1 Base de precios '!$A$2:$C$1256,3,FALSE)</f>
        <v>16.120000999999998</v>
      </c>
      <c r="D860" s="20">
        <f>+VLOOKUP($A860,'1 Base de precios '!$D$2:$E$1256,2,FALSE)</f>
        <v>30.610001</v>
      </c>
      <c r="E860" s="20">
        <f>+VLOOKUP($A860,'1 Base de precios '!$F$2:$G$1256,2,FALSE)</f>
        <v>41.931702000000001</v>
      </c>
      <c r="F860" s="20">
        <f>+VLOOKUP($A860,'1 Base de precios '!$H$2:$I$1256,2,FALSE)</f>
        <v>41.59</v>
      </c>
      <c r="G860" s="20">
        <f>+VLOOKUP($A860,'1 Base de precios '!$J$2:$K$1256,2,FALSE)</f>
        <v>17.27</v>
      </c>
      <c r="H860" s="20">
        <f>+VLOOKUP($A860,'1 Base de precios '!$L$2:$M$1256,2,FALSE)</f>
        <v>77.5</v>
      </c>
      <c r="I860" s="20">
        <f>+VLOOKUP($A860,'1 Base de precios '!$N$2:$O$1256,2,FALSE)</f>
        <v>41.299999</v>
      </c>
      <c r="J860" s="20">
        <f>+VLOOKUP($A860,'1 Base de precios '!$P$2:$Q$1256,2,FALSE)</f>
        <v>95.040001000000004</v>
      </c>
      <c r="K860" s="29">
        <v>859</v>
      </c>
    </row>
    <row r="861" spans="1:11" x14ac:dyDescent="0.2">
      <c r="A861" s="143">
        <v>42010</v>
      </c>
      <c r="B861" s="27">
        <f>'1 Base de precios '!B861:B1112</f>
        <v>41101.011719000002</v>
      </c>
      <c r="C861" s="20">
        <f>+VLOOKUP($A861,'1 Base de precios '!$A$2:$C$1256,3,FALSE)</f>
        <v>15.94</v>
      </c>
      <c r="D861" s="20">
        <f>+VLOOKUP($A861,'1 Base de precios '!$D$2:$E$1256,2,FALSE)</f>
        <v>30.129999000000002</v>
      </c>
      <c r="E861" s="20">
        <f>+VLOOKUP($A861,'1 Base de precios '!$F$2:$G$1256,2,FALSE)</f>
        <v>39.941502</v>
      </c>
      <c r="F861" s="20">
        <f>+VLOOKUP($A861,'1 Base de precios '!$H$2:$I$1256,2,FALSE)</f>
        <v>40.689999</v>
      </c>
      <c r="G861" s="20">
        <f>+VLOOKUP($A861,'1 Base de precios '!$J$2:$K$1256,2,FALSE)</f>
        <v>17.290001</v>
      </c>
      <c r="H861" s="20">
        <f>+VLOOKUP($A861,'1 Base de precios '!$L$2:$M$1256,2,FALSE)</f>
        <v>75.860000999999997</v>
      </c>
      <c r="I861" s="20">
        <f>+VLOOKUP($A861,'1 Base de precios '!$N$2:$O$1256,2,FALSE)</f>
        <v>39.650002000000001</v>
      </c>
      <c r="J861" s="20">
        <f>+VLOOKUP($A861,'1 Base de precios '!$P$2:$Q$1256,2,FALSE)</f>
        <v>95.57</v>
      </c>
      <c r="K861" s="29">
        <v>860</v>
      </c>
    </row>
    <row r="862" spans="1:11" x14ac:dyDescent="0.2">
      <c r="A862" s="143">
        <v>42009</v>
      </c>
      <c r="B862" s="27">
        <f>'1 Base de precios '!B862:B1113</f>
        <v>42134.660155999998</v>
      </c>
      <c r="C862" s="20">
        <f>+VLOOKUP($A862,'1 Base de precios '!$A$2:$C$1256,3,FALSE)</f>
        <v>16.02</v>
      </c>
      <c r="D862" s="20">
        <f>+VLOOKUP($A862,'1 Base de precios '!$D$2:$E$1256,2,FALSE)</f>
        <v>29.83</v>
      </c>
      <c r="E862" s="20">
        <f>+VLOOKUP($A862,'1 Base de precios '!$F$2:$G$1256,2,FALSE)</f>
        <v>39.473202000000001</v>
      </c>
      <c r="F862" s="20">
        <f>+VLOOKUP($A862,'1 Base de precios '!$H$2:$I$1256,2,FALSE)</f>
        <v>40.529998999999997</v>
      </c>
      <c r="G862" s="20">
        <f>+VLOOKUP($A862,'1 Base de precios '!$J$2:$K$1256,2,FALSE)</f>
        <v>17.379999000000002</v>
      </c>
      <c r="H862" s="20">
        <f>+VLOOKUP($A862,'1 Base de precios '!$L$2:$M$1256,2,FALSE)</f>
        <v>76.599997999999999</v>
      </c>
      <c r="I862" s="20">
        <f>+VLOOKUP($A862,'1 Base de precios '!$N$2:$O$1256,2,FALSE)</f>
        <v>39</v>
      </c>
      <c r="J862" s="20">
        <f>+VLOOKUP($A862,'1 Base de precios '!$P$2:$Q$1256,2,FALSE)</f>
        <v>93.32</v>
      </c>
      <c r="K862" s="29">
        <v>861</v>
      </c>
    </row>
    <row r="863" spans="1:11" x14ac:dyDescent="0.2">
      <c r="A863" s="143">
        <v>42006</v>
      </c>
      <c r="B863" s="27">
        <f>'1 Base de precios '!B863:B1114</f>
        <v>43146.519530999998</v>
      </c>
      <c r="C863" s="20">
        <f>+VLOOKUP($A863,'1 Base de precios '!$A$2:$C$1256,3,FALSE)</f>
        <v>16.200001</v>
      </c>
      <c r="D863" s="20">
        <f>+VLOOKUP($A863,'1 Base de precios '!$D$2:$E$1256,2,FALSE)</f>
        <v>30.76</v>
      </c>
      <c r="E863" s="20">
        <f>+VLOOKUP($A863,'1 Base de precios '!$F$2:$G$1256,2,FALSE)</f>
        <v>41.775599999999997</v>
      </c>
      <c r="F863" s="20">
        <f>+VLOOKUP($A863,'1 Base de precios '!$H$2:$I$1256,2,FALSE)</f>
        <v>42.18</v>
      </c>
      <c r="G863" s="20">
        <f>+VLOOKUP($A863,'1 Base de precios '!$J$2:$K$1256,2,FALSE)</f>
        <v>18.510000000000002</v>
      </c>
      <c r="H863" s="20">
        <f>+VLOOKUP($A863,'1 Base de precios '!$L$2:$M$1256,2,FALSE)</f>
        <v>78.830001999999993</v>
      </c>
      <c r="I863" s="20">
        <f>+VLOOKUP($A863,'1 Base de precios '!$N$2:$O$1256,2,FALSE)</f>
        <v>39.900002000000001</v>
      </c>
      <c r="J863" s="20">
        <f>+VLOOKUP($A863,'1 Base de precios '!$P$2:$Q$1256,2,FALSE)</f>
        <v>91.239998</v>
      </c>
      <c r="K863" s="29">
        <v>862</v>
      </c>
    </row>
    <row r="864" spans="1:11" x14ac:dyDescent="0.2">
      <c r="A864" s="143">
        <v>42004</v>
      </c>
      <c r="B864" s="27">
        <f>'1 Base de precios '!B864:B1115</f>
        <v>43015.25</v>
      </c>
      <c r="C864" s="20">
        <f>+VLOOKUP($A864,'1 Base de precios '!$A$2:$C$1256,3,FALSE)</f>
        <v>16.399999999999999</v>
      </c>
      <c r="D864" s="20">
        <f>+VLOOKUP($A864,'1 Base de precios '!$D$2:$E$1256,2,FALSE)</f>
        <v>30.76</v>
      </c>
      <c r="E864" s="20">
        <f>+VLOOKUP($A864,'1 Base de precios '!$F$2:$G$1256,2,FALSE)</f>
        <v>43.717098</v>
      </c>
      <c r="F864" s="20">
        <f>+VLOOKUP($A864,'1 Base de precios '!$H$2:$I$1256,2,FALSE)</f>
        <v>42.82</v>
      </c>
      <c r="G864" s="20">
        <f>+VLOOKUP($A864,'1 Base de precios '!$J$2:$K$1256,2,FALSE)</f>
        <v>18.879999000000002</v>
      </c>
      <c r="H864" s="20">
        <f>+VLOOKUP($A864,'1 Base de precios '!$L$2:$M$1256,2,FALSE)</f>
        <v>81.199996999999996</v>
      </c>
      <c r="I864" s="20">
        <f>+VLOOKUP($A864,'1 Base de precios '!$N$2:$O$1256,2,FALSE)</f>
        <v>40.770000000000003</v>
      </c>
      <c r="J864" s="20">
        <f>+VLOOKUP($A864,'1 Base de precios '!$P$2:$Q$1256,2,FALSE)</f>
        <v>92.720000999999996</v>
      </c>
      <c r="K864" s="29">
        <v>863</v>
      </c>
    </row>
    <row r="865" spans="1:11" x14ac:dyDescent="0.2">
      <c r="A865" s="143">
        <v>42003</v>
      </c>
      <c r="B865" s="27">
        <f>'1 Base de precios '!B865:B1116</f>
        <v>43179.570312999997</v>
      </c>
      <c r="C865" s="20">
        <f>+VLOOKUP($A865,'1 Base de precios '!$A$2:$C$1256,3,FALSE)</f>
        <v>16.309999000000001</v>
      </c>
      <c r="D865" s="20">
        <f>+VLOOKUP($A865,'1 Base de precios '!$D$2:$E$1256,2,FALSE)</f>
        <v>31.559999000000001</v>
      </c>
      <c r="E865" s="20">
        <f>+VLOOKUP($A865,'1 Base de precios '!$F$2:$G$1256,2,FALSE)</f>
        <v>43.970699000000003</v>
      </c>
      <c r="F865" s="20">
        <f>+VLOOKUP($A865,'1 Base de precios '!$H$2:$I$1256,2,FALSE)</f>
        <v>42.490001999999997</v>
      </c>
      <c r="G865" s="20">
        <f>+VLOOKUP($A865,'1 Base de precios '!$J$2:$K$1256,2,FALSE)</f>
        <v>19.25</v>
      </c>
      <c r="H865" s="20">
        <f>+VLOOKUP($A865,'1 Base de precios '!$L$2:$M$1256,2,FALSE)</f>
        <v>80.589995999999999</v>
      </c>
      <c r="I865" s="20">
        <f>+VLOOKUP($A865,'1 Base de precios '!$N$2:$O$1256,2,FALSE)</f>
        <v>40.689999</v>
      </c>
      <c r="J865" s="20">
        <f>+VLOOKUP($A865,'1 Base de precios '!$P$2:$Q$1256,2,FALSE)</f>
        <v>94.68</v>
      </c>
      <c r="K865" s="29">
        <v>864</v>
      </c>
    </row>
    <row r="866" spans="1:11" x14ac:dyDescent="0.2">
      <c r="A866" s="143">
        <v>42002</v>
      </c>
      <c r="B866" s="27">
        <f>'1 Base de precios '!B866:B1117</f>
        <v>43005.671875</v>
      </c>
      <c r="C866" s="20">
        <f>+VLOOKUP($A866,'1 Base de precios '!$A$2:$C$1256,3,FALSE)</f>
        <v>16.459999</v>
      </c>
      <c r="D866" s="20">
        <f>+VLOOKUP($A866,'1 Base de precios '!$D$2:$E$1256,2,FALSE)</f>
        <v>31.559999000000001</v>
      </c>
      <c r="E866" s="20">
        <f>+VLOOKUP($A866,'1 Base de precios '!$F$2:$G$1256,2,FALSE)</f>
        <v>43.726799</v>
      </c>
      <c r="F866" s="20">
        <f>+VLOOKUP($A866,'1 Base de precios '!$H$2:$I$1256,2,FALSE)</f>
        <v>43.110000999999997</v>
      </c>
      <c r="G866" s="20">
        <f>+VLOOKUP($A866,'1 Base de precios '!$J$2:$K$1256,2,FALSE)</f>
        <v>18.649999999999999</v>
      </c>
      <c r="H866" s="20">
        <f>+VLOOKUP($A866,'1 Base de precios '!$L$2:$M$1256,2,FALSE)</f>
        <v>81.139999000000003</v>
      </c>
      <c r="I866" s="20">
        <f>+VLOOKUP($A866,'1 Base de precios '!$N$2:$O$1256,2,FALSE)</f>
        <v>40.950001</v>
      </c>
      <c r="J866" s="20">
        <f>+VLOOKUP($A866,'1 Base de precios '!$P$2:$Q$1256,2,FALSE)</f>
        <v>93.809997999999993</v>
      </c>
      <c r="K866" s="29">
        <v>865</v>
      </c>
    </row>
    <row r="867" spans="1:11" x14ac:dyDescent="0.2">
      <c r="A867" s="143">
        <v>41999</v>
      </c>
      <c r="B867" s="27">
        <f>'1 Base de precios '!B867:B1118</f>
        <v>43005.671875</v>
      </c>
      <c r="C867" s="20">
        <f>+VLOOKUP($A867,'1 Base de precios '!$A$2:$C$1256,3,FALSE)</f>
        <v>16.399999999999999</v>
      </c>
      <c r="D867" s="20">
        <f>+VLOOKUP($A867,'1 Base de precios '!$D$2:$E$1256,2,FALSE)</f>
        <v>31.559999000000001</v>
      </c>
      <c r="E867" s="20">
        <f>+VLOOKUP($A867,'1 Base de precios '!$F$2:$G$1256,2,FALSE)</f>
        <v>43.951199000000003</v>
      </c>
      <c r="F867" s="20">
        <f>+VLOOKUP($A867,'1 Base de precios '!$H$2:$I$1256,2,FALSE)</f>
        <v>41.900002000000001</v>
      </c>
      <c r="G867" s="20">
        <f>+VLOOKUP($A867,'1 Base de precios '!$J$2:$K$1256,2,FALSE)</f>
        <v>18.610001</v>
      </c>
      <c r="H867" s="20">
        <f>+VLOOKUP($A867,'1 Base de precios '!$L$2:$M$1256,2,FALSE)</f>
        <v>80.349997999999999</v>
      </c>
      <c r="I867" s="20">
        <f>+VLOOKUP($A867,'1 Base de precios '!$N$2:$O$1256,2,FALSE)</f>
        <v>40.970001000000003</v>
      </c>
      <c r="J867" s="20">
        <f>+VLOOKUP($A867,'1 Base de precios '!$P$2:$Q$1256,2,FALSE)</f>
        <v>94.760002</v>
      </c>
      <c r="K867" s="29">
        <v>866</v>
      </c>
    </row>
    <row r="868" spans="1:11" x14ac:dyDescent="0.2">
      <c r="A868" s="143">
        <v>41997</v>
      </c>
      <c r="B868" s="27">
        <f>'1 Base de precios '!B868:B1119</f>
        <v>43005.671875</v>
      </c>
      <c r="C868" s="20">
        <f>+VLOOKUP($A868,'1 Base de precios '!$A$2:$C$1256,3,FALSE)</f>
        <v>16.239999999999998</v>
      </c>
      <c r="D868" s="20">
        <f>+VLOOKUP($A868,'1 Base de precios '!$D$2:$E$1256,2,FALSE)</f>
        <v>31.559999000000001</v>
      </c>
      <c r="E868" s="20">
        <f>+VLOOKUP($A868,'1 Base de precios '!$F$2:$G$1256,2,FALSE)</f>
        <v>43.521900000000002</v>
      </c>
      <c r="F868" s="20">
        <f>+VLOOKUP($A868,'1 Base de precios '!$H$2:$I$1256,2,FALSE)</f>
        <v>42.650002000000001</v>
      </c>
      <c r="G868" s="20">
        <f>+VLOOKUP($A868,'1 Base de precios '!$J$2:$K$1256,2,FALSE)</f>
        <v>18.870000999999998</v>
      </c>
      <c r="H868" s="20">
        <f>+VLOOKUP($A868,'1 Base de precios '!$L$2:$M$1256,2,FALSE)</f>
        <v>80.389999000000003</v>
      </c>
      <c r="I868" s="20">
        <f>+VLOOKUP($A868,'1 Base de precios '!$N$2:$O$1256,2,FALSE)</f>
        <v>41.07</v>
      </c>
      <c r="J868" s="20">
        <f>+VLOOKUP($A868,'1 Base de precios '!$P$2:$Q$1256,2,FALSE)</f>
        <v>95.300003000000004</v>
      </c>
      <c r="K868" s="29">
        <v>867</v>
      </c>
    </row>
    <row r="869" spans="1:11" x14ac:dyDescent="0.2">
      <c r="A869" s="143">
        <v>41996</v>
      </c>
      <c r="B869" s="27">
        <f>'1 Base de precios '!B869:B1120</f>
        <v>43005.671875</v>
      </c>
      <c r="C869" s="20">
        <f>+VLOOKUP($A869,'1 Base de precios '!$A$2:$C$1256,3,FALSE)</f>
        <v>16.299999</v>
      </c>
      <c r="D869" s="20">
        <f>+VLOOKUP($A869,'1 Base de precios '!$D$2:$E$1256,2,FALSE)</f>
        <v>30.68</v>
      </c>
      <c r="E869" s="20">
        <f>+VLOOKUP($A869,'1 Base de precios '!$F$2:$G$1256,2,FALSE)</f>
        <v>43.629299000000003</v>
      </c>
      <c r="F869" s="20">
        <f>+VLOOKUP($A869,'1 Base de precios '!$H$2:$I$1256,2,FALSE)</f>
        <v>42.669998</v>
      </c>
      <c r="G869" s="20">
        <f>+VLOOKUP($A869,'1 Base de precios '!$J$2:$K$1256,2,FALSE)</f>
        <v>18.899999999999999</v>
      </c>
      <c r="H869" s="20">
        <f>+VLOOKUP($A869,'1 Base de precios '!$L$2:$M$1256,2,FALSE)</f>
        <v>81.379997000000003</v>
      </c>
      <c r="I869" s="20">
        <f>+VLOOKUP($A869,'1 Base de precios '!$N$2:$O$1256,2,FALSE)</f>
        <v>40.970001000000003</v>
      </c>
      <c r="J869" s="20">
        <f>+VLOOKUP($A869,'1 Base de precios '!$P$2:$Q$1256,2,FALSE)</f>
        <v>94.699996999999996</v>
      </c>
      <c r="K869" s="29">
        <v>868</v>
      </c>
    </row>
    <row r="870" spans="1:11" x14ac:dyDescent="0.2">
      <c r="A870" s="143">
        <v>41995</v>
      </c>
      <c r="B870" s="27">
        <f>'1 Base de precios '!B870:B1121</f>
        <v>43005.671875</v>
      </c>
      <c r="C870" s="20">
        <f>+VLOOKUP($A870,'1 Base de precios '!$A$2:$C$1256,3,FALSE)</f>
        <v>16.079999999999998</v>
      </c>
      <c r="D870" s="20">
        <f>+VLOOKUP($A870,'1 Base de precios '!$D$2:$E$1256,2,FALSE)</f>
        <v>30.68</v>
      </c>
      <c r="E870" s="20">
        <f>+VLOOKUP($A870,'1 Base de precios '!$F$2:$G$1256,2,FALSE)</f>
        <v>43.658501000000001</v>
      </c>
      <c r="F870" s="20">
        <f>+VLOOKUP($A870,'1 Base de precios '!$H$2:$I$1256,2,FALSE)</f>
        <v>42.66</v>
      </c>
      <c r="G870" s="20">
        <f>+VLOOKUP($A870,'1 Base de precios '!$J$2:$K$1256,2,FALSE)</f>
        <v>19.209999</v>
      </c>
      <c r="H870" s="20">
        <f>+VLOOKUP($A870,'1 Base de precios '!$L$2:$M$1256,2,FALSE)</f>
        <v>81.110000999999997</v>
      </c>
      <c r="I870" s="20">
        <f>+VLOOKUP($A870,'1 Base de precios '!$N$2:$O$1256,2,FALSE)</f>
        <v>40.950001</v>
      </c>
      <c r="J870" s="20">
        <f>+VLOOKUP($A870,'1 Base de precios '!$P$2:$Q$1256,2,FALSE)</f>
        <v>91.790001000000004</v>
      </c>
      <c r="K870" s="29">
        <v>869</v>
      </c>
    </row>
    <row r="871" spans="1:11" x14ac:dyDescent="0.2">
      <c r="A871" s="143">
        <v>41992</v>
      </c>
      <c r="B871" s="27">
        <f>'1 Base de precios '!B871:B1122</f>
        <v>42483.460937999997</v>
      </c>
      <c r="C871" s="20">
        <f>+VLOOKUP($A871,'1 Base de precios '!$A$2:$C$1256,3,FALSE)</f>
        <v>15.79</v>
      </c>
      <c r="D871" s="20">
        <f>+VLOOKUP($A871,'1 Base de precios '!$D$2:$E$1256,2,FALSE)</f>
        <v>29.93</v>
      </c>
      <c r="E871" s="20">
        <f>+VLOOKUP($A871,'1 Base de precios '!$F$2:$G$1256,2,FALSE)</f>
        <v>44.068297999999999</v>
      </c>
      <c r="F871" s="20">
        <f>+VLOOKUP($A871,'1 Base de precios '!$H$2:$I$1256,2,FALSE)</f>
        <v>43.02</v>
      </c>
      <c r="G871" s="20">
        <f>+VLOOKUP($A871,'1 Base de precios '!$J$2:$K$1256,2,FALSE)</f>
        <v>19.829999999999998</v>
      </c>
      <c r="H871" s="20">
        <f>+VLOOKUP($A871,'1 Base de precios '!$L$2:$M$1256,2,FALSE)</f>
        <v>82.080001999999993</v>
      </c>
      <c r="I871" s="20">
        <f>+VLOOKUP($A871,'1 Base de precios '!$N$2:$O$1256,2,FALSE)</f>
        <v>40.630001</v>
      </c>
      <c r="J871" s="20">
        <f>+VLOOKUP($A871,'1 Base de precios '!$P$2:$Q$1256,2,FALSE)</f>
        <v>91.410004000000001</v>
      </c>
      <c r="K871" s="29">
        <v>870</v>
      </c>
    </row>
    <row r="872" spans="1:11" x14ac:dyDescent="0.2">
      <c r="A872" s="143">
        <v>41991</v>
      </c>
      <c r="B872" s="27">
        <f>'1 Base de precios '!B872:B1123</f>
        <v>41011.699219000002</v>
      </c>
      <c r="C872" s="20">
        <f>+VLOOKUP($A872,'1 Base de precios '!$A$2:$C$1256,3,FALSE)</f>
        <v>15.91</v>
      </c>
      <c r="D872" s="20">
        <f>+VLOOKUP($A872,'1 Base de precios '!$D$2:$E$1256,2,FALSE)</f>
        <v>29.93</v>
      </c>
      <c r="E872" s="20">
        <f>+VLOOKUP($A872,'1 Base de precios '!$F$2:$G$1256,2,FALSE)</f>
        <v>43.804901000000001</v>
      </c>
      <c r="F872" s="20">
        <f>+VLOOKUP($A872,'1 Base de precios '!$H$2:$I$1256,2,FALSE)</f>
        <v>43.360000999999997</v>
      </c>
      <c r="G872" s="20">
        <f>+VLOOKUP($A872,'1 Base de precios '!$J$2:$K$1256,2,FALSE)</f>
        <v>19.540001</v>
      </c>
      <c r="H872" s="20">
        <f>+VLOOKUP($A872,'1 Base de precios '!$L$2:$M$1256,2,FALSE)</f>
        <v>79.080001999999993</v>
      </c>
      <c r="I872" s="20">
        <f>+VLOOKUP($A872,'1 Base de precios '!$N$2:$O$1256,2,FALSE)</f>
        <v>41.110000999999997</v>
      </c>
      <c r="J872" s="20">
        <f>+VLOOKUP($A872,'1 Base de precios '!$P$2:$Q$1256,2,FALSE)</f>
        <v>92.93</v>
      </c>
      <c r="K872" s="29">
        <v>871</v>
      </c>
    </row>
    <row r="873" spans="1:11" x14ac:dyDescent="0.2">
      <c r="A873" s="143">
        <v>41990</v>
      </c>
      <c r="B873" s="27">
        <f>'1 Base de precios '!B873:B1124</f>
        <v>40225.511719000002</v>
      </c>
      <c r="C873" s="20">
        <f>+VLOOKUP($A873,'1 Base de precios '!$A$2:$C$1256,3,FALSE)</f>
        <v>15.48</v>
      </c>
      <c r="D873" s="20">
        <f>+VLOOKUP($A873,'1 Base de precios '!$D$2:$E$1256,2,FALSE)</f>
        <v>29.93</v>
      </c>
      <c r="E873" s="20">
        <f>+VLOOKUP($A873,'1 Base de precios '!$F$2:$G$1256,2,FALSE)</f>
        <v>41.424399999999999</v>
      </c>
      <c r="F873" s="20">
        <f>+VLOOKUP($A873,'1 Base de precios '!$H$2:$I$1256,2,FALSE)</f>
        <v>42.110000999999997</v>
      </c>
      <c r="G873" s="20">
        <f>+VLOOKUP($A873,'1 Base de precios '!$J$2:$K$1256,2,FALSE)</f>
        <v>19.25</v>
      </c>
      <c r="H873" s="20">
        <f>+VLOOKUP($A873,'1 Base de precios '!$L$2:$M$1256,2,FALSE)</f>
        <v>75.970000999999996</v>
      </c>
      <c r="I873" s="20">
        <f>+VLOOKUP($A873,'1 Base de precios '!$N$2:$O$1256,2,FALSE)</f>
        <v>38.439999</v>
      </c>
      <c r="J873" s="20">
        <f>+VLOOKUP($A873,'1 Base de precios '!$P$2:$Q$1256,2,FALSE)</f>
        <v>90.050003000000004</v>
      </c>
      <c r="K873" s="29">
        <v>872</v>
      </c>
    </row>
    <row r="874" spans="1:11" x14ac:dyDescent="0.2">
      <c r="A874" s="143">
        <v>41989</v>
      </c>
      <c r="B874" s="27">
        <f>'1 Base de precios '!B874:B1125</f>
        <v>40337.269530999998</v>
      </c>
      <c r="C874" s="20">
        <f>+VLOOKUP($A874,'1 Base de precios '!$A$2:$C$1256,3,FALSE)</f>
        <v>15.05</v>
      </c>
      <c r="D874" s="20">
        <f>+VLOOKUP($A874,'1 Base de precios '!$D$2:$E$1256,2,FALSE)</f>
        <v>29.93</v>
      </c>
      <c r="E874" s="20">
        <f>+VLOOKUP($A874,'1 Base de precios '!$F$2:$G$1256,2,FALSE)</f>
        <v>41.443900999999997</v>
      </c>
      <c r="F874" s="20">
        <f>+VLOOKUP($A874,'1 Base de precios '!$H$2:$I$1256,2,FALSE)</f>
        <v>41.919998</v>
      </c>
      <c r="G874" s="20">
        <f>+VLOOKUP($A874,'1 Base de precios '!$J$2:$K$1256,2,FALSE)</f>
        <v>18.68</v>
      </c>
      <c r="H874" s="20">
        <f>+VLOOKUP($A874,'1 Base de precios '!$L$2:$M$1256,2,FALSE)</f>
        <v>75.589995999999999</v>
      </c>
      <c r="I874" s="20">
        <f>+VLOOKUP($A874,'1 Base de precios '!$N$2:$O$1256,2,FALSE)</f>
        <v>38.259998000000003</v>
      </c>
      <c r="J874" s="20">
        <f>+VLOOKUP($A874,'1 Base de precios '!$P$2:$Q$1256,2,FALSE)</f>
        <v>89.93</v>
      </c>
      <c r="K874" s="29">
        <v>873</v>
      </c>
    </row>
    <row r="875" spans="1:11" x14ac:dyDescent="0.2">
      <c r="A875" s="143">
        <v>41988</v>
      </c>
      <c r="B875" s="27">
        <f>'1 Base de precios '!B875:B1126</f>
        <v>41718.328125</v>
      </c>
      <c r="C875" s="20">
        <f>+VLOOKUP($A875,'1 Base de precios '!$A$2:$C$1256,3,FALSE)</f>
        <v>15.15</v>
      </c>
      <c r="D875" s="20">
        <f>+VLOOKUP($A875,'1 Base de precios '!$D$2:$E$1256,2,FALSE)</f>
        <v>29.93</v>
      </c>
      <c r="E875" s="20">
        <f>+VLOOKUP($A875,'1 Base de precios '!$F$2:$G$1256,2,FALSE)</f>
        <v>40.185397999999999</v>
      </c>
      <c r="F875" s="20">
        <f>+VLOOKUP($A875,'1 Base de precios '!$H$2:$I$1256,2,FALSE)</f>
        <v>42.150002000000001</v>
      </c>
      <c r="G875" s="20">
        <f>+VLOOKUP($A875,'1 Base de precios '!$J$2:$K$1256,2,FALSE)</f>
        <v>18.34</v>
      </c>
      <c r="H875" s="20">
        <f>+VLOOKUP($A875,'1 Base de precios '!$L$2:$M$1256,2,FALSE)</f>
        <v>76.849997999999999</v>
      </c>
      <c r="I875" s="20">
        <f>+VLOOKUP($A875,'1 Base de precios '!$N$2:$O$1256,2,FALSE)</f>
        <v>38.799999</v>
      </c>
      <c r="J875" s="20">
        <f>+VLOOKUP($A875,'1 Base de precios '!$P$2:$Q$1256,2,FALSE)</f>
        <v>90.199996999999996</v>
      </c>
      <c r="K875" s="29">
        <v>874</v>
      </c>
    </row>
    <row r="876" spans="1:11" x14ac:dyDescent="0.2">
      <c r="A876" s="143">
        <v>41984</v>
      </c>
      <c r="B876" s="27">
        <f>'1 Base de precios '!B876:B1127</f>
        <v>41372.921875</v>
      </c>
      <c r="C876" s="20">
        <f>+VLOOKUP($A876,'1 Base de precios '!$A$2:$C$1256,3,FALSE)</f>
        <v>15.94</v>
      </c>
      <c r="D876" s="20">
        <f>+VLOOKUP($A876,'1 Base de precios '!$D$2:$E$1256,2,FALSE)</f>
        <v>29.93</v>
      </c>
      <c r="E876" s="20">
        <f>+VLOOKUP($A876,'1 Base de precios '!$F$2:$G$1256,2,FALSE)</f>
        <v>42.370700999999997</v>
      </c>
      <c r="F876" s="20">
        <f>+VLOOKUP($A876,'1 Base de precios '!$H$2:$I$1256,2,FALSE)</f>
        <v>43.849997999999999</v>
      </c>
      <c r="G876" s="20">
        <f>+VLOOKUP($A876,'1 Base de precios '!$J$2:$K$1256,2,FALSE)</f>
        <v>18.989999999999998</v>
      </c>
      <c r="H876" s="20">
        <f>+VLOOKUP($A876,'1 Base de precios '!$L$2:$M$1256,2,FALSE)</f>
        <v>78.190002000000007</v>
      </c>
      <c r="I876" s="20">
        <f>+VLOOKUP($A876,'1 Base de precios '!$N$2:$O$1256,2,FALSE)</f>
        <v>40.919998</v>
      </c>
      <c r="J876" s="20">
        <f>+VLOOKUP($A876,'1 Base de precios '!$P$2:$Q$1256,2,FALSE)</f>
        <v>92.160004000000001</v>
      </c>
      <c r="K876" s="29">
        <v>875</v>
      </c>
    </row>
    <row r="877" spans="1:11" x14ac:dyDescent="0.2">
      <c r="A877" s="143">
        <v>41983</v>
      </c>
      <c r="B877" s="27">
        <f>'1 Base de precios '!B877:B1128</f>
        <v>42339.890625</v>
      </c>
      <c r="C877" s="20">
        <f>+VLOOKUP($A877,'1 Base de precios '!$A$2:$C$1256,3,FALSE)</f>
        <v>15.55</v>
      </c>
      <c r="D877" s="20">
        <f>+VLOOKUP($A877,'1 Base de precios '!$D$2:$E$1256,2,FALSE)</f>
        <v>29.93</v>
      </c>
      <c r="E877" s="20">
        <f>+VLOOKUP($A877,'1 Base de precios '!$F$2:$G$1256,2,FALSE)</f>
        <v>44.185397999999999</v>
      </c>
      <c r="F877" s="20">
        <f>+VLOOKUP($A877,'1 Base de precios '!$H$2:$I$1256,2,FALSE)</f>
        <v>43.669998</v>
      </c>
      <c r="G877" s="20">
        <f>+VLOOKUP($A877,'1 Base de precios '!$J$2:$K$1256,2,FALSE)</f>
        <v>19.329999999999998</v>
      </c>
      <c r="H877" s="20">
        <f>+VLOOKUP($A877,'1 Base de precios '!$L$2:$M$1256,2,FALSE)</f>
        <v>76.089995999999999</v>
      </c>
      <c r="I877" s="20">
        <f>+VLOOKUP($A877,'1 Base de precios '!$N$2:$O$1256,2,FALSE)</f>
        <v>39.939999</v>
      </c>
      <c r="J877" s="20">
        <f>+VLOOKUP($A877,'1 Base de precios '!$P$2:$Q$1256,2,FALSE)</f>
        <v>91.599997999999999</v>
      </c>
      <c r="K877" s="29">
        <v>876</v>
      </c>
    </row>
    <row r="878" spans="1:11" x14ac:dyDescent="0.2">
      <c r="A878" s="143">
        <v>41982</v>
      </c>
      <c r="B878" s="27">
        <f>'1 Base de precios '!B878:B1129</f>
        <v>42940.761719000002</v>
      </c>
      <c r="C878" s="20">
        <f>+VLOOKUP($A878,'1 Base de precios '!$A$2:$C$1256,3,FALSE)</f>
        <v>15.79</v>
      </c>
      <c r="D878" s="20">
        <f>+VLOOKUP($A878,'1 Base de precios '!$D$2:$E$1256,2,FALSE)</f>
        <v>29.93</v>
      </c>
      <c r="E878" s="20">
        <f>+VLOOKUP($A878,'1 Base de precios '!$F$2:$G$1256,2,FALSE)</f>
        <v>45.317101000000001</v>
      </c>
      <c r="F878" s="20">
        <f>+VLOOKUP($A878,'1 Base de precios '!$H$2:$I$1256,2,FALSE)</f>
        <v>43.799999</v>
      </c>
      <c r="G878" s="20">
        <f>+VLOOKUP($A878,'1 Base de precios '!$J$2:$K$1256,2,FALSE)</f>
        <v>19.84</v>
      </c>
      <c r="H878" s="20">
        <f>+VLOOKUP($A878,'1 Base de precios '!$L$2:$M$1256,2,FALSE)</f>
        <v>78.180000000000007</v>
      </c>
      <c r="I878" s="20">
        <f>+VLOOKUP($A878,'1 Base de precios '!$N$2:$O$1256,2,FALSE)</f>
        <v>40.970001000000003</v>
      </c>
      <c r="J878" s="20">
        <f>+VLOOKUP($A878,'1 Base de precios '!$P$2:$Q$1256,2,FALSE)</f>
        <v>92.550003000000004</v>
      </c>
      <c r="K878" s="29">
        <v>877</v>
      </c>
    </row>
    <row r="879" spans="1:11" x14ac:dyDescent="0.2">
      <c r="A879" s="143">
        <v>41981</v>
      </c>
      <c r="B879" s="27">
        <f>'1 Base de precios '!B879:B1130</f>
        <v>43253.179687999997</v>
      </c>
      <c r="C879" s="20">
        <f>+VLOOKUP($A879,'1 Base de precios '!$A$2:$C$1256,3,FALSE)</f>
        <v>16.079999999999998</v>
      </c>
      <c r="D879" s="20">
        <f>+VLOOKUP($A879,'1 Base de precios '!$D$2:$E$1256,2,FALSE)</f>
        <v>29.93</v>
      </c>
      <c r="E879" s="20">
        <f>+VLOOKUP($A879,'1 Base de precios '!$F$2:$G$1256,2,FALSE)</f>
        <v>45.375599000000001</v>
      </c>
      <c r="F879" s="20">
        <f>+VLOOKUP($A879,'1 Base de precios '!$H$2:$I$1256,2,FALSE)</f>
        <v>43.98</v>
      </c>
      <c r="G879" s="20">
        <f>+VLOOKUP($A879,'1 Base de precios '!$J$2:$K$1256,2,FALSE)</f>
        <v>19.950001</v>
      </c>
      <c r="H879" s="20">
        <f>+VLOOKUP($A879,'1 Base de precios '!$L$2:$M$1256,2,FALSE)</f>
        <v>78.650002000000001</v>
      </c>
      <c r="I879" s="20">
        <f>+VLOOKUP($A879,'1 Base de precios '!$N$2:$O$1256,2,FALSE)</f>
        <v>41.139999000000003</v>
      </c>
      <c r="J879" s="20">
        <f>+VLOOKUP($A879,'1 Base de precios '!$P$2:$Q$1256,2,FALSE)</f>
        <v>93.010002</v>
      </c>
      <c r="K879" s="29">
        <v>878</v>
      </c>
    </row>
    <row r="880" spans="1:11" x14ac:dyDescent="0.2">
      <c r="A880" s="143">
        <v>41978</v>
      </c>
      <c r="B880" s="27">
        <f>'1 Base de precios '!B880:B1131</f>
        <v>42821.25</v>
      </c>
      <c r="C880" s="20">
        <f>+VLOOKUP($A880,'1 Base de precios '!$A$2:$C$1256,3,FALSE)</f>
        <v>16.120000999999998</v>
      </c>
      <c r="D880" s="20">
        <f>+VLOOKUP($A880,'1 Base de precios '!$D$2:$E$1256,2,FALSE)</f>
        <v>29.93</v>
      </c>
      <c r="E880" s="20">
        <f>+VLOOKUP($A880,'1 Base de precios '!$F$2:$G$1256,2,FALSE)</f>
        <v>47.287799999999997</v>
      </c>
      <c r="F880" s="20">
        <f>+VLOOKUP($A880,'1 Base de precios '!$H$2:$I$1256,2,FALSE)</f>
        <v>44.470001000000003</v>
      </c>
      <c r="G880" s="20">
        <f>+VLOOKUP($A880,'1 Base de precios '!$J$2:$K$1256,2,FALSE)</f>
        <v>20.34</v>
      </c>
      <c r="H880" s="20">
        <f>+VLOOKUP($A880,'1 Base de precios '!$L$2:$M$1256,2,FALSE)</f>
        <v>78.010002</v>
      </c>
      <c r="I880" s="20">
        <f>+VLOOKUP($A880,'1 Base de precios '!$N$2:$O$1256,2,FALSE)</f>
        <v>41.790000999999997</v>
      </c>
      <c r="J880" s="20">
        <f>+VLOOKUP($A880,'1 Base de precios '!$P$2:$Q$1256,2,FALSE)</f>
        <v>93.099997999999999</v>
      </c>
      <c r="K880" s="29">
        <v>879</v>
      </c>
    </row>
    <row r="881" spans="1:11" x14ac:dyDescent="0.2">
      <c r="A881" s="143">
        <v>41977</v>
      </c>
      <c r="B881" s="27">
        <f>'1 Base de precios '!B881:B1132</f>
        <v>43112.558594000002</v>
      </c>
      <c r="C881" s="20">
        <f>+VLOOKUP($A881,'1 Base de precios '!$A$2:$C$1256,3,FALSE)</f>
        <v>15.96</v>
      </c>
      <c r="D881" s="20">
        <f>+VLOOKUP($A881,'1 Base de precios '!$D$2:$E$1256,2,FALSE)</f>
        <v>29.93</v>
      </c>
      <c r="E881" s="20">
        <f>+VLOOKUP($A881,'1 Base de precios '!$F$2:$G$1256,2,FALSE)</f>
        <v>47.307301000000002</v>
      </c>
      <c r="F881" s="20">
        <f>+VLOOKUP($A881,'1 Base de precios '!$H$2:$I$1256,2,FALSE)</f>
        <v>43.549999</v>
      </c>
      <c r="G881" s="20">
        <f>+VLOOKUP($A881,'1 Base de precios '!$J$2:$K$1256,2,FALSE)</f>
        <v>20.620000999999998</v>
      </c>
      <c r="H881" s="20">
        <f>+VLOOKUP($A881,'1 Base de precios '!$L$2:$M$1256,2,FALSE)</f>
        <v>77.75</v>
      </c>
      <c r="I881" s="20">
        <f>+VLOOKUP($A881,'1 Base de precios '!$N$2:$O$1256,2,FALSE)</f>
        <v>40.770000000000003</v>
      </c>
      <c r="J881" s="20">
        <f>+VLOOKUP($A881,'1 Base de precios '!$P$2:$Q$1256,2,FALSE)</f>
        <v>93.839995999999999</v>
      </c>
      <c r="K881" s="29">
        <v>880</v>
      </c>
    </row>
    <row r="882" spans="1:11" x14ac:dyDescent="0.2">
      <c r="A882" s="143">
        <v>41976</v>
      </c>
      <c r="B882" s="27">
        <f>'1 Base de precios '!B882:B1133</f>
        <v>43017.46875</v>
      </c>
      <c r="C882" s="20">
        <f>+VLOOKUP($A882,'1 Base de precios '!$A$2:$C$1256,3,FALSE)</f>
        <v>16.049999</v>
      </c>
      <c r="D882" s="20">
        <f>+VLOOKUP($A882,'1 Base de precios '!$D$2:$E$1256,2,FALSE)</f>
        <v>29.690000999999999</v>
      </c>
      <c r="E882" s="20">
        <f>+VLOOKUP($A882,'1 Base de precios '!$F$2:$G$1256,2,FALSE)</f>
        <v>47.209800999999999</v>
      </c>
      <c r="F882" s="20">
        <f>+VLOOKUP($A882,'1 Base de precios '!$H$2:$I$1256,2,FALSE)</f>
        <v>43.68</v>
      </c>
      <c r="G882" s="20">
        <f>+VLOOKUP($A882,'1 Base de precios '!$J$2:$K$1256,2,FALSE)</f>
        <v>20.860001</v>
      </c>
      <c r="H882" s="20">
        <f>+VLOOKUP($A882,'1 Base de precios '!$L$2:$M$1256,2,FALSE)</f>
        <v>79.150002000000001</v>
      </c>
      <c r="I882" s="20">
        <f>+VLOOKUP($A882,'1 Base de precios '!$N$2:$O$1256,2,FALSE)</f>
        <v>41.150002000000001</v>
      </c>
      <c r="J882" s="20">
        <f>+VLOOKUP($A882,'1 Base de precios '!$P$2:$Q$1256,2,FALSE)</f>
        <v>93.940002000000007</v>
      </c>
      <c r="K882" s="29">
        <v>881</v>
      </c>
    </row>
    <row r="883" spans="1:11" x14ac:dyDescent="0.2">
      <c r="A883" s="143">
        <v>41975</v>
      </c>
      <c r="B883" s="27">
        <f>'1 Base de precios '!B883:B1134</f>
        <v>43403.890625</v>
      </c>
      <c r="C883" s="20">
        <f>+VLOOKUP($A883,'1 Base de precios '!$A$2:$C$1256,3,FALSE)</f>
        <v>16.059999000000001</v>
      </c>
      <c r="D883" s="20">
        <f>+VLOOKUP($A883,'1 Base de precios '!$D$2:$E$1256,2,FALSE)</f>
        <v>29.690000999999999</v>
      </c>
      <c r="E883" s="20">
        <f>+VLOOKUP($A883,'1 Base de precios '!$F$2:$G$1256,2,FALSE)</f>
        <v>45.980499000000002</v>
      </c>
      <c r="F883" s="20">
        <f>+VLOOKUP($A883,'1 Base de precios '!$H$2:$I$1256,2,FALSE)</f>
        <v>44</v>
      </c>
      <c r="G883" s="20">
        <f>+VLOOKUP($A883,'1 Base de precios '!$J$2:$K$1256,2,FALSE)</f>
        <v>20.309999000000001</v>
      </c>
      <c r="H883" s="20">
        <f>+VLOOKUP($A883,'1 Base de precios '!$L$2:$M$1256,2,FALSE)</f>
        <v>77.510002</v>
      </c>
      <c r="I883" s="20">
        <f>+VLOOKUP($A883,'1 Base de precios '!$N$2:$O$1256,2,FALSE)</f>
        <v>42.009998000000003</v>
      </c>
      <c r="J883" s="20">
        <f>+VLOOKUP($A883,'1 Base de precios '!$P$2:$Q$1256,2,FALSE)</f>
        <v>92.919998000000007</v>
      </c>
      <c r="K883" s="29">
        <v>882</v>
      </c>
    </row>
    <row r="884" spans="1:11" x14ac:dyDescent="0.2">
      <c r="A884" s="143">
        <v>41974</v>
      </c>
      <c r="B884" s="27">
        <f>'1 Base de precios '!B884:B1135</f>
        <v>44179.210937999997</v>
      </c>
      <c r="C884" s="20">
        <f>+VLOOKUP($A884,'1 Base de precios '!$A$2:$C$1256,3,FALSE)</f>
        <v>16.27</v>
      </c>
      <c r="D884" s="20">
        <f>+VLOOKUP($A884,'1 Base de precios '!$D$2:$E$1256,2,FALSE)</f>
        <v>29.690000999999999</v>
      </c>
      <c r="E884" s="20">
        <f>+VLOOKUP($A884,'1 Base de precios '!$F$2:$G$1256,2,FALSE)</f>
        <v>47.014598999999997</v>
      </c>
      <c r="F884" s="20">
        <f>+VLOOKUP($A884,'1 Base de precios '!$H$2:$I$1256,2,FALSE)</f>
        <v>44.549999</v>
      </c>
      <c r="G884" s="20">
        <f>+VLOOKUP($A884,'1 Base de precios '!$J$2:$K$1256,2,FALSE)</f>
        <v>20.57</v>
      </c>
      <c r="H884" s="20">
        <f>+VLOOKUP($A884,'1 Base de precios '!$L$2:$M$1256,2,FALSE)</f>
        <v>76.709998999999996</v>
      </c>
      <c r="I884" s="20">
        <f>+VLOOKUP($A884,'1 Base de precios '!$N$2:$O$1256,2,FALSE)</f>
        <v>42.66</v>
      </c>
      <c r="J884" s="20">
        <f>+VLOOKUP($A884,'1 Base de precios '!$P$2:$Q$1256,2,FALSE)</f>
        <v>94.699996999999996</v>
      </c>
      <c r="K884" s="29">
        <v>883</v>
      </c>
    </row>
    <row r="885" spans="1:11" x14ac:dyDescent="0.2">
      <c r="A885" s="143">
        <v>41971</v>
      </c>
      <c r="B885" s="27">
        <f>'1 Base de precios '!B885:B1136</f>
        <v>44688.960937999997</v>
      </c>
      <c r="C885" s="20">
        <f>+VLOOKUP($A885,'1 Base de precios '!$A$2:$C$1256,3,FALSE)</f>
        <v>16.399999999999999</v>
      </c>
      <c r="D885" s="20">
        <f>+VLOOKUP($A885,'1 Base de precios '!$D$2:$E$1256,2,FALSE)</f>
        <v>29.690000999999999</v>
      </c>
      <c r="E885" s="20">
        <f>+VLOOKUP($A885,'1 Base de precios '!$F$2:$G$1256,2,FALSE)</f>
        <v>49.473202000000001</v>
      </c>
      <c r="F885" s="20">
        <f>+VLOOKUP($A885,'1 Base de precios '!$H$2:$I$1256,2,FALSE)</f>
        <v>45.560001</v>
      </c>
      <c r="G885" s="20">
        <f>+VLOOKUP($A885,'1 Base de precios '!$J$2:$K$1256,2,FALSE)</f>
        <v>21.360001</v>
      </c>
      <c r="H885" s="20">
        <f>+VLOOKUP($A885,'1 Base de precios '!$L$2:$M$1256,2,FALSE)</f>
        <v>78.800003000000004</v>
      </c>
      <c r="I885" s="20">
        <f>+VLOOKUP($A885,'1 Base de precios '!$N$2:$O$1256,2,FALSE)</f>
        <v>43</v>
      </c>
      <c r="J885" s="20">
        <f>+VLOOKUP($A885,'1 Base de precios '!$P$2:$Q$1256,2,FALSE)</f>
        <v>94.870002999999997</v>
      </c>
      <c r="K885" s="29">
        <v>884</v>
      </c>
    </row>
    <row r="886" spans="1:11" x14ac:dyDescent="0.2">
      <c r="A886" s="143">
        <v>41970</v>
      </c>
      <c r="B886" s="27">
        <f>'1 Base de precios '!B886:B1137</f>
        <v>44667.621094000002</v>
      </c>
      <c r="C886" s="20">
        <f>+VLOOKUP($A886,'1 Base de precios '!$A$2:$C$1256,3,FALSE)</f>
        <v>16.57</v>
      </c>
      <c r="D886" s="20">
        <f>+VLOOKUP($A886,'1 Base de precios '!$D$2:$E$1256,2,FALSE)</f>
        <v>29.690000999999999</v>
      </c>
      <c r="E886" s="20">
        <f>+VLOOKUP($A886,'1 Base de precios '!$F$2:$G$1256,2,FALSE)</f>
        <v>49.639000000000003</v>
      </c>
      <c r="F886" s="20">
        <f>+VLOOKUP($A886,'1 Base de precios '!$H$2:$I$1256,2,FALSE)</f>
        <v>46.380001</v>
      </c>
      <c r="G886" s="20">
        <f>+VLOOKUP($A886,'1 Base de precios '!$J$2:$K$1256,2,FALSE)</f>
        <v>21.99</v>
      </c>
      <c r="H886" s="20">
        <f>+VLOOKUP($A886,'1 Base de precios '!$L$2:$M$1256,2,FALSE)</f>
        <v>79.930000000000007</v>
      </c>
      <c r="I886" s="20">
        <f>+VLOOKUP($A886,'1 Base de precios '!$N$2:$O$1256,2,FALSE)</f>
        <v>42.220001000000003</v>
      </c>
      <c r="J886" s="20">
        <f>+VLOOKUP($A886,'1 Base de precios '!$P$2:$Q$1256,2,FALSE)</f>
        <v>95.209998999999996</v>
      </c>
      <c r="K886" s="29">
        <v>885</v>
      </c>
    </row>
    <row r="887" spans="1:11" x14ac:dyDescent="0.2">
      <c r="A887" s="143">
        <v>41969</v>
      </c>
      <c r="B887" s="27">
        <f>'1 Base de precios '!B887:B1138</f>
        <v>44438.058594000002</v>
      </c>
      <c r="C887" s="20">
        <f>+VLOOKUP($A887,'1 Base de precios '!$A$2:$C$1256,3,FALSE)</f>
        <v>16.489999999999998</v>
      </c>
      <c r="D887" s="20">
        <f>+VLOOKUP($A887,'1 Base de precios '!$D$2:$E$1256,2,FALSE)</f>
        <v>29.690000999999999</v>
      </c>
      <c r="E887" s="20">
        <f>+VLOOKUP($A887,'1 Base de precios '!$F$2:$G$1256,2,FALSE)</f>
        <v>50.146301000000001</v>
      </c>
      <c r="F887" s="20">
        <f>+VLOOKUP($A887,'1 Base de precios '!$H$2:$I$1256,2,FALSE)</f>
        <v>46.5</v>
      </c>
      <c r="G887" s="20">
        <f>+VLOOKUP($A887,'1 Base de precios '!$J$2:$K$1256,2,FALSE)</f>
        <v>22.370000999999998</v>
      </c>
      <c r="H887" s="20">
        <f>+VLOOKUP($A887,'1 Base de precios '!$L$2:$M$1256,2,FALSE)</f>
        <v>80.470000999999996</v>
      </c>
      <c r="I887" s="20">
        <f>+VLOOKUP($A887,'1 Base de precios '!$N$2:$O$1256,2,FALSE)</f>
        <v>42.560001</v>
      </c>
      <c r="J887" s="20">
        <f>+VLOOKUP($A887,'1 Base de precios '!$P$2:$Q$1256,2,FALSE)</f>
        <v>95.199996999999996</v>
      </c>
      <c r="K887" s="29">
        <v>886</v>
      </c>
    </row>
    <row r="888" spans="1:11" x14ac:dyDescent="0.2">
      <c r="A888" s="143">
        <v>41968</v>
      </c>
      <c r="B888" s="27">
        <f>'1 Base de precios '!B888:B1139</f>
        <v>44621.480469000002</v>
      </c>
      <c r="C888" s="20">
        <f>+VLOOKUP($A888,'1 Base de precios '!$A$2:$C$1256,3,FALSE)</f>
        <v>16.52</v>
      </c>
      <c r="D888" s="20">
        <f>+VLOOKUP($A888,'1 Base de precios '!$D$2:$E$1256,2,FALSE)</f>
        <v>29.690000999999999</v>
      </c>
      <c r="E888" s="20">
        <f>+VLOOKUP($A888,'1 Base de precios '!$F$2:$G$1256,2,FALSE)</f>
        <v>50.214599999999997</v>
      </c>
      <c r="F888" s="20">
        <f>+VLOOKUP($A888,'1 Base de precios '!$H$2:$I$1256,2,FALSE)</f>
        <v>45.830002</v>
      </c>
      <c r="G888" s="20">
        <f>+VLOOKUP($A888,'1 Base de precios '!$J$2:$K$1256,2,FALSE)</f>
        <v>22.120000999999998</v>
      </c>
      <c r="H888" s="20">
        <f>+VLOOKUP($A888,'1 Base de precios '!$L$2:$M$1256,2,FALSE)</f>
        <v>80.919998000000007</v>
      </c>
      <c r="I888" s="20">
        <f>+VLOOKUP($A888,'1 Base de precios '!$N$2:$O$1256,2,FALSE)</f>
        <v>42.59</v>
      </c>
      <c r="J888" s="20">
        <f>+VLOOKUP($A888,'1 Base de precios '!$P$2:$Q$1256,2,FALSE)</f>
        <v>95.129997000000003</v>
      </c>
      <c r="K888" s="29">
        <v>887</v>
      </c>
    </row>
    <row r="889" spans="1:11" x14ac:dyDescent="0.2">
      <c r="A889" s="143">
        <v>41967</v>
      </c>
      <c r="B889" s="27">
        <f>'1 Base de precios '!B889:B1140</f>
        <v>44638.660155999998</v>
      </c>
      <c r="C889" s="20">
        <f>+VLOOKUP($A889,'1 Base de precios '!$A$2:$C$1256,3,FALSE)</f>
        <v>16.57</v>
      </c>
      <c r="D889" s="20">
        <f>+VLOOKUP($A889,'1 Base de precios '!$D$2:$E$1256,2,FALSE)</f>
        <v>29.67</v>
      </c>
      <c r="E889" s="20">
        <f>+VLOOKUP($A889,'1 Base de precios '!$F$2:$G$1256,2,FALSE)</f>
        <v>49.951199000000003</v>
      </c>
      <c r="F889" s="20">
        <f>+VLOOKUP($A889,'1 Base de precios '!$H$2:$I$1256,2,FALSE)</f>
        <v>46.52</v>
      </c>
      <c r="G889" s="20">
        <f>+VLOOKUP($A889,'1 Base de precios '!$J$2:$K$1256,2,FALSE)</f>
        <v>22.450001</v>
      </c>
      <c r="H889" s="20">
        <f>+VLOOKUP($A889,'1 Base de precios '!$L$2:$M$1256,2,FALSE)</f>
        <v>80.849997999999999</v>
      </c>
      <c r="I889" s="20">
        <f>+VLOOKUP($A889,'1 Base de precios '!$N$2:$O$1256,2,FALSE)</f>
        <v>42.810001</v>
      </c>
      <c r="J889" s="20">
        <f>+VLOOKUP($A889,'1 Base de precios '!$P$2:$Q$1256,2,FALSE)</f>
        <v>96.540001000000004</v>
      </c>
      <c r="K889" s="29">
        <v>888</v>
      </c>
    </row>
    <row r="890" spans="1:11" x14ac:dyDescent="0.2">
      <c r="A890" s="143">
        <v>41964</v>
      </c>
      <c r="B890" s="27">
        <f>'1 Base de precios '!B890:B1141</f>
        <v>44206.230469000002</v>
      </c>
      <c r="C890" s="20">
        <f>+VLOOKUP($A890,'1 Base de precios '!$A$2:$C$1256,3,FALSE)</f>
        <v>16.450001</v>
      </c>
      <c r="D890" s="20">
        <f>+VLOOKUP($A890,'1 Base de precios '!$D$2:$E$1256,2,FALSE)</f>
        <v>29.67</v>
      </c>
      <c r="E890" s="20">
        <f>+VLOOKUP($A890,'1 Base de precios '!$F$2:$G$1256,2,FALSE)</f>
        <v>50.517100999999997</v>
      </c>
      <c r="F890" s="20">
        <f>+VLOOKUP($A890,'1 Base de precios '!$H$2:$I$1256,2,FALSE)</f>
        <v>46.279998999999997</v>
      </c>
      <c r="G890" s="20">
        <f>+VLOOKUP($A890,'1 Base de precios '!$J$2:$K$1256,2,FALSE)</f>
        <v>22.59</v>
      </c>
      <c r="H890" s="20">
        <f>+VLOOKUP($A890,'1 Base de precios '!$L$2:$M$1256,2,FALSE)</f>
        <v>81</v>
      </c>
      <c r="I890" s="20">
        <f>+VLOOKUP($A890,'1 Base de precios '!$N$2:$O$1256,2,FALSE)</f>
        <v>42.450001</v>
      </c>
      <c r="J890" s="20">
        <f>+VLOOKUP($A890,'1 Base de precios '!$P$2:$Q$1256,2,FALSE)</f>
        <v>95.440002000000007</v>
      </c>
      <c r="K890" s="29">
        <v>889</v>
      </c>
    </row>
    <row r="891" spans="1:11" x14ac:dyDescent="0.2">
      <c r="A891" s="143">
        <v>41963</v>
      </c>
      <c r="B891" s="27">
        <f>'1 Base de precios '!B891:B1142</f>
        <v>44114.898437999997</v>
      </c>
      <c r="C891" s="20">
        <f>+VLOOKUP($A891,'1 Base de precios '!$A$2:$C$1256,3,FALSE)</f>
        <v>16.049999</v>
      </c>
      <c r="D891" s="20">
        <f>+VLOOKUP($A891,'1 Base de precios '!$D$2:$E$1256,2,FALSE)</f>
        <v>29.67</v>
      </c>
      <c r="E891" s="20">
        <f>+VLOOKUP($A891,'1 Base de precios '!$F$2:$G$1256,2,FALSE)</f>
        <v>50.077998999999998</v>
      </c>
      <c r="F891" s="20">
        <f>+VLOOKUP($A891,'1 Base de precios '!$H$2:$I$1256,2,FALSE)</f>
        <v>45.25</v>
      </c>
      <c r="G891" s="20">
        <f>+VLOOKUP($A891,'1 Base de precios '!$J$2:$K$1256,2,FALSE)</f>
        <v>22.809999000000001</v>
      </c>
      <c r="H891" s="20">
        <f>+VLOOKUP($A891,'1 Base de precios '!$L$2:$M$1256,2,FALSE)</f>
        <v>80.290001000000004</v>
      </c>
      <c r="I891" s="20">
        <f>+VLOOKUP($A891,'1 Base de precios '!$N$2:$O$1256,2,FALSE)</f>
        <v>41.849997999999999</v>
      </c>
      <c r="J891" s="20">
        <f>+VLOOKUP($A891,'1 Base de precios '!$P$2:$Q$1256,2,FALSE)</f>
        <v>94.650002000000001</v>
      </c>
      <c r="K891" s="29">
        <v>890</v>
      </c>
    </row>
    <row r="892" spans="1:11" x14ac:dyDescent="0.2">
      <c r="A892" s="143">
        <v>41962</v>
      </c>
      <c r="B892" s="27">
        <f>'1 Base de precios '!B892:B1143</f>
        <v>43491.449219000002</v>
      </c>
      <c r="C892" s="20">
        <f>+VLOOKUP($A892,'1 Base de precios '!$A$2:$C$1256,3,FALSE)</f>
        <v>16.110001</v>
      </c>
      <c r="D892" s="20">
        <f>+VLOOKUP($A892,'1 Base de precios '!$D$2:$E$1256,2,FALSE)</f>
        <v>29.67</v>
      </c>
      <c r="E892" s="20">
        <f>+VLOOKUP($A892,'1 Base de precios '!$F$2:$G$1256,2,FALSE)</f>
        <v>49.863399999999999</v>
      </c>
      <c r="F892" s="20">
        <f>+VLOOKUP($A892,'1 Base de precios '!$H$2:$I$1256,2,FALSE)</f>
        <v>45.779998999999997</v>
      </c>
      <c r="G892" s="20">
        <f>+VLOOKUP($A892,'1 Base de precios '!$J$2:$K$1256,2,FALSE)</f>
        <v>23</v>
      </c>
      <c r="H892" s="20">
        <f>+VLOOKUP($A892,'1 Base de precios '!$L$2:$M$1256,2,FALSE)</f>
        <v>78.709998999999996</v>
      </c>
      <c r="I892" s="20">
        <f>+VLOOKUP($A892,'1 Base de precios '!$N$2:$O$1256,2,FALSE)</f>
        <v>41.299999</v>
      </c>
      <c r="J892" s="20">
        <f>+VLOOKUP($A892,'1 Base de precios '!$P$2:$Q$1256,2,FALSE)</f>
        <v>94.650002000000001</v>
      </c>
      <c r="K892" s="29">
        <v>891</v>
      </c>
    </row>
    <row r="893" spans="1:11" x14ac:dyDescent="0.2">
      <c r="A893" s="143">
        <v>41961</v>
      </c>
      <c r="B893" s="27">
        <f>'1 Base de precios '!B893:B1144</f>
        <v>43366.089844000002</v>
      </c>
      <c r="C893" s="20">
        <f>+VLOOKUP($A893,'1 Base de precios '!$A$2:$C$1256,3,FALSE)</f>
        <v>15.98</v>
      </c>
      <c r="D893" s="20">
        <f>+VLOOKUP($A893,'1 Base de precios '!$D$2:$E$1256,2,FALSE)</f>
        <v>29.67</v>
      </c>
      <c r="E893" s="20">
        <f>+VLOOKUP($A893,'1 Base de precios '!$F$2:$G$1256,2,FALSE)</f>
        <v>49.004902000000001</v>
      </c>
      <c r="F893" s="20">
        <f>+VLOOKUP($A893,'1 Base de precios '!$H$2:$I$1256,2,FALSE)</f>
        <v>45.389999000000003</v>
      </c>
      <c r="G893" s="20">
        <f>+VLOOKUP($A893,'1 Base de precios '!$J$2:$K$1256,2,FALSE)</f>
        <v>22.99</v>
      </c>
      <c r="H893" s="20">
        <f>+VLOOKUP($A893,'1 Base de precios '!$L$2:$M$1256,2,FALSE)</f>
        <v>76.809997999999993</v>
      </c>
      <c r="I893" s="20">
        <f>+VLOOKUP($A893,'1 Base de precios '!$N$2:$O$1256,2,FALSE)</f>
        <v>40.669998</v>
      </c>
      <c r="J893" s="20">
        <f>+VLOOKUP($A893,'1 Base de precios '!$P$2:$Q$1256,2,FALSE)</f>
        <v>91.900002000000001</v>
      </c>
      <c r="K893" s="29">
        <v>892</v>
      </c>
    </row>
    <row r="894" spans="1:11" x14ac:dyDescent="0.2">
      <c r="A894" s="143">
        <v>41957</v>
      </c>
      <c r="B894" s="27">
        <f>'1 Base de precios '!B894:B1145</f>
        <v>43759.671875</v>
      </c>
      <c r="C894" s="20">
        <f>+VLOOKUP($A894,'1 Base de precios '!$A$2:$C$1256,3,FALSE)</f>
        <v>15.74</v>
      </c>
      <c r="D894" s="20">
        <f>+VLOOKUP($A894,'1 Base de precios '!$D$2:$E$1256,2,FALSE)</f>
        <v>29.67</v>
      </c>
      <c r="E894" s="20">
        <f>+VLOOKUP($A894,'1 Base de precios '!$F$2:$G$1256,2,FALSE)</f>
        <v>48.975600999999997</v>
      </c>
      <c r="F894" s="20">
        <f>+VLOOKUP($A894,'1 Base de precios '!$H$2:$I$1256,2,FALSE)</f>
        <v>45.900002000000001</v>
      </c>
      <c r="G894" s="20">
        <f>+VLOOKUP($A894,'1 Base de precios '!$J$2:$K$1256,2,FALSE)</f>
        <v>22.440000999999999</v>
      </c>
      <c r="H894" s="20">
        <f>+VLOOKUP($A894,'1 Base de precios '!$L$2:$M$1256,2,FALSE)</f>
        <v>75.050003000000004</v>
      </c>
      <c r="I894" s="20">
        <f>+VLOOKUP($A894,'1 Base de precios '!$N$2:$O$1256,2,FALSE)</f>
        <v>41.310001</v>
      </c>
      <c r="J894" s="20">
        <f>+VLOOKUP($A894,'1 Base de precios '!$P$2:$Q$1256,2,FALSE)</f>
        <v>93.959998999999996</v>
      </c>
      <c r="K894" s="29">
        <v>893</v>
      </c>
    </row>
    <row r="895" spans="1:11" x14ac:dyDescent="0.2">
      <c r="A895" s="143">
        <v>41956</v>
      </c>
      <c r="B895" s="27">
        <f>'1 Base de precios '!B895:B1146</f>
        <v>43744.699219000002</v>
      </c>
      <c r="C895" s="20">
        <f>+VLOOKUP($A895,'1 Base de precios '!$A$2:$C$1256,3,FALSE)</f>
        <v>15.79</v>
      </c>
      <c r="D895" s="20">
        <f>+VLOOKUP($A895,'1 Base de precios '!$D$2:$E$1256,2,FALSE)</f>
        <v>29.67</v>
      </c>
      <c r="E895" s="20">
        <f>+VLOOKUP($A895,'1 Base de precios '!$F$2:$G$1256,2,FALSE)</f>
        <v>49.922001000000002</v>
      </c>
      <c r="F895" s="20">
        <f>+VLOOKUP($A895,'1 Base de precios '!$H$2:$I$1256,2,FALSE)</f>
        <v>45.009998000000003</v>
      </c>
      <c r="G895" s="20">
        <f>+VLOOKUP($A895,'1 Base de precios '!$J$2:$K$1256,2,FALSE)</f>
        <v>22.459999</v>
      </c>
      <c r="H895" s="20">
        <f>+VLOOKUP($A895,'1 Base de precios '!$L$2:$M$1256,2,FALSE)</f>
        <v>81.730002999999996</v>
      </c>
      <c r="I895" s="20">
        <f>+VLOOKUP($A895,'1 Base de precios '!$N$2:$O$1256,2,FALSE)</f>
        <v>42.360000999999997</v>
      </c>
      <c r="J895" s="20">
        <f>+VLOOKUP($A895,'1 Base de precios '!$P$2:$Q$1256,2,FALSE)</f>
        <v>93.610000999999997</v>
      </c>
      <c r="K895" s="29">
        <v>894</v>
      </c>
    </row>
    <row r="896" spans="1:11" x14ac:dyDescent="0.2">
      <c r="A896" s="143">
        <v>41955</v>
      </c>
      <c r="B896" s="27">
        <f>'1 Base de precios '!B896:B1147</f>
        <v>44300.539062999997</v>
      </c>
      <c r="C896" s="20">
        <f>+VLOOKUP($A896,'1 Base de precios '!$A$2:$C$1256,3,FALSE)</f>
        <v>15.51</v>
      </c>
      <c r="D896" s="20">
        <f>+VLOOKUP($A896,'1 Base de precios '!$D$2:$E$1256,2,FALSE)</f>
        <v>29.67</v>
      </c>
      <c r="E896" s="20">
        <f>+VLOOKUP($A896,'1 Base de precios '!$F$2:$G$1256,2,FALSE)</f>
        <v>51.424399999999999</v>
      </c>
      <c r="F896" s="20">
        <f>+VLOOKUP($A896,'1 Base de precios '!$H$2:$I$1256,2,FALSE)</f>
        <v>45.650002000000001</v>
      </c>
      <c r="G896" s="20">
        <f>+VLOOKUP($A896,'1 Base de precios '!$J$2:$K$1256,2,FALSE)</f>
        <v>22.48</v>
      </c>
      <c r="H896" s="20">
        <f>+VLOOKUP($A896,'1 Base de precios '!$L$2:$M$1256,2,FALSE)</f>
        <v>84.010002</v>
      </c>
      <c r="I896" s="20">
        <f>+VLOOKUP($A896,'1 Base de precios '!$N$2:$O$1256,2,FALSE)</f>
        <v>41.540000999999997</v>
      </c>
      <c r="J896" s="20">
        <f>+VLOOKUP($A896,'1 Base de precios '!$P$2:$Q$1256,2,FALSE)</f>
        <v>94.470000999999996</v>
      </c>
      <c r="K896" s="29">
        <v>895</v>
      </c>
    </row>
    <row r="897" spans="1:11" x14ac:dyDescent="0.2">
      <c r="A897" s="143">
        <v>41954</v>
      </c>
      <c r="B897" s="27">
        <f>'1 Base de precios '!B897:B1148</f>
        <v>44523</v>
      </c>
      <c r="C897" s="20">
        <f>+VLOOKUP($A897,'1 Base de precios '!$A$2:$C$1256,3,FALSE)</f>
        <v>15.91</v>
      </c>
      <c r="D897" s="20">
        <f>+VLOOKUP($A897,'1 Base de precios '!$D$2:$E$1256,2,FALSE)</f>
        <v>29.67</v>
      </c>
      <c r="E897" s="20">
        <f>+VLOOKUP($A897,'1 Base de precios '!$F$2:$G$1256,2,FALSE)</f>
        <v>52.175598000000001</v>
      </c>
      <c r="F897" s="20">
        <f>+VLOOKUP($A897,'1 Base de precios '!$H$2:$I$1256,2,FALSE)</f>
        <v>46.23</v>
      </c>
      <c r="G897" s="20">
        <f>+VLOOKUP($A897,'1 Base de precios '!$J$2:$K$1256,2,FALSE)</f>
        <v>22.84</v>
      </c>
      <c r="H897" s="20">
        <f>+VLOOKUP($A897,'1 Base de precios '!$L$2:$M$1256,2,FALSE)</f>
        <v>85.480002999999996</v>
      </c>
      <c r="I897" s="20">
        <f>+VLOOKUP($A897,'1 Base de precios '!$N$2:$O$1256,2,FALSE)</f>
        <v>42.400002000000001</v>
      </c>
      <c r="J897" s="20">
        <f>+VLOOKUP($A897,'1 Base de precios '!$P$2:$Q$1256,2,FALSE)</f>
        <v>96.010002</v>
      </c>
      <c r="K897" s="29">
        <v>896</v>
      </c>
    </row>
    <row r="898" spans="1:11" x14ac:dyDescent="0.2">
      <c r="A898" s="143">
        <v>41953</v>
      </c>
      <c r="B898" s="27">
        <f>'1 Base de precios '!B898:B1149</f>
        <v>44615.269530999998</v>
      </c>
      <c r="C898" s="20">
        <f>+VLOOKUP($A898,'1 Base de precios '!$A$2:$C$1256,3,FALSE)</f>
        <v>16.120000999999998</v>
      </c>
      <c r="D898" s="20">
        <f>+VLOOKUP($A898,'1 Base de precios '!$D$2:$E$1256,2,FALSE)</f>
        <v>30.6</v>
      </c>
      <c r="E898" s="20">
        <f>+VLOOKUP($A898,'1 Base de precios '!$F$2:$G$1256,2,FALSE)</f>
        <v>52.497601000000003</v>
      </c>
      <c r="F898" s="20">
        <f>+VLOOKUP($A898,'1 Base de precios '!$H$2:$I$1256,2,FALSE)</f>
        <v>46.009998000000003</v>
      </c>
      <c r="G898" s="20">
        <f>+VLOOKUP($A898,'1 Base de precios '!$J$2:$K$1256,2,FALSE)</f>
        <v>22.709999</v>
      </c>
      <c r="H898" s="20">
        <f>+VLOOKUP($A898,'1 Base de precios '!$L$2:$M$1256,2,FALSE)</f>
        <v>85.510002</v>
      </c>
      <c r="I898" s="20">
        <f>+VLOOKUP($A898,'1 Base de precios '!$N$2:$O$1256,2,FALSE)</f>
        <v>43.25</v>
      </c>
      <c r="J898" s="20">
        <f>+VLOOKUP($A898,'1 Base de precios '!$P$2:$Q$1256,2,FALSE)</f>
        <v>95.519997000000004</v>
      </c>
      <c r="K898" s="29">
        <v>897</v>
      </c>
    </row>
    <row r="899" spans="1:11" x14ac:dyDescent="0.2">
      <c r="A899" s="143">
        <v>41950</v>
      </c>
      <c r="B899" s="27">
        <f>'1 Base de precios '!B899:B1150</f>
        <v>44841.789062999997</v>
      </c>
      <c r="C899" s="20">
        <f>+VLOOKUP($A899,'1 Base de precios '!$A$2:$C$1256,3,FALSE)</f>
        <v>16.32</v>
      </c>
      <c r="D899" s="20">
        <f>+VLOOKUP($A899,'1 Base de precios '!$D$2:$E$1256,2,FALSE)</f>
        <v>30.6</v>
      </c>
      <c r="E899" s="20">
        <f>+VLOOKUP($A899,'1 Base de precios '!$F$2:$G$1256,2,FALSE)</f>
        <v>52.263401000000002</v>
      </c>
      <c r="F899" s="20">
        <f>+VLOOKUP($A899,'1 Base de precios '!$H$2:$I$1256,2,FALSE)</f>
        <v>46.48</v>
      </c>
      <c r="G899" s="20">
        <f>+VLOOKUP($A899,'1 Base de precios '!$J$2:$K$1256,2,FALSE)</f>
        <v>22.99</v>
      </c>
      <c r="H899" s="20">
        <f>+VLOOKUP($A899,'1 Base de precios '!$L$2:$M$1256,2,FALSE)</f>
        <v>84.290001000000004</v>
      </c>
      <c r="I899" s="20">
        <f>+VLOOKUP($A899,'1 Base de precios '!$N$2:$O$1256,2,FALSE)</f>
        <v>42.900002000000001</v>
      </c>
      <c r="J899" s="20">
        <f>+VLOOKUP($A899,'1 Base de precios '!$P$2:$Q$1256,2,FALSE)</f>
        <v>94.900002000000001</v>
      </c>
      <c r="K899" s="29">
        <v>898</v>
      </c>
    </row>
    <row r="900" spans="1:11" x14ac:dyDescent="0.2">
      <c r="A900" s="143">
        <v>41949</v>
      </c>
      <c r="B900" s="27">
        <f>'1 Base de precios '!B900:B1151</f>
        <v>45080.761719000002</v>
      </c>
      <c r="C900" s="20">
        <f>+VLOOKUP($A900,'1 Base de precios '!$A$2:$C$1256,3,FALSE)</f>
        <v>16.41</v>
      </c>
      <c r="D900" s="20">
        <f>+VLOOKUP($A900,'1 Base de precios '!$D$2:$E$1256,2,FALSE)</f>
        <v>30.6</v>
      </c>
      <c r="E900" s="20">
        <f>+VLOOKUP($A900,'1 Base de precios '!$F$2:$G$1256,2,FALSE)</f>
        <v>52.419497999999997</v>
      </c>
      <c r="F900" s="20">
        <f>+VLOOKUP($A900,'1 Base de precios '!$H$2:$I$1256,2,FALSE)</f>
        <v>46.529998999999997</v>
      </c>
      <c r="G900" s="20">
        <f>+VLOOKUP($A900,'1 Base de precios '!$J$2:$K$1256,2,FALSE)</f>
        <v>22.889999</v>
      </c>
      <c r="H900" s="20">
        <f>+VLOOKUP($A900,'1 Base de precios '!$L$2:$M$1256,2,FALSE)</f>
        <v>84.879997000000003</v>
      </c>
      <c r="I900" s="20">
        <f>+VLOOKUP($A900,'1 Base de precios '!$N$2:$O$1256,2,FALSE)</f>
        <v>43.150002000000001</v>
      </c>
      <c r="J900" s="20">
        <f>+VLOOKUP($A900,'1 Base de precios '!$P$2:$Q$1256,2,FALSE)</f>
        <v>94.879997000000003</v>
      </c>
      <c r="K900" s="29">
        <v>899</v>
      </c>
    </row>
    <row r="901" spans="1:11" x14ac:dyDescent="0.2">
      <c r="A901" s="143">
        <v>41948</v>
      </c>
      <c r="B901" s="27">
        <f>'1 Base de precios '!B901:B1152</f>
        <v>44888.738280999998</v>
      </c>
      <c r="C901" s="20">
        <f>+VLOOKUP($A901,'1 Base de precios '!$A$2:$C$1256,3,FALSE)</f>
        <v>16.450001</v>
      </c>
      <c r="D901" s="20">
        <f>+VLOOKUP($A901,'1 Base de precios '!$D$2:$E$1256,2,FALSE)</f>
        <v>31.540001</v>
      </c>
      <c r="E901" s="20">
        <f>+VLOOKUP($A901,'1 Base de precios '!$F$2:$G$1256,2,FALSE)</f>
        <v>52.565800000000003</v>
      </c>
      <c r="F901" s="20">
        <f>+VLOOKUP($A901,'1 Base de precios '!$H$2:$I$1256,2,FALSE)</f>
        <v>46.439999</v>
      </c>
      <c r="G901" s="20">
        <f>+VLOOKUP($A901,'1 Base de precios '!$J$2:$K$1256,2,FALSE)</f>
        <v>22.98</v>
      </c>
      <c r="H901" s="20">
        <f>+VLOOKUP($A901,'1 Base de precios '!$L$2:$M$1256,2,FALSE)</f>
        <v>86.540001000000004</v>
      </c>
      <c r="I901" s="20">
        <f>+VLOOKUP($A901,'1 Base de precios '!$N$2:$O$1256,2,FALSE)</f>
        <v>42.669998</v>
      </c>
      <c r="J901" s="20">
        <f>+VLOOKUP($A901,'1 Base de precios '!$P$2:$Q$1256,2,FALSE)</f>
        <v>96.099997999999999</v>
      </c>
      <c r="K901" s="29">
        <v>900</v>
      </c>
    </row>
    <row r="902" spans="1:11" x14ac:dyDescent="0.2">
      <c r="A902" s="143">
        <v>41947</v>
      </c>
      <c r="B902" s="27">
        <f>'1 Base de precios '!B902:B1153</f>
        <v>45181.71875</v>
      </c>
      <c r="C902" s="20">
        <f>+VLOOKUP($A902,'1 Base de precios '!$A$2:$C$1256,3,FALSE)</f>
        <v>16.459999</v>
      </c>
      <c r="D902" s="20">
        <f>+VLOOKUP($A902,'1 Base de precios '!$D$2:$E$1256,2,FALSE)</f>
        <v>31.110001</v>
      </c>
      <c r="E902" s="20">
        <f>+VLOOKUP($A902,'1 Base de precios '!$F$2:$G$1256,2,FALSE)</f>
        <v>52.770699</v>
      </c>
      <c r="F902" s="20">
        <f>+VLOOKUP($A902,'1 Base de precios '!$H$2:$I$1256,2,FALSE)</f>
        <v>46.25</v>
      </c>
      <c r="G902" s="20">
        <f>+VLOOKUP($A902,'1 Base de precios '!$J$2:$K$1256,2,FALSE)</f>
        <v>23.190000999999999</v>
      </c>
      <c r="H902" s="20">
        <f>+VLOOKUP($A902,'1 Base de precios '!$L$2:$M$1256,2,FALSE)</f>
        <v>87.160004000000001</v>
      </c>
      <c r="I902" s="20">
        <f>+VLOOKUP($A902,'1 Base de precios '!$N$2:$O$1256,2,FALSE)</f>
        <v>42.299999</v>
      </c>
      <c r="J902" s="20">
        <f>+VLOOKUP($A902,'1 Base de precios '!$P$2:$Q$1256,2,FALSE)</f>
        <v>95.349997999999999</v>
      </c>
      <c r="K902" s="29">
        <v>901</v>
      </c>
    </row>
    <row r="903" spans="1:11" x14ac:dyDescent="0.2">
      <c r="A903" s="143">
        <v>41946</v>
      </c>
      <c r="B903" s="27">
        <f>'1 Base de precios '!B903:B1154</f>
        <v>45029.460937999997</v>
      </c>
      <c r="C903" s="20">
        <f>+VLOOKUP($A903,'1 Base de precios '!$A$2:$C$1256,3,FALSE)</f>
        <v>16.600000000000001</v>
      </c>
      <c r="D903" s="20">
        <f>+VLOOKUP($A903,'1 Base de precios '!$D$2:$E$1256,2,FALSE)</f>
        <v>31.190000999999999</v>
      </c>
      <c r="E903" s="20">
        <f>+VLOOKUP($A903,'1 Base de precios '!$F$2:$G$1256,2,FALSE)</f>
        <v>53.317101000000001</v>
      </c>
      <c r="F903" s="20">
        <f>+VLOOKUP($A903,'1 Base de precios '!$H$2:$I$1256,2,FALSE)</f>
        <v>46.459999000000003</v>
      </c>
      <c r="G903" s="20">
        <f>+VLOOKUP($A903,'1 Base de precios '!$J$2:$K$1256,2,FALSE)</f>
        <v>23.629999000000002</v>
      </c>
      <c r="H903" s="20">
        <f>+VLOOKUP($A903,'1 Base de precios '!$L$2:$M$1256,2,FALSE)</f>
        <v>87.660004000000001</v>
      </c>
      <c r="I903" s="20">
        <f>+VLOOKUP($A903,'1 Base de precios '!$N$2:$O$1256,2,FALSE)</f>
        <v>42.240001999999997</v>
      </c>
      <c r="J903" s="20">
        <f>+VLOOKUP($A903,'1 Base de precios '!$P$2:$Q$1256,2,FALSE)</f>
        <v>93.790001000000004</v>
      </c>
      <c r="K903" s="29">
        <v>902</v>
      </c>
    </row>
    <row r="904" spans="1:11" x14ac:dyDescent="0.2">
      <c r="A904" s="143">
        <v>41943</v>
      </c>
      <c r="B904" s="27">
        <f>'1 Base de precios '!B904:B1155</f>
        <v>44599.058594000002</v>
      </c>
      <c r="C904" s="20">
        <f>+VLOOKUP($A904,'1 Base de precios '!$A$2:$C$1256,3,FALSE)</f>
        <v>16.43</v>
      </c>
      <c r="D904" s="20">
        <f>+VLOOKUP($A904,'1 Base de precios '!$D$2:$E$1256,2,FALSE)</f>
        <v>31.129999000000002</v>
      </c>
      <c r="E904" s="20">
        <f>+VLOOKUP($A904,'1 Base de precios '!$F$2:$G$1256,2,FALSE)</f>
        <v>53.746299999999998</v>
      </c>
      <c r="F904" s="20">
        <f>+VLOOKUP($A904,'1 Base de precios '!$H$2:$I$1256,2,FALSE)</f>
        <v>46.27</v>
      </c>
      <c r="G904" s="20">
        <f>+VLOOKUP($A904,'1 Base de precios '!$J$2:$K$1256,2,FALSE)</f>
        <v>23.82</v>
      </c>
      <c r="H904" s="20">
        <f>+VLOOKUP($A904,'1 Base de precios '!$L$2:$M$1256,2,FALSE)</f>
        <v>86.389999000000003</v>
      </c>
      <c r="I904" s="20">
        <f>+VLOOKUP($A904,'1 Base de precios '!$N$2:$O$1256,2,FALSE)</f>
        <v>42.060001</v>
      </c>
      <c r="J904" s="20">
        <f>+VLOOKUP($A904,'1 Base de precios '!$P$2:$Q$1256,2,FALSE)</f>
        <v>91.620002999999997</v>
      </c>
      <c r="K904" s="29">
        <v>903</v>
      </c>
    </row>
    <row r="905" spans="1:11" x14ac:dyDescent="0.2">
      <c r="A905" s="143">
        <v>41942</v>
      </c>
      <c r="B905" s="27">
        <f>'1 Base de precios '!B905:B1156</f>
        <v>44244.859375</v>
      </c>
      <c r="C905" s="20">
        <f>+VLOOKUP($A905,'1 Base de precios '!$A$2:$C$1256,3,FALSE)</f>
        <v>16.170000000000002</v>
      </c>
      <c r="D905" s="20">
        <f>+VLOOKUP($A905,'1 Base de precios '!$D$2:$E$1256,2,FALSE)</f>
        <v>31.4</v>
      </c>
      <c r="E905" s="20">
        <f>+VLOOKUP($A905,'1 Base de precios '!$F$2:$G$1256,2,FALSE)</f>
        <v>53.492699000000002</v>
      </c>
      <c r="F905" s="20">
        <f>+VLOOKUP($A905,'1 Base de precios '!$H$2:$I$1256,2,FALSE)</f>
        <v>45.84</v>
      </c>
      <c r="G905" s="20">
        <f>+VLOOKUP($A905,'1 Base de precios '!$J$2:$K$1256,2,FALSE)</f>
        <v>24.15</v>
      </c>
      <c r="H905" s="20">
        <f>+VLOOKUP($A905,'1 Base de precios '!$L$2:$M$1256,2,FALSE)</f>
        <v>86.699996999999996</v>
      </c>
      <c r="I905" s="20">
        <f>+VLOOKUP($A905,'1 Base de precios '!$N$2:$O$1256,2,FALSE)</f>
        <v>41.549999</v>
      </c>
      <c r="J905" s="20">
        <f>+VLOOKUP($A905,'1 Base de precios '!$P$2:$Q$1256,2,FALSE)</f>
        <v>91.099997999999999</v>
      </c>
      <c r="K905" s="29">
        <v>904</v>
      </c>
    </row>
    <row r="906" spans="1:11" x14ac:dyDescent="0.2">
      <c r="A906" s="143">
        <v>41941</v>
      </c>
      <c r="B906" s="27">
        <f>'1 Base de precios '!B906:B1157</f>
        <v>44033.730469000002</v>
      </c>
      <c r="C906" s="20">
        <f>+VLOOKUP($A906,'1 Base de precios '!$A$2:$C$1256,3,FALSE)</f>
        <v>16.139999</v>
      </c>
      <c r="D906" s="20">
        <f>+VLOOKUP($A906,'1 Base de precios '!$D$2:$E$1256,2,FALSE)</f>
        <v>31.110001</v>
      </c>
      <c r="E906" s="20">
        <f>+VLOOKUP($A906,'1 Base de precios '!$F$2:$G$1256,2,FALSE)</f>
        <v>52.741501</v>
      </c>
      <c r="F906" s="20">
        <f>+VLOOKUP($A906,'1 Base de precios '!$H$2:$I$1256,2,FALSE)</f>
        <v>45.75</v>
      </c>
      <c r="G906" s="20">
        <f>+VLOOKUP($A906,'1 Base de precios '!$J$2:$K$1256,2,FALSE)</f>
        <v>23.77</v>
      </c>
      <c r="H906" s="20">
        <f>+VLOOKUP($A906,'1 Base de precios '!$L$2:$M$1256,2,FALSE)</f>
        <v>86.220000999999996</v>
      </c>
      <c r="I906" s="20">
        <f>+VLOOKUP($A906,'1 Base de precios '!$N$2:$O$1256,2,FALSE)</f>
        <v>41.5</v>
      </c>
      <c r="J906" s="20">
        <f>+VLOOKUP($A906,'1 Base de precios '!$P$2:$Q$1256,2,FALSE)</f>
        <v>90.160004000000001</v>
      </c>
      <c r="K906" s="29">
        <v>905</v>
      </c>
    </row>
    <row r="907" spans="1:11" x14ac:dyDescent="0.2">
      <c r="A907" s="143">
        <v>41940</v>
      </c>
      <c r="B907" s="27">
        <f>'1 Base de precios '!B907:B1158</f>
        <v>43808.800780999998</v>
      </c>
      <c r="C907" s="20">
        <f>+VLOOKUP($A907,'1 Base de precios '!$A$2:$C$1256,3,FALSE)</f>
        <v>16.030000999999999</v>
      </c>
      <c r="D907" s="20">
        <f>+VLOOKUP($A907,'1 Base de precios '!$D$2:$E$1256,2,FALSE)</f>
        <v>31.110001</v>
      </c>
      <c r="E907" s="20">
        <f>+VLOOKUP($A907,'1 Base de precios '!$F$2:$G$1256,2,FALSE)</f>
        <v>52.419497999999997</v>
      </c>
      <c r="F907" s="20">
        <f>+VLOOKUP($A907,'1 Base de precios '!$H$2:$I$1256,2,FALSE)</f>
        <v>45.619999</v>
      </c>
      <c r="G907" s="20">
        <f>+VLOOKUP($A907,'1 Base de precios '!$J$2:$K$1256,2,FALSE)</f>
        <v>23.41</v>
      </c>
      <c r="H907" s="20">
        <f>+VLOOKUP($A907,'1 Base de precios '!$L$2:$M$1256,2,FALSE)</f>
        <v>86.959998999999996</v>
      </c>
      <c r="I907" s="20">
        <f>+VLOOKUP($A907,'1 Base de precios '!$N$2:$O$1256,2,FALSE)</f>
        <v>41.330002</v>
      </c>
      <c r="J907" s="20">
        <f>+VLOOKUP($A907,'1 Base de precios '!$P$2:$Q$1256,2,FALSE)</f>
        <v>93.449996999999996</v>
      </c>
      <c r="K907" s="29">
        <v>906</v>
      </c>
    </row>
    <row r="908" spans="1:11" x14ac:dyDescent="0.2">
      <c r="A908" s="143">
        <v>41939</v>
      </c>
      <c r="B908" s="27">
        <f>'1 Base de precios '!B908:B1159</f>
        <v>43663.25</v>
      </c>
      <c r="C908" s="20">
        <f>+VLOOKUP($A908,'1 Base de precios '!$A$2:$C$1256,3,FALSE)</f>
        <v>16.110001</v>
      </c>
      <c r="D908" s="20">
        <f>+VLOOKUP($A908,'1 Base de precios '!$D$2:$E$1256,2,FALSE)</f>
        <v>30.08</v>
      </c>
      <c r="E908" s="20">
        <f>+VLOOKUP($A908,'1 Base de precios '!$F$2:$G$1256,2,FALSE)</f>
        <v>54.400002000000001</v>
      </c>
      <c r="F908" s="20">
        <f>+VLOOKUP($A908,'1 Base de precios '!$H$2:$I$1256,2,FALSE)</f>
        <v>45.09</v>
      </c>
      <c r="G908" s="20">
        <f>+VLOOKUP($A908,'1 Base de precios '!$J$2:$K$1256,2,FALSE)</f>
        <v>23.200001</v>
      </c>
      <c r="H908" s="20">
        <f>+VLOOKUP($A908,'1 Base de precios '!$L$2:$M$1256,2,FALSE)</f>
        <v>85.800003000000004</v>
      </c>
      <c r="I908" s="20">
        <f>+VLOOKUP($A908,'1 Base de precios '!$N$2:$O$1256,2,FALSE)</f>
        <v>39.959999000000003</v>
      </c>
      <c r="J908" s="20">
        <f>+VLOOKUP($A908,'1 Base de precios '!$P$2:$Q$1256,2,FALSE)</f>
        <v>94.169998000000007</v>
      </c>
      <c r="K908" s="29">
        <v>907</v>
      </c>
    </row>
    <row r="909" spans="1:11" x14ac:dyDescent="0.2">
      <c r="A909" s="143">
        <v>41936</v>
      </c>
      <c r="B909" s="27">
        <f>'1 Base de precios '!B909:B1160</f>
        <v>43684.28125</v>
      </c>
      <c r="C909" s="20">
        <f>+VLOOKUP($A909,'1 Base de precios '!$A$2:$C$1256,3,FALSE)</f>
        <v>16.02</v>
      </c>
      <c r="D909" s="20">
        <f>+VLOOKUP($A909,'1 Base de precios '!$D$2:$E$1256,2,FALSE)</f>
        <v>30.040001</v>
      </c>
      <c r="E909" s="20">
        <f>+VLOOKUP($A909,'1 Base de precios '!$F$2:$G$1256,2,FALSE)</f>
        <v>54.400002000000001</v>
      </c>
      <c r="F909" s="20">
        <f>+VLOOKUP($A909,'1 Base de precios '!$H$2:$I$1256,2,FALSE)</f>
        <v>44.68</v>
      </c>
      <c r="G909" s="20">
        <f>+VLOOKUP($A909,'1 Base de precios '!$J$2:$K$1256,2,FALSE)</f>
        <v>23.33</v>
      </c>
      <c r="H909" s="20">
        <f>+VLOOKUP($A909,'1 Base de precios '!$L$2:$M$1256,2,FALSE)</f>
        <v>85.720000999999996</v>
      </c>
      <c r="I909" s="20">
        <f>+VLOOKUP($A909,'1 Base de precios '!$N$2:$O$1256,2,FALSE)</f>
        <v>40.169998</v>
      </c>
      <c r="J909" s="20">
        <f>+VLOOKUP($A909,'1 Base de precios '!$P$2:$Q$1256,2,FALSE)</f>
        <v>95.309997999999993</v>
      </c>
      <c r="K909" s="29">
        <v>908</v>
      </c>
    </row>
    <row r="910" spans="1:11" x14ac:dyDescent="0.2">
      <c r="A910" s="143">
        <v>41935</v>
      </c>
      <c r="B910" s="27">
        <f>'1 Base de precios '!B910:B1161</f>
        <v>43456.550780999998</v>
      </c>
      <c r="C910" s="20">
        <f>+VLOOKUP($A910,'1 Base de precios '!$A$2:$C$1256,3,FALSE)</f>
        <v>16.139999</v>
      </c>
      <c r="D910" s="20">
        <f>+VLOOKUP($A910,'1 Base de precios '!$D$2:$E$1256,2,FALSE)</f>
        <v>29.98</v>
      </c>
      <c r="E910" s="20">
        <f>+VLOOKUP($A910,'1 Base de precios '!$F$2:$G$1256,2,FALSE)</f>
        <v>54.175598000000001</v>
      </c>
      <c r="F910" s="20">
        <f>+VLOOKUP($A910,'1 Base de precios '!$H$2:$I$1256,2,FALSE)</f>
        <v>44.860000999999997</v>
      </c>
      <c r="G910" s="20">
        <f>+VLOOKUP($A910,'1 Base de precios '!$J$2:$K$1256,2,FALSE)</f>
        <v>23.620000999999998</v>
      </c>
      <c r="H910" s="20">
        <f>+VLOOKUP($A910,'1 Base de precios '!$L$2:$M$1256,2,FALSE)</f>
        <v>83.220000999999996</v>
      </c>
      <c r="I910" s="20">
        <f>+VLOOKUP($A910,'1 Base de precios '!$N$2:$O$1256,2,FALSE)</f>
        <v>40.240001999999997</v>
      </c>
      <c r="J910" s="20">
        <f>+VLOOKUP($A910,'1 Base de precios '!$P$2:$Q$1256,2,FALSE)</f>
        <v>94.639999000000003</v>
      </c>
      <c r="K910" s="29">
        <v>909</v>
      </c>
    </row>
    <row r="911" spans="1:11" x14ac:dyDescent="0.2">
      <c r="A911" s="143">
        <v>41934</v>
      </c>
      <c r="B911" s="27">
        <f>'1 Base de precios '!B911:B1162</f>
        <v>43631.921875</v>
      </c>
      <c r="C911" s="20">
        <f>+VLOOKUP($A911,'1 Base de precios '!$A$2:$C$1256,3,FALSE)</f>
        <v>16.149999999999999</v>
      </c>
      <c r="D911" s="20">
        <f>+VLOOKUP($A911,'1 Base de precios '!$D$2:$E$1256,2,FALSE)</f>
        <v>30.02</v>
      </c>
      <c r="E911" s="20">
        <f>+VLOOKUP($A911,'1 Base de precios '!$F$2:$G$1256,2,FALSE)</f>
        <v>53.873199</v>
      </c>
      <c r="F911" s="20">
        <f>+VLOOKUP($A911,'1 Base de precios '!$H$2:$I$1256,2,FALSE)</f>
        <v>45.18</v>
      </c>
      <c r="G911" s="20">
        <f>+VLOOKUP($A911,'1 Base de precios '!$J$2:$K$1256,2,FALSE)</f>
        <v>23.66</v>
      </c>
      <c r="H911" s="20">
        <f>+VLOOKUP($A911,'1 Base de precios '!$L$2:$M$1256,2,FALSE)</f>
        <v>82.959998999999996</v>
      </c>
      <c r="I911" s="20">
        <f>+VLOOKUP($A911,'1 Base de precios '!$N$2:$O$1256,2,FALSE)</f>
        <v>40.400002000000001</v>
      </c>
      <c r="J911" s="20">
        <f>+VLOOKUP($A911,'1 Base de precios '!$P$2:$Q$1256,2,FALSE)</f>
        <v>92.790001000000004</v>
      </c>
      <c r="K911" s="29">
        <v>910</v>
      </c>
    </row>
    <row r="912" spans="1:11" x14ac:dyDescent="0.2">
      <c r="A912" s="143">
        <v>41933</v>
      </c>
      <c r="B912" s="27">
        <f>'1 Base de precios '!B912:B1163</f>
        <v>43212.28125</v>
      </c>
      <c r="C912" s="20">
        <f>+VLOOKUP($A912,'1 Base de precios '!$A$2:$C$1256,3,FALSE)</f>
        <v>16.370000999999998</v>
      </c>
      <c r="D912" s="20">
        <f>+VLOOKUP($A912,'1 Base de precios '!$D$2:$E$1256,2,FALSE)</f>
        <v>31.15</v>
      </c>
      <c r="E912" s="20">
        <f>+VLOOKUP($A912,'1 Base de precios '!$F$2:$G$1256,2,FALSE)</f>
        <v>53.551200999999999</v>
      </c>
      <c r="F912" s="20">
        <f>+VLOOKUP($A912,'1 Base de precios '!$H$2:$I$1256,2,FALSE)</f>
        <v>44.740001999999997</v>
      </c>
      <c r="G912" s="20">
        <f>+VLOOKUP($A912,'1 Base de precios '!$J$2:$K$1256,2,FALSE)</f>
        <v>24.23</v>
      </c>
      <c r="H912" s="20">
        <f>+VLOOKUP($A912,'1 Base de precios '!$L$2:$M$1256,2,FALSE)</f>
        <v>82.959998999999996</v>
      </c>
      <c r="I912" s="20">
        <f>+VLOOKUP($A912,'1 Base de precios '!$N$2:$O$1256,2,FALSE)</f>
        <v>40.409999999999997</v>
      </c>
      <c r="J912" s="20">
        <f>+VLOOKUP($A912,'1 Base de precios '!$P$2:$Q$1256,2,FALSE)</f>
        <v>93.970000999999996</v>
      </c>
      <c r="K912" s="29">
        <v>911</v>
      </c>
    </row>
    <row r="913" spans="1:11" x14ac:dyDescent="0.2">
      <c r="A913" s="143">
        <v>41932</v>
      </c>
      <c r="B913" s="27">
        <f>'1 Base de precios '!B913:B1164</f>
        <v>43262.480469000002</v>
      </c>
      <c r="C913" s="20">
        <f>+VLOOKUP($A913,'1 Base de precios '!$A$2:$C$1256,3,FALSE)</f>
        <v>16.25</v>
      </c>
      <c r="D913" s="20">
        <f>+VLOOKUP($A913,'1 Base de precios '!$D$2:$E$1256,2,FALSE)</f>
        <v>31.299999</v>
      </c>
      <c r="E913" s="20">
        <f>+VLOOKUP($A913,'1 Base de precios '!$F$2:$G$1256,2,FALSE)</f>
        <v>52.292701999999998</v>
      </c>
      <c r="F913" s="20">
        <f>+VLOOKUP($A913,'1 Base de precios '!$H$2:$I$1256,2,FALSE)</f>
        <v>44.419998</v>
      </c>
      <c r="G913" s="20">
        <f>+VLOOKUP($A913,'1 Base de precios '!$J$2:$K$1256,2,FALSE)</f>
        <v>24.940000999999999</v>
      </c>
      <c r="H913" s="20">
        <f>+VLOOKUP($A913,'1 Base de precios '!$L$2:$M$1256,2,FALSE)</f>
        <v>82.059997999999993</v>
      </c>
      <c r="I913" s="20">
        <f>+VLOOKUP($A913,'1 Base de precios '!$N$2:$O$1256,2,FALSE)</f>
        <v>39.07</v>
      </c>
      <c r="J913" s="20">
        <f>+VLOOKUP($A913,'1 Base de precios '!$P$2:$Q$1256,2,FALSE)</f>
        <v>92.849997999999999</v>
      </c>
      <c r="K913" s="29">
        <v>912</v>
      </c>
    </row>
    <row r="914" spans="1:11" x14ac:dyDescent="0.2">
      <c r="A914" s="143">
        <v>41929</v>
      </c>
      <c r="B914" s="27">
        <f>'1 Base de precios '!B914:B1165</f>
        <v>42916.761719000002</v>
      </c>
      <c r="C914" s="20">
        <f>+VLOOKUP($A914,'1 Base de precios '!$A$2:$C$1256,3,FALSE)</f>
        <v>16.290001</v>
      </c>
      <c r="D914" s="20">
        <f>+VLOOKUP($A914,'1 Base de precios '!$D$2:$E$1256,2,FALSE)</f>
        <v>32.529998999999997</v>
      </c>
      <c r="E914" s="20">
        <f>+VLOOKUP($A914,'1 Base de precios '!$F$2:$G$1256,2,FALSE)</f>
        <v>51.365799000000003</v>
      </c>
      <c r="F914" s="20">
        <f>+VLOOKUP($A914,'1 Base de precios '!$H$2:$I$1256,2,FALSE)</f>
        <v>44.119999</v>
      </c>
      <c r="G914" s="20">
        <f>+VLOOKUP($A914,'1 Base de precios '!$J$2:$K$1256,2,FALSE)</f>
        <v>24.129999000000002</v>
      </c>
      <c r="H914" s="20">
        <f>+VLOOKUP($A914,'1 Base de precios '!$L$2:$M$1256,2,FALSE)</f>
        <v>82</v>
      </c>
      <c r="I914" s="20">
        <f>+VLOOKUP($A914,'1 Base de precios '!$N$2:$O$1256,2,FALSE)</f>
        <v>39.090000000000003</v>
      </c>
      <c r="J914" s="20">
        <f>+VLOOKUP($A914,'1 Base de precios '!$P$2:$Q$1256,2,FALSE)</f>
        <v>93.440002000000007</v>
      </c>
      <c r="K914" s="29">
        <v>913</v>
      </c>
    </row>
    <row r="915" spans="1:11" x14ac:dyDescent="0.2">
      <c r="A915" s="143">
        <v>41928</v>
      </c>
      <c r="B915" s="27">
        <f>'1 Base de precios '!B915:B1166</f>
        <v>42964.011719000002</v>
      </c>
      <c r="C915" s="20">
        <f>+VLOOKUP($A915,'1 Base de precios '!$A$2:$C$1256,3,FALSE)</f>
        <v>16.16</v>
      </c>
      <c r="D915" s="20">
        <f>+VLOOKUP($A915,'1 Base de precios '!$D$2:$E$1256,2,FALSE)</f>
        <v>32.639999000000003</v>
      </c>
      <c r="E915" s="20">
        <f>+VLOOKUP($A915,'1 Base de precios '!$F$2:$G$1256,2,FALSE)</f>
        <v>51.463402000000002</v>
      </c>
      <c r="F915" s="20">
        <f>+VLOOKUP($A915,'1 Base de precios '!$H$2:$I$1256,2,FALSE)</f>
        <v>44.41</v>
      </c>
      <c r="G915" s="20">
        <f>+VLOOKUP($A915,'1 Base de precios '!$J$2:$K$1256,2,FALSE)</f>
        <v>23.860001</v>
      </c>
      <c r="H915" s="20">
        <f>+VLOOKUP($A915,'1 Base de precios '!$L$2:$M$1256,2,FALSE)</f>
        <v>81.360000999999997</v>
      </c>
      <c r="I915" s="20">
        <f>+VLOOKUP($A915,'1 Base de precios '!$N$2:$O$1256,2,FALSE)</f>
        <v>38.040000999999997</v>
      </c>
      <c r="J915" s="20">
        <f>+VLOOKUP($A915,'1 Base de precios '!$P$2:$Q$1256,2,FALSE)</f>
        <v>89.720000999999996</v>
      </c>
      <c r="K915" s="29">
        <v>914</v>
      </c>
    </row>
    <row r="916" spans="1:11" x14ac:dyDescent="0.2">
      <c r="A916" s="143">
        <v>41927</v>
      </c>
      <c r="B916" s="27">
        <f>'1 Base de precios '!B916:B1167</f>
        <v>43174.738280999998</v>
      </c>
      <c r="C916" s="20">
        <f>+VLOOKUP($A916,'1 Base de precios '!$A$2:$C$1256,3,FALSE)</f>
        <v>16.219999000000001</v>
      </c>
      <c r="D916" s="20">
        <f>+VLOOKUP($A916,'1 Base de precios '!$D$2:$E$1256,2,FALSE)</f>
        <v>32.599997999999999</v>
      </c>
      <c r="E916" s="20">
        <f>+VLOOKUP($A916,'1 Base de precios '!$F$2:$G$1256,2,FALSE)</f>
        <v>50.975600999999997</v>
      </c>
      <c r="F916" s="20">
        <f>+VLOOKUP($A916,'1 Base de precios '!$H$2:$I$1256,2,FALSE)</f>
        <v>44.290000999999997</v>
      </c>
      <c r="G916" s="20">
        <f>+VLOOKUP($A916,'1 Base de precios '!$J$2:$K$1256,2,FALSE)</f>
        <v>23.32</v>
      </c>
      <c r="H916" s="20">
        <f>+VLOOKUP($A916,'1 Base de precios '!$L$2:$M$1256,2,FALSE)</f>
        <v>82.519997000000004</v>
      </c>
      <c r="I916" s="20">
        <f>+VLOOKUP($A916,'1 Base de precios '!$N$2:$O$1256,2,FALSE)</f>
        <v>38.520000000000003</v>
      </c>
      <c r="J916" s="20">
        <f>+VLOOKUP($A916,'1 Base de precios '!$P$2:$Q$1256,2,FALSE)</f>
        <v>88.440002000000007</v>
      </c>
      <c r="K916" s="29">
        <v>915</v>
      </c>
    </row>
    <row r="917" spans="1:11" x14ac:dyDescent="0.2">
      <c r="A917" s="143">
        <v>41926</v>
      </c>
      <c r="B917" s="27">
        <f>'1 Base de precios '!B917:B1168</f>
        <v>43090.820312999997</v>
      </c>
      <c r="C917" s="20">
        <f>+VLOOKUP($A917,'1 Base de precios '!$A$2:$C$1256,3,FALSE)</f>
        <v>16.420000000000002</v>
      </c>
      <c r="D917" s="20">
        <f>+VLOOKUP($A917,'1 Base de precios '!$D$2:$E$1256,2,FALSE)</f>
        <v>32.599997999999999</v>
      </c>
      <c r="E917" s="20">
        <f>+VLOOKUP($A917,'1 Base de precios '!$F$2:$G$1256,2,FALSE)</f>
        <v>52.204898999999997</v>
      </c>
      <c r="F917" s="20">
        <f>+VLOOKUP($A917,'1 Base de precios '!$H$2:$I$1256,2,FALSE)</f>
        <v>44.040000999999997</v>
      </c>
      <c r="G917" s="20">
        <f>+VLOOKUP($A917,'1 Base de precios '!$J$2:$K$1256,2,FALSE)</f>
        <v>23.43</v>
      </c>
      <c r="H917" s="20">
        <f>+VLOOKUP($A917,'1 Base de precios '!$L$2:$M$1256,2,FALSE)</f>
        <v>83.529999000000004</v>
      </c>
      <c r="I917" s="20">
        <f>+VLOOKUP($A917,'1 Base de precios '!$N$2:$O$1256,2,FALSE)</f>
        <v>38.959999000000003</v>
      </c>
      <c r="J917" s="20">
        <f>+VLOOKUP($A917,'1 Base de precios '!$P$2:$Q$1256,2,FALSE)</f>
        <v>89.550003000000004</v>
      </c>
      <c r="K917" s="29">
        <v>916</v>
      </c>
    </row>
    <row r="918" spans="1:11" x14ac:dyDescent="0.2">
      <c r="A918" s="143">
        <v>41925</v>
      </c>
      <c r="B918" s="27">
        <f>'1 Base de precios '!B918:B1169</f>
        <v>43430.359375</v>
      </c>
      <c r="C918" s="20">
        <f>+VLOOKUP($A918,'1 Base de precios '!$A$2:$C$1256,3,FALSE)</f>
        <v>16.260000000000002</v>
      </c>
      <c r="D918" s="20">
        <f>+VLOOKUP($A918,'1 Base de precios '!$D$2:$E$1256,2,FALSE)</f>
        <v>32.599997999999999</v>
      </c>
      <c r="E918" s="20">
        <f>+VLOOKUP($A918,'1 Base de precios '!$F$2:$G$1256,2,FALSE)</f>
        <v>51.990200000000002</v>
      </c>
      <c r="F918" s="20">
        <f>+VLOOKUP($A918,'1 Base de precios '!$H$2:$I$1256,2,FALSE)</f>
        <v>43.849997999999999</v>
      </c>
      <c r="G918" s="20">
        <f>+VLOOKUP($A918,'1 Base de precios '!$J$2:$K$1256,2,FALSE)</f>
        <v>23.540001</v>
      </c>
      <c r="H918" s="20">
        <f>+VLOOKUP($A918,'1 Base de precios '!$L$2:$M$1256,2,FALSE)</f>
        <v>83.300003000000004</v>
      </c>
      <c r="I918" s="20">
        <f>+VLOOKUP($A918,'1 Base de precios '!$N$2:$O$1256,2,FALSE)</f>
        <v>38.32</v>
      </c>
      <c r="J918" s="20">
        <f>+VLOOKUP($A918,'1 Base de precios '!$P$2:$Q$1256,2,FALSE)</f>
        <v>88.5</v>
      </c>
      <c r="K918" s="29">
        <v>917</v>
      </c>
    </row>
    <row r="919" spans="1:11" x14ac:dyDescent="0.2">
      <c r="A919" s="143">
        <v>41922</v>
      </c>
      <c r="B919" s="27">
        <f>'1 Base de precios '!B919:B1170</f>
        <v>44082.121094000002</v>
      </c>
      <c r="C919" s="20">
        <f>+VLOOKUP($A919,'1 Base de precios '!$A$2:$C$1256,3,FALSE)</f>
        <v>16.290001</v>
      </c>
      <c r="D919" s="20">
        <f>+VLOOKUP($A919,'1 Base de precios '!$D$2:$E$1256,2,FALSE)</f>
        <v>32.599997999999999</v>
      </c>
      <c r="E919" s="20">
        <f>+VLOOKUP($A919,'1 Base de precios '!$F$2:$G$1256,2,FALSE)</f>
        <v>51.990200000000002</v>
      </c>
      <c r="F919" s="20">
        <f>+VLOOKUP($A919,'1 Base de precios '!$H$2:$I$1256,2,FALSE)</f>
        <v>43.650002000000001</v>
      </c>
      <c r="G919" s="20">
        <f>+VLOOKUP($A919,'1 Base de precios '!$J$2:$K$1256,2,FALSE)</f>
        <v>23.540001</v>
      </c>
      <c r="H919" s="20">
        <f>+VLOOKUP($A919,'1 Base de precios '!$L$2:$M$1256,2,FALSE)</f>
        <v>83.410004000000001</v>
      </c>
      <c r="I919" s="20">
        <f>+VLOOKUP($A919,'1 Base de precios '!$N$2:$O$1256,2,FALSE)</f>
        <v>38.709999000000003</v>
      </c>
      <c r="J919" s="20">
        <f>+VLOOKUP($A919,'1 Base de precios '!$P$2:$Q$1256,2,FALSE)</f>
        <v>88.970000999999996</v>
      </c>
      <c r="K919" s="29">
        <v>918</v>
      </c>
    </row>
    <row r="920" spans="1:11" x14ac:dyDescent="0.2">
      <c r="A920" s="143">
        <v>41921</v>
      </c>
      <c r="B920" s="27">
        <f>'1 Base de precios '!B920:B1171</f>
        <v>44494.71875</v>
      </c>
      <c r="C920" s="20">
        <f>+VLOOKUP($A920,'1 Base de precios '!$A$2:$C$1256,3,FALSE)</f>
        <v>16.59</v>
      </c>
      <c r="D920" s="20">
        <f>+VLOOKUP($A920,'1 Base de precios '!$D$2:$E$1256,2,FALSE)</f>
        <v>32.599997999999999</v>
      </c>
      <c r="E920" s="20">
        <f>+VLOOKUP($A920,'1 Base de precios '!$F$2:$G$1256,2,FALSE)</f>
        <v>52.985401000000003</v>
      </c>
      <c r="F920" s="20">
        <f>+VLOOKUP($A920,'1 Base de precios '!$H$2:$I$1256,2,FALSE)</f>
        <v>44.25</v>
      </c>
      <c r="G920" s="20">
        <f>+VLOOKUP($A920,'1 Base de precios '!$J$2:$K$1256,2,FALSE)</f>
        <v>23.59</v>
      </c>
      <c r="H920" s="20">
        <f>+VLOOKUP($A920,'1 Base de precios '!$L$2:$M$1256,2,FALSE)</f>
        <v>83.919998000000007</v>
      </c>
      <c r="I920" s="20">
        <f>+VLOOKUP($A920,'1 Base de precios '!$N$2:$O$1256,2,FALSE)</f>
        <v>40.229999999999997</v>
      </c>
      <c r="J920" s="20">
        <f>+VLOOKUP($A920,'1 Base de precios '!$P$2:$Q$1256,2,FALSE)</f>
        <v>92.160004000000001</v>
      </c>
      <c r="K920" s="29">
        <v>919</v>
      </c>
    </row>
    <row r="921" spans="1:11" x14ac:dyDescent="0.2">
      <c r="A921" s="143">
        <v>41920</v>
      </c>
      <c r="B921" s="27">
        <f>'1 Base de precios '!B921:B1172</f>
        <v>44562.789062999997</v>
      </c>
      <c r="C921" s="20">
        <f>+VLOOKUP($A921,'1 Base de precios '!$A$2:$C$1256,3,FALSE)</f>
        <v>16.639999</v>
      </c>
      <c r="D921" s="20">
        <f>+VLOOKUP($A921,'1 Base de precios '!$D$2:$E$1256,2,FALSE)</f>
        <v>32.599997999999999</v>
      </c>
      <c r="E921" s="20">
        <f>+VLOOKUP($A921,'1 Base de precios '!$F$2:$G$1256,2,FALSE)</f>
        <v>54.234099999999998</v>
      </c>
      <c r="F921" s="20">
        <f>+VLOOKUP($A921,'1 Base de precios '!$H$2:$I$1256,2,FALSE)</f>
        <v>44.759998000000003</v>
      </c>
      <c r="G921" s="20">
        <f>+VLOOKUP($A921,'1 Base de precios '!$J$2:$K$1256,2,FALSE)</f>
        <v>23.82</v>
      </c>
      <c r="H921" s="20">
        <f>+VLOOKUP($A921,'1 Base de precios '!$L$2:$M$1256,2,FALSE)</f>
        <v>83.849997999999999</v>
      </c>
      <c r="I921" s="20">
        <f>+VLOOKUP($A921,'1 Base de precios '!$N$2:$O$1256,2,FALSE)</f>
        <v>40.93</v>
      </c>
      <c r="J921" s="20">
        <f>+VLOOKUP($A921,'1 Base de precios '!$P$2:$Q$1256,2,FALSE)</f>
        <v>92.089995999999999</v>
      </c>
      <c r="K921" s="29">
        <v>920</v>
      </c>
    </row>
    <row r="922" spans="1:11" x14ac:dyDescent="0.2">
      <c r="A922" s="143">
        <v>41919</v>
      </c>
      <c r="B922" s="27">
        <f>'1 Base de precios '!B922:B1173</f>
        <v>44826.21875</v>
      </c>
      <c r="C922" s="20">
        <f>+VLOOKUP($A922,'1 Base de precios '!$A$2:$C$1256,3,FALSE)</f>
        <v>16.77</v>
      </c>
      <c r="D922" s="20">
        <f>+VLOOKUP($A922,'1 Base de precios '!$D$2:$E$1256,2,FALSE)</f>
        <v>32.599997999999999</v>
      </c>
      <c r="E922" s="20">
        <f>+VLOOKUP($A922,'1 Base de precios '!$F$2:$G$1256,2,FALSE)</f>
        <v>53.882899999999999</v>
      </c>
      <c r="F922" s="20">
        <f>+VLOOKUP($A922,'1 Base de precios '!$H$2:$I$1256,2,FALSE)</f>
        <v>44.369999</v>
      </c>
      <c r="G922" s="20">
        <f>+VLOOKUP($A922,'1 Base de precios '!$J$2:$K$1256,2,FALSE)</f>
        <v>23.879999000000002</v>
      </c>
      <c r="H922" s="20">
        <f>+VLOOKUP($A922,'1 Base de precios '!$L$2:$M$1256,2,FALSE)</f>
        <v>83.330001999999993</v>
      </c>
      <c r="I922" s="20">
        <f>+VLOOKUP($A922,'1 Base de precios '!$N$2:$O$1256,2,FALSE)</f>
        <v>41.959999000000003</v>
      </c>
      <c r="J922" s="20">
        <f>+VLOOKUP($A922,'1 Base de precios '!$P$2:$Q$1256,2,FALSE)</f>
        <v>91.970000999999996</v>
      </c>
      <c r="K922" s="29">
        <v>921</v>
      </c>
    </row>
    <row r="923" spans="1:11" x14ac:dyDescent="0.2">
      <c r="A923" s="143">
        <v>41918</v>
      </c>
      <c r="B923" s="27">
        <f>'1 Base de precios '!B923:B1174</f>
        <v>44678.328125</v>
      </c>
      <c r="C923" s="20">
        <f>+VLOOKUP($A923,'1 Base de precios '!$A$2:$C$1256,3,FALSE)</f>
        <v>16.829999999999998</v>
      </c>
      <c r="D923" s="20">
        <f>+VLOOKUP($A923,'1 Base de precios '!$D$2:$E$1256,2,FALSE)</f>
        <v>32.599997999999999</v>
      </c>
      <c r="E923" s="20">
        <f>+VLOOKUP($A923,'1 Base de precios '!$F$2:$G$1256,2,FALSE)</f>
        <v>54.682898999999999</v>
      </c>
      <c r="F923" s="20">
        <f>+VLOOKUP($A923,'1 Base de precios '!$H$2:$I$1256,2,FALSE)</f>
        <v>44.810001</v>
      </c>
      <c r="G923" s="20">
        <f>+VLOOKUP($A923,'1 Base de precios '!$J$2:$K$1256,2,FALSE)</f>
        <v>24.18</v>
      </c>
      <c r="H923" s="20">
        <f>+VLOOKUP($A923,'1 Base de precios '!$L$2:$M$1256,2,FALSE)</f>
        <v>84.379997000000003</v>
      </c>
      <c r="I923" s="20">
        <f>+VLOOKUP($A923,'1 Base de precios '!$N$2:$O$1256,2,FALSE)</f>
        <v>42.119999</v>
      </c>
      <c r="J923" s="20">
        <f>+VLOOKUP($A923,'1 Base de precios '!$P$2:$Q$1256,2,FALSE)</f>
        <v>91.050003000000004</v>
      </c>
      <c r="K923" s="29">
        <v>922</v>
      </c>
    </row>
    <row r="924" spans="1:11" x14ac:dyDescent="0.2">
      <c r="A924" s="143">
        <v>41915</v>
      </c>
      <c r="B924" s="27">
        <f>'1 Base de precios '!B924:B1175</f>
        <v>44255.230469000002</v>
      </c>
      <c r="C924" s="20">
        <f>+VLOOKUP($A924,'1 Base de precios '!$A$2:$C$1256,3,FALSE)</f>
        <v>16.780000999999999</v>
      </c>
      <c r="D924" s="20">
        <f>+VLOOKUP($A924,'1 Base de precios '!$D$2:$E$1256,2,FALSE)</f>
        <v>32.599997999999999</v>
      </c>
      <c r="E924" s="20">
        <f>+VLOOKUP($A924,'1 Base de precios '!$F$2:$G$1256,2,FALSE)</f>
        <v>55.141499000000003</v>
      </c>
      <c r="F924" s="20">
        <f>+VLOOKUP($A924,'1 Base de precios '!$H$2:$I$1256,2,FALSE)</f>
        <v>44.439999</v>
      </c>
      <c r="G924" s="20">
        <f>+VLOOKUP($A924,'1 Base de precios '!$J$2:$K$1256,2,FALSE)</f>
        <v>24.200001</v>
      </c>
      <c r="H924" s="20">
        <f>+VLOOKUP($A924,'1 Base de precios '!$L$2:$M$1256,2,FALSE)</f>
        <v>84.190002000000007</v>
      </c>
      <c r="I924" s="20">
        <f>+VLOOKUP($A924,'1 Base de precios '!$N$2:$O$1256,2,FALSE)</f>
        <v>42.59</v>
      </c>
      <c r="J924" s="20">
        <f>+VLOOKUP($A924,'1 Base de precios '!$P$2:$Q$1256,2,FALSE)</f>
        <v>91.099997999999999</v>
      </c>
      <c r="K924" s="29">
        <v>923</v>
      </c>
    </row>
    <row r="925" spans="1:11" x14ac:dyDescent="0.2">
      <c r="A925" s="143">
        <v>41914</v>
      </c>
      <c r="B925" s="27">
        <f>'1 Base de precios '!B925:B1176</f>
        <v>44370.039062999997</v>
      </c>
      <c r="C925" s="20">
        <f>+VLOOKUP($A925,'1 Base de precios '!$A$2:$C$1256,3,FALSE)</f>
        <v>16.649999999999999</v>
      </c>
      <c r="D925" s="20">
        <f>+VLOOKUP($A925,'1 Base de precios '!$D$2:$E$1256,2,FALSE)</f>
        <v>32.599997999999999</v>
      </c>
      <c r="E925" s="20">
        <f>+VLOOKUP($A925,'1 Base de precios '!$F$2:$G$1256,2,FALSE)</f>
        <v>54.468299999999999</v>
      </c>
      <c r="F925" s="20">
        <f>+VLOOKUP($A925,'1 Base de precios '!$H$2:$I$1256,2,FALSE)</f>
        <v>43.779998999999997</v>
      </c>
      <c r="G925" s="20">
        <f>+VLOOKUP($A925,'1 Base de precios '!$J$2:$K$1256,2,FALSE)</f>
        <v>24.299999</v>
      </c>
      <c r="H925" s="20">
        <f>+VLOOKUP($A925,'1 Base de precios '!$L$2:$M$1256,2,FALSE)</f>
        <v>83.980002999999996</v>
      </c>
      <c r="I925" s="20">
        <f>+VLOOKUP($A925,'1 Base de precios '!$N$2:$O$1256,2,FALSE)</f>
        <v>43.18</v>
      </c>
      <c r="J925" s="20">
        <f>+VLOOKUP($A925,'1 Base de precios '!$P$2:$Q$1256,2,FALSE)</f>
        <v>89.800003000000004</v>
      </c>
      <c r="K925" s="29">
        <v>924</v>
      </c>
    </row>
    <row r="926" spans="1:11" x14ac:dyDescent="0.2">
      <c r="A926" s="143">
        <v>41913</v>
      </c>
      <c r="B926" s="27">
        <f>'1 Base de precios '!B926:B1177</f>
        <v>44985.390625</v>
      </c>
      <c r="C926" s="20">
        <f>+VLOOKUP($A926,'1 Base de precios '!$A$2:$C$1256,3,FALSE)</f>
        <v>16.57</v>
      </c>
      <c r="D926" s="20">
        <f>+VLOOKUP($A926,'1 Base de precios '!$D$2:$E$1256,2,FALSE)</f>
        <v>32.599997999999999</v>
      </c>
      <c r="E926" s="20">
        <f>+VLOOKUP($A926,'1 Base de precios '!$F$2:$G$1256,2,FALSE)</f>
        <v>54.234099999999998</v>
      </c>
      <c r="F926" s="20">
        <f>+VLOOKUP($A926,'1 Base de precios '!$H$2:$I$1256,2,FALSE)</f>
        <v>44.369999</v>
      </c>
      <c r="G926" s="20">
        <f>+VLOOKUP($A926,'1 Base de precios '!$J$2:$K$1256,2,FALSE)</f>
        <v>24.799999</v>
      </c>
      <c r="H926" s="20">
        <f>+VLOOKUP($A926,'1 Base de precios '!$L$2:$M$1256,2,FALSE)</f>
        <v>85.839995999999999</v>
      </c>
      <c r="I926" s="20">
        <f>+VLOOKUP($A926,'1 Base de precios '!$N$2:$O$1256,2,FALSE)</f>
        <v>42.549999</v>
      </c>
      <c r="J926" s="20">
        <f>+VLOOKUP($A926,'1 Base de precios '!$P$2:$Q$1256,2,FALSE)</f>
        <v>90.940002000000007</v>
      </c>
      <c r="K926" s="29">
        <v>925</v>
      </c>
    </row>
    <row r="927" spans="1:11" x14ac:dyDescent="0.2">
      <c r="A927" s="143">
        <v>41912</v>
      </c>
      <c r="B927" s="27">
        <f>'1 Base de precios '!B927:B1178</f>
        <v>44902.820312999997</v>
      </c>
      <c r="C927" s="20">
        <f>+VLOOKUP($A927,'1 Base de precios '!$A$2:$C$1256,3,FALSE)</f>
        <v>16.959999</v>
      </c>
      <c r="D927" s="20">
        <f>+VLOOKUP($A927,'1 Base de precios '!$D$2:$E$1256,2,FALSE)</f>
        <v>32.599997999999999</v>
      </c>
      <c r="E927" s="20">
        <f>+VLOOKUP($A927,'1 Base de precios '!$F$2:$G$1256,2,FALSE)</f>
        <v>54.614601</v>
      </c>
      <c r="F927" s="20">
        <f>+VLOOKUP($A927,'1 Base de precios '!$H$2:$I$1256,2,FALSE)</f>
        <v>44.970001000000003</v>
      </c>
      <c r="G927" s="20">
        <f>+VLOOKUP($A927,'1 Base de precios '!$J$2:$K$1256,2,FALSE)</f>
        <v>24.709999</v>
      </c>
      <c r="H927" s="20">
        <f>+VLOOKUP($A927,'1 Base de precios '!$L$2:$M$1256,2,FALSE)</f>
        <v>85.779999000000004</v>
      </c>
      <c r="I927" s="20">
        <f>+VLOOKUP($A927,'1 Base de precios '!$N$2:$O$1256,2,FALSE)</f>
        <v>42.490001999999997</v>
      </c>
      <c r="J927" s="20">
        <f>+VLOOKUP($A927,'1 Base de precios '!$P$2:$Q$1256,2,FALSE)</f>
        <v>90.690002000000007</v>
      </c>
      <c r="K927" s="29">
        <v>926</v>
      </c>
    </row>
    <row r="928" spans="1:11" x14ac:dyDescent="0.2">
      <c r="A928" s="143">
        <v>41911</v>
      </c>
      <c r="B928" s="27">
        <f>'1 Base de precios '!B928:B1179</f>
        <v>44884.328125</v>
      </c>
      <c r="C928" s="20">
        <f>+VLOOKUP($A928,'1 Base de precios '!$A$2:$C$1256,3,FALSE)</f>
        <v>16.790001</v>
      </c>
      <c r="D928" s="20">
        <f>+VLOOKUP($A928,'1 Base de precios '!$D$2:$E$1256,2,FALSE)</f>
        <v>32.599997999999999</v>
      </c>
      <c r="E928" s="20">
        <f>+VLOOKUP($A928,'1 Base de precios '!$F$2:$G$1256,2,FALSE)</f>
        <v>55.053699000000002</v>
      </c>
      <c r="F928" s="20">
        <f>+VLOOKUP($A928,'1 Base de precios '!$H$2:$I$1256,2,FALSE)</f>
        <v>44.150002000000001</v>
      </c>
      <c r="G928" s="20">
        <f>+VLOOKUP($A928,'1 Base de precios '!$J$2:$K$1256,2,FALSE)</f>
        <v>24.34</v>
      </c>
      <c r="H928" s="20">
        <f>+VLOOKUP($A928,'1 Base de precios '!$L$2:$M$1256,2,FALSE)</f>
        <v>86.050003000000004</v>
      </c>
      <c r="I928" s="20">
        <f>+VLOOKUP($A928,'1 Base de precios '!$N$2:$O$1256,2,FALSE)</f>
        <v>42.98</v>
      </c>
      <c r="J928" s="20">
        <f>+VLOOKUP($A928,'1 Base de precios '!$P$2:$Q$1256,2,FALSE)</f>
        <v>90.510002</v>
      </c>
      <c r="K928" s="29">
        <v>927</v>
      </c>
    </row>
    <row r="929" spans="1:11" x14ac:dyDescent="0.2">
      <c r="A929" s="143">
        <v>41908</v>
      </c>
      <c r="B929" s="27">
        <f>'1 Base de precios '!B929:B1180</f>
        <v>44788.378905999998</v>
      </c>
      <c r="C929" s="20">
        <f>+VLOOKUP($A929,'1 Base de precios '!$A$2:$C$1256,3,FALSE)</f>
        <v>16.989999999999998</v>
      </c>
      <c r="D929" s="20">
        <f>+VLOOKUP($A929,'1 Base de precios '!$D$2:$E$1256,2,FALSE)</f>
        <v>32.599997999999999</v>
      </c>
      <c r="E929" s="20">
        <f>+VLOOKUP($A929,'1 Base de precios '!$F$2:$G$1256,2,FALSE)</f>
        <v>54.741501</v>
      </c>
      <c r="F929" s="20">
        <f>+VLOOKUP($A929,'1 Base de precios '!$H$2:$I$1256,2,FALSE)</f>
        <v>44.310001</v>
      </c>
      <c r="G929" s="20">
        <f>+VLOOKUP($A929,'1 Base de precios '!$J$2:$K$1256,2,FALSE)</f>
        <v>24.9</v>
      </c>
      <c r="H929" s="20">
        <f>+VLOOKUP($A929,'1 Base de precios '!$L$2:$M$1256,2,FALSE)</f>
        <v>86.010002</v>
      </c>
      <c r="I929" s="20">
        <f>+VLOOKUP($A929,'1 Base de precios '!$N$2:$O$1256,2,FALSE)</f>
        <v>43.259998000000003</v>
      </c>
      <c r="J929" s="20">
        <f>+VLOOKUP($A929,'1 Base de precios '!$P$2:$Q$1256,2,FALSE)</f>
        <v>90.599997999999999</v>
      </c>
      <c r="K929" s="29">
        <v>928</v>
      </c>
    </row>
    <row r="930" spans="1:11" x14ac:dyDescent="0.2">
      <c r="A930" s="143">
        <v>41907</v>
      </c>
      <c r="B930" s="27">
        <f>'1 Base de precios '!B930:B1181</f>
        <v>45119.480469000002</v>
      </c>
      <c r="C930" s="20">
        <f>+VLOOKUP($A930,'1 Base de precios '!$A$2:$C$1256,3,FALSE)</f>
        <v>16.829999999999998</v>
      </c>
      <c r="D930" s="20">
        <f>+VLOOKUP($A930,'1 Base de precios '!$D$2:$E$1256,2,FALSE)</f>
        <v>32.599997999999999</v>
      </c>
      <c r="E930" s="20">
        <f>+VLOOKUP($A930,'1 Base de precios '!$F$2:$G$1256,2,FALSE)</f>
        <v>54.897598000000002</v>
      </c>
      <c r="F930" s="20">
        <f>+VLOOKUP($A930,'1 Base de precios '!$H$2:$I$1256,2,FALSE)</f>
        <v>43.869999</v>
      </c>
      <c r="G930" s="20">
        <f>+VLOOKUP($A930,'1 Base de precios '!$J$2:$K$1256,2,FALSE)</f>
        <v>24.93</v>
      </c>
      <c r="H930" s="20">
        <f>+VLOOKUP($A930,'1 Base de precios '!$L$2:$M$1256,2,FALSE)</f>
        <v>87.400002000000001</v>
      </c>
      <c r="I930" s="20">
        <f>+VLOOKUP($A930,'1 Base de precios '!$N$2:$O$1256,2,FALSE)</f>
        <v>43.330002</v>
      </c>
      <c r="J930" s="20">
        <f>+VLOOKUP($A930,'1 Base de precios '!$P$2:$Q$1256,2,FALSE)</f>
        <v>89.730002999999996</v>
      </c>
      <c r="K930" s="29">
        <v>929</v>
      </c>
    </row>
    <row r="931" spans="1:11" x14ac:dyDescent="0.2">
      <c r="A931" s="143">
        <v>41906</v>
      </c>
      <c r="B931" s="27">
        <f>'1 Base de precios '!B931:B1182</f>
        <v>45016.660155999998</v>
      </c>
      <c r="C931" s="20">
        <f>+VLOOKUP($A931,'1 Base de precios '!$A$2:$C$1256,3,FALSE)</f>
        <v>16.850000000000001</v>
      </c>
      <c r="D931" s="20">
        <f>+VLOOKUP($A931,'1 Base de precios '!$D$2:$E$1256,2,FALSE)</f>
        <v>32.599997999999999</v>
      </c>
      <c r="E931" s="20">
        <f>+VLOOKUP($A931,'1 Base de precios '!$F$2:$G$1256,2,FALSE)</f>
        <v>55.317101000000001</v>
      </c>
      <c r="F931" s="20">
        <f>+VLOOKUP($A931,'1 Base de precios '!$H$2:$I$1256,2,FALSE)</f>
        <v>44.849997999999999</v>
      </c>
      <c r="G931" s="20">
        <f>+VLOOKUP($A931,'1 Base de precios '!$J$2:$K$1256,2,FALSE)</f>
        <v>24.99</v>
      </c>
      <c r="H931" s="20">
        <f>+VLOOKUP($A931,'1 Base de precios '!$L$2:$M$1256,2,FALSE)</f>
        <v>86.900002000000001</v>
      </c>
      <c r="I931" s="20">
        <f>+VLOOKUP($A931,'1 Base de precios '!$N$2:$O$1256,2,FALSE)</f>
        <v>43.66</v>
      </c>
      <c r="J931" s="20">
        <f>+VLOOKUP($A931,'1 Base de precios '!$P$2:$Q$1256,2,FALSE)</f>
        <v>89.480002999999996</v>
      </c>
      <c r="K931" s="29">
        <v>930</v>
      </c>
    </row>
    <row r="932" spans="1:11" x14ac:dyDescent="0.2">
      <c r="A932" s="143">
        <v>41905</v>
      </c>
      <c r="B932" s="27">
        <f>'1 Base de precios '!B932:B1183</f>
        <v>45302.808594000002</v>
      </c>
      <c r="C932" s="20">
        <f>+VLOOKUP($A932,'1 Base de precios '!$A$2:$C$1256,3,FALSE)</f>
        <v>16.850000000000001</v>
      </c>
      <c r="D932" s="20">
        <f>+VLOOKUP($A932,'1 Base de precios '!$D$2:$E$1256,2,FALSE)</f>
        <v>32.599997999999999</v>
      </c>
      <c r="E932" s="20">
        <f>+VLOOKUP($A932,'1 Base de precios '!$F$2:$G$1256,2,FALSE)</f>
        <v>55.726799</v>
      </c>
      <c r="F932" s="20">
        <f>+VLOOKUP($A932,'1 Base de precios '!$H$2:$I$1256,2,FALSE)</f>
        <v>44.389999000000003</v>
      </c>
      <c r="G932" s="20">
        <f>+VLOOKUP($A932,'1 Base de precios '!$J$2:$K$1256,2,FALSE)</f>
        <v>24.9</v>
      </c>
      <c r="H932" s="20">
        <f>+VLOOKUP($A932,'1 Base de precios '!$L$2:$M$1256,2,FALSE)</f>
        <v>88.169998000000007</v>
      </c>
      <c r="I932" s="20">
        <f>+VLOOKUP($A932,'1 Base de precios '!$N$2:$O$1256,2,FALSE)</f>
        <v>43.77</v>
      </c>
      <c r="J932" s="20">
        <f>+VLOOKUP($A932,'1 Base de precios '!$P$2:$Q$1256,2,FALSE)</f>
        <v>88.699996999999996</v>
      </c>
      <c r="K932" s="29">
        <v>931</v>
      </c>
    </row>
    <row r="933" spans="1:11" x14ac:dyDescent="0.2">
      <c r="A933" s="143">
        <v>41904</v>
      </c>
      <c r="B933" s="27">
        <f>'1 Base de precios '!B933:B1184</f>
        <v>45760.96875</v>
      </c>
      <c r="C933" s="20">
        <f>+VLOOKUP($A933,'1 Base de precios '!$A$2:$C$1256,3,FALSE)</f>
        <v>17.209999</v>
      </c>
      <c r="D933" s="20">
        <f>+VLOOKUP($A933,'1 Base de precios '!$D$2:$E$1256,2,FALSE)</f>
        <v>34.389999000000003</v>
      </c>
      <c r="E933" s="20">
        <f>+VLOOKUP($A933,'1 Base de precios '!$F$2:$G$1256,2,FALSE)</f>
        <v>55.795101000000003</v>
      </c>
      <c r="F933" s="20">
        <f>+VLOOKUP($A933,'1 Base de precios '!$H$2:$I$1256,2,FALSE)</f>
        <v>44.459999000000003</v>
      </c>
      <c r="G933" s="20">
        <f>+VLOOKUP($A933,'1 Base de precios '!$J$2:$K$1256,2,FALSE)</f>
        <v>25.049999</v>
      </c>
      <c r="H933" s="20">
        <f>+VLOOKUP($A933,'1 Base de precios '!$L$2:$M$1256,2,FALSE)</f>
        <v>88.849997999999999</v>
      </c>
      <c r="I933" s="20">
        <f>+VLOOKUP($A933,'1 Base de precios '!$N$2:$O$1256,2,FALSE)</f>
        <v>43.77</v>
      </c>
      <c r="J933" s="20">
        <f>+VLOOKUP($A933,'1 Base de precios '!$P$2:$Q$1256,2,FALSE)</f>
        <v>88.209998999999996</v>
      </c>
      <c r="K933" s="29">
        <v>932</v>
      </c>
    </row>
    <row r="934" spans="1:11" x14ac:dyDescent="0.2">
      <c r="A934" s="143">
        <v>41901</v>
      </c>
      <c r="B934" s="27">
        <f>'1 Base de precios '!B934:B1185</f>
        <v>46169.921875</v>
      </c>
      <c r="C934" s="20">
        <f>+VLOOKUP($A934,'1 Base de precios '!$A$2:$C$1256,3,FALSE)</f>
        <v>17.120000999999998</v>
      </c>
      <c r="D934" s="20">
        <f>+VLOOKUP($A934,'1 Base de precios '!$D$2:$E$1256,2,FALSE)</f>
        <v>34.389999000000003</v>
      </c>
      <c r="E934" s="20">
        <f>+VLOOKUP($A934,'1 Base de precios '!$F$2:$G$1256,2,FALSE)</f>
        <v>56.409801000000002</v>
      </c>
      <c r="F934" s="20">
        <f>+VLOOKUP($A934,'1 Base de precios '!$H$2:$I$1256,2,FALSE)</f>
        <v>46.560001</v>
      </c>
      <c r="G934" s="20">
        <f>+VLOOKUP($A934,'1 Base de precios '!$J$2:$K$1256,2,FALSE)</f>
        <v>25.059999000000001</v>
      </c>
      <c r="H934" s="20">
        <f>+VLOOKUP($A934,'1 Base de precios '!$L$2:$M$1256,2,FALSE)</f>
        <v>89.32</v>
      </c>
      <c r="I934" s="20">
        <f>+VLOOKUP($A934,'1 Base de precios '!$N$2:$O$1256,2,FALSE)</f>
        <v>43.880001</v>
      </c>
      <c r="J934" s="20">
        <f>+VLOOKUP($A934,'1 Base de precios '!$P$2:$Q$1256,2,FALSE)</f>
        <v>89.730002999999996</v>
      </c>
      <c r="K934" s="29">
        <v>933</v>
      </c>
    </row>
    <row r="935" spans="1:11" x14ac:dyDescent="0.2">
      <c r="A935" s="143">
        <v>41900</v>
      </c>
      <c r="B935" s="27">
        <f>'1 Base de precios '!B935:B1186</f>
        <v>46048.988280999998</v>
      </c>
      <c r="C935" s="20">
        <f>+VLOOKUP($A935,'1 Base de precios '!$A$2:$C$1256,3,FALSE)</f>
        <v>17.510000000000002</v>
      </c>
      <c r="D935" s="20">
        <f>+VLOOKUP($A935,'1 Base de precios '!$D$2:$E$1256,2,FALSE)</f>
        <v>34.389999000000003</v>
      </c>
      <c r="E935" s="20">
        <f>+VLOOKUP($A935,'1 Base de precios '!$F$2:$G$1256,2,FALSE)</f>
        <v>55.922001000000002</v>
      </c>
      <c r="F935" s="20">
        <f>+VLOOKUP($A935,'1 Base de precios '!$H$2:$I$1256,2,FALSE)</f>
        <v>46.389999000000003</v>
      </c>
      <c r="G935" s="20">
        <f>+VLOOKUP($A935,'1 Base de precios '!$J$2:$K$1256,2,FALSE)</f>
        <v>25.040001</v>
      </c>
      <c r="H935" s="20">
        <f>+VLOOKUP($A935,'1 Base de precios '!$L$2:$M$1256,2,FALSE)</f>
        <v>90.360000999999997</v>
      </c>
      <c r="I935" s="20">
        <f>+VLOOKUP($A935,'1 Base de precios '!$N$2:$O$1256,2,FALSE)</f>
        <v>44.049999</v>
      </c>
      <c r="J935" s="20">
        <f>+VLOOKUP($A935,'1 Base de precios '!$P$2:$Q$1256,2,FALSE)</f>
        <v>88.900002000000001</v>
      </c>
      <c r="K935" s="29">
        <v>934</v>
      </c>
    </row>
    <row r="936" spans="1:11" x14ac:dyDescent="0.2">
      <c r="A936" s="143">
        <v>41899</v>
      </c>
      <c r="B936" s="27">
        <f>'1 Base de precios '!B936:B1187</f>
        <v>45861.570312999997</v>
      </c>
      <c r="C936" s="20">
        <f>+VLOOKUP($A936,'1 Base de precios '!$A$2:$C$1256,3,FALSE)</f>
        <v>17.48</v>
      </c>
      <c r="D936" s="20">
        <f>+VLOOKUP($A936,'1 Base de precios '!$D$2:$E$1256,2,FALSE)</f>
        <v>34.389999000000003</v>
      </c>
      <c r="E936" s="20">
        <f>+VLOOKUP($A936,'1 Base de precios '!$F$2:$G$1256,2,FALSE)</f>
        <v>55.4146</v>
      </c>
      <c r="F936" s="20">
        <f>+VLOOKUP($A936,'1 Base de precios '!$H$2:$I$1256,2,FALSE)</f>
        <v>46.849997999999999</v>
      </c>
      <c r="G936" s="20">
        <f>+VLOOKUP($A936,'1 Base de precios '!$J$2:$K$1256,2,FALSE)</f>
        <v>25.219999000000001</v>
      </c>
      <c r="H936" s="20">
        <f>+VLOOKUP($A936,'1 Base de precios '!$L$2:$M$1256,2,FALSE)</f>
        <v>89.32</v>
      </c>
      <c r="I936" s="20">
        <f>+VLOOKUP($A936,'1 Base de precios '!$N$2:$O$1256,2,FALSE)</f>
        <v>44.330002</v>
      </c>
      <c r="J936" s="20">
        <f>+VLOOKUP($A936,'1 Base de precios '!$P$2:$Q$1256,2,FALSE)</f>
        <v>93.290001000000004</v>
      </c>
      <c r="K936" s="29">
        <v>935</v>
      </c>
    </row>
    <row r="937" spans="1:11" x14ac:dyDescent="0.2">
      <c r="A937" s="143">
        <v>41897</v>
      </c>
      <c r="B937" s="27">
        <f>'1 Base de precios '!B937:B1188</f>
        <v>45797.820312999997</v>
      </c>
      <c r="C937" s="20">
        <f>+VLOOKUP($A937,'1 Base de precios '!$A$2:$C$1256,3,FALSE)</f>
        <v>17.370000999999998</v>
      </c>
      <c r="D937" s="20">
        <f>+VLOOKUP($A937,'1 Base de precios '!$D$2:$E$1256,2,FALSE)</f>
        <v>35.200001</v>
      </c>
      <c r="E937" s="20">
        <f>+VLOOKUP($A937,'1 Base de precios '!$F$2:$G$1256,2,FALSE)</f>
        <v>54.653702000000003</v>
      </c>
      <c r="F937" s="20">
        <f>+VLOOKUP($A937,'1 Base de precios '!$H$2:$I$1256,2,FALSE)</f>
        <v>46.650002000000001</v>
      </c>
      <c r="G937" s="20">
        <f>+VLOOKUP($A937,'1 Base de precios '!$J$2:$K$1256,2,FALSE)</f>
        <v>25</v>
      </c>
      <c r="H937" s="20">
        <f>+VLOOKUP($A937,'1 Base de precios '!$L$2:$M$1256,2,FALSE)</f>
        <v>90.68</v>
      </c>
      <c r="I937" s="20">
        <f>+VLOOKUP($A937,'1 Base de precios '!$N$2:$O$1256,2,FALSE)</f>
        <v>44.439999</v>
      </c>
      <c r="J937" s="20">
        <f>+VLOOKUP($A937,'1 Base de precios '!$P$2:$Q$1256,2,FALSE)</f>
        <v>95.599997999999999</v>
      </c>
      <c r="K937" s="29">
        <v>936</v>
      </c>
    </row>
    <row r="938" spans="1:11" x14ac:dyDescent="0.2">
      <c r="A938" s="143">
        <v>41894</v>
      </c>
      <c r="B938" s="27">
        <f>'1 Base de precios '!B938:B1189</f>
        <v>45654.488280999998</v>
      </c>
      <c r="C938" s="20">
        <f>+VLOOKUP($A938,'1 Base de precios '!$A$2:$C$1256,3,FALSE)</f>
        <v>17.07</v>
      </c>
      <c r="D938" s="20">
        <f>+VLOOKUP($A938,'1 Base de precios '!$D$2:$E$1256,2,FALSE)</f>
        <v>34.610000999999997</v>
      </c>
      <c r="E938" s="20">
        <f>+VLOOKUP($A938,'1 Base de precios '!$F$2:$G$1256,2,FALSE)</f>
        <v>55.258499</v>
      </c>
      <c r="F938" s="20">
        <f>+VLOOKUP($A938,'1 Base de precios '!$H$2:$I$1256,2,FALSE)</f>
        <v>46.959999000000003</v>
      </c>
      <c r="G938" s="20">
        <f>+VLOOKUP($A938,'1 Base de precios '!$J$2:$K$1256,2,FALSE)</f>
        <v>25.309999000000001</v>
      </c>
      <c r="H938" s="20">
        <f>+VLOOKUP($A938,'1 Base de precios '!$L$2:$M$1256,2,FALSE)</f>
        <v>91.410004000000001</v>
      </c>
      <c r="I938" s="20">
        <f>+VLOOKUP($A938,'1 Base de precios '!$N$2:$O$1256,2,FALSE)</f>
        <v>44.119999</v>
      </c>
      <c r="J938" s="20">
        <f>+VLOOKUP($A938,'1 Base de precios '!$P$2:$Q$1256,2,FALSE)</f>
        <v>93.230002999999996</v>
      </c>
      <c r="K938" s="29">
        <v>937</v>
      </c>
    </row>
    <row r="939" spans="1:11" x14ac:dyDescent="0.2">
      <c r="A939" s="143">
        <v>41893</v>
      </c>
      <c r="B939" s="27">
        <f>'1 Base de precios '!B939:B1190</f>
        <v>45889.511719000002</v>
      </c>
      <c r="C939" s="20">
        <f>+VLOOKUP($A939,'1 Base de precios '!$A$2:$C$1256,3,FALSE)</f>
        <v>16.91</v>
      </c>
      <c r="D939" s="20">
        <f>+VLOOKUP($A939,'1 Base de precios '!$D$2:$E$1256,2,FALSE)</f>
        <v>34.610000999999997</v>
      </c>
      <c r="E939" s="20">
        <f>+VLOOKUP($A939,'1 Base de precios '!$F$2:$G$1256,2,FALSE)</f>
        <v>55.707298000000002</v>
      </c>
      <c r="F939" s="20">
        <f>+VLOOKUP($A939,'1 Base de precios '!$H$2:$I$1256,2,FALSE)</f>
        <v>46.419998</v>
      </c>
      <c r="G939" s="20">
        <f>+VLOOKUP($A939,'1 Base de precios '!$J$2:$K$1256,2,FALSE)</f>
        <v>25.370000999999998</v>
      </c>
      <c r="H939" s="20">
        <f>+VLOOKUP($A939,'1 Base de precios '!$L$2:$M$1256,2,FALSE)</f>
        <v>91.959998999999996</v>
      </c>
      <c r="I939" s="20">
        <f>+VLOOKUP($A939,'1 Base de precios '!$N$2:$O$1256,2,FALSE)</f>
        <v>44.619999</v>
      </c>
      <c r="J939" s="20">
        <f>+VLOOKUP($A939,'1 Base de precios '!$P$2:$Q$1256,2,FALSE)</f>
        <v>94.059997999999993</v>
      </c>
      <c r="K939" s="29">
        <v>938</v>
      </c>
    </row>
    <row r="940" spans="1:11" x14ac:dyDescent="0.2">
      <c r="A940" s="143">
        <v>41892</v>
      </c>
      <c r="B940" s="27">
        <f>'1 Base de precios '!B940:B1191</f>
        <v>45906.570312999997</v>
      </c>
      <c r="C940" s="20">
        <f>+VLOOKUP($A940,'1 Base de precios '!$A$2:$C$1256,3,FALSE)</f>
        <v>17</v>
      </c>
      <c r="D940" s="20">
        <f>+VLOOKUP($A940,'1 Base de precios '!$D$2:$E$1256,2,FALSE)</f>
        <v>34.610000999999997</v>
      </c>
      <c r="E940" s="20">
        <f>+VLOOKUP($A940,'1 Base de precios '!$F$2:$G$1256,2,FALSE)</f>
        <v>56.253700000000002</v>
      </c>
      <c r="F940" s="20">
        <f>+VLOOKUP($A940,'1 Base de precios '!$H$2:$I$1256,2,FALSE)</f>
        <v>46.59</v>
      </c>
      <c r="G940" s="20">
        <f>+VLOOKUP($A940,'1 Base de precios '!$J$2:$K$1256,2,FALSE)</f>
        <v>25.52</v>
      </c>
      <c r="H940" s="20">
        <f>+VLOOKUP($A940,'1 Base de precios '!$L$2:$M$1256,2,FALSE)</f>
        <v>91.839995999999999</v>
      </c>
      <c r="I940" s="20">
        <f>+VLOOKUP($A940,'1 Base de precios '!$N$2:$O$1256,2,FALSE)</f>
        <v>44.630001</v>
      </c>
      <c r="J940" s="20">
        <f>+VLOOKUP($A940,'1 Base de precios '!$P$2:$Q$1256,2,FALSE)</f>
        <v>94.519997000000004</v>
      </c>
      <c r="K940" s="29">
        <v>939</v>
      </c>
    </row>
    <row r="941" spans="1:11" x14ac:dyDescent="0.2">
      <c r="A941" s="143">
        <v>41891</v>
      </c>
      <c r="B941" s="27">
        <f>'1 Base de precios '!B941:B1192</f>
        <v>46354.820312999997</v>
      </c>
      <c r="C941" s="20">
        <f>+VLOOKUP($A941,'1 Base de precios '!$A$2:$C$1256,3,FALSE)</f>
        <v>17.170000000000002</v>
      </c>
      <c r="D941" s="20">
        <f>+VLOOKUP($A941,'1 Base de precios '!$D$2:$E$1256,2,FALSE)</f>
        <v>34.610000999999997</v>
      </c>
      <c r="E941" s="20">
        <f>+VLOOKUP($A941,'1 Base de precios '!$F$2:$G$1256,2,FALSE)</f>
        <v>55.395099999999999</v>
      </c>
      <c r="F941" s="20">
        <f>+VLOOKUP($A941,'1 Base de precios '!$H$2:$I$1256,2,FALSE)</f>
        <v>46.59</v>
      </c>
      <c r="G941" s="20">
        <f>+VLOOKUP($A941,'1 Base de precios '!$J$2:$K$1256,2,FALSE)</f>
        <v>25.610001</v>
      </c>
      <c r="H941" s="20">
        <f>+VLOOKUP($A941,'1 Base de precios '!$L$2:$M$1256,2,FALSE)</f>
        <v>92.099997999999999</v>
      </c>
      <c r="I941" s="20">
        <f>+VLOOKUP($A941,'1 Base de precios '!$N$2:$O$1256,2,FALSE)</f>
        <v>44.330002</v>
      </c>
      <c r="J941" s="20">
        <f>+VLOOKUP($A941,'1 Base de precios '!$P$2:$Q$1256,2,FALSE)</f>
        <v>95.190002000000007</v>
      </c>
      <c r="K941" s="29">
        <v>940</v>
      </c>
    </row>
    <row r="942" spans="1:11" x14ac:dyDescent="0.2">
      <c r="A942" s="143">
        <v>41890</v>
      </c>
      <c r="B942" s="27">
        <f>'1 Base de precios '!B942:B1193</f>
        <v>46232.160155999998</v>
      </c>
      <c r="C942" s="20">
        <f>+VLOOKUP($A942,'1 Base de precios '!$A$2:$C$1256,3,FALSE)</f>
        <v>17.389999</v>
      </c>
      <c r="D942" s="20">
        <f>+VLOOKUP($A942,'1 Base de precios '!$D$2:$E$1256,2,FALSE)</f>
        <v>34.610000999999997</v>
      </c>
      <c r="E942" s="20">
        <f>+VLOOKUP($A942,'1 Base de precios '!$F$2:$G$1256,2,FALSE)</f>
        <v>56.234099999999998</v>
      </c>
      <c r="F942" s="20">
        <f>+VLOOKUP($A942,'1 Base de precios '!$H$2:$I$1256,2,FALSE)</f>
        <v>47.189999</v>
      </c>
      <c r="G942" s="20">
        <f>+VLOOKUP($A942,'1 Base de precios '!$J$2:$K$1256,2,FALSE)</f>
        <v>26.16</v>
      </c>
      <c r="H942" s="20">
        <f>+VLOOKUP($A942,'1 Base de precios '!$L$2:$M$1256,2,FALSE)</f>
        <v>91.639999000000003</v>
      </c>
      <c r="I942" s="20">
        <f>+VLOOKUP($A942,'1 Base de precios '!$N$2:$O$1256,2,FALSE)</f>
        <v>45.110000999999997</v>
      </c>
      <c r="J942" s="20">
        <f>+VLOOKUP($A942,'1 Base de precios '!$P$2:$Q$1256,2,FALSE)</f>
        <v>97.110000999999997</v>
      </c>
      <c r="K942" s="29">
        <v>941</v>
      </c>
    </row>
    <row r="943" spans="1:11" x14ac:dyDescent="0.2">
      <c r="A943" s="143">
        <v>41887</v>
      </c>
      <c r="B943" s="27">
        <f>'1 Base de precios '!B943:B1194</f>
        <v>46322</v>
      </c>
      <c r="C943" s="20">
        <f>+VLOOKUP($A943,'1 Base de precios '!$A$2:$C$1256,3,FALSE)</f>
        <v>17.170000000000002</v>
      </c>
      <c r="D943" s="20">
        <f>+VLOOKUP($A943,'1 Base de precios '!$D$2:$E$1256,2,FALSE)</f>
        <v>34.610000999999997</v>
      </c>
      <c r="E943" s="20">
        <f>+VLOOKUP($A943,'1 Base de precios '!$F$2:$G$1256,2,FALSE)</f>
        <v>55.531700000000001</v>
      </c>
      <c r="F943" s="20">
        <f>+VLOOKUP($A943,'1 Base de precios '!$H$2:$I$1256,2,FALSE)</f>
        <v>47.119999</v>
      </c>
      <c r="G943" s="20">
        <f>+VLOOKUP($A943,'1 Base de precios '!$J$2:$K$1256,2,FALSE)</f>
        <v>26.299999</v>
      </c>
      <c r="H943" s="20">
        <f>+VLOOKUP($A943,'1 Base de precios '!$L$2:$M$1256,2,FALSE)</f>
        <v>91.82</v>
      </c>
      <c r="I943" s="20">
        <f>+VLOOKUP($A943,'1 Base de precios '!$N$2:$O$1256,2,FALSE)</f>
        <v>45.299999</v>
      </c>
      <c r="J943" s="20">
        <f>+VLOOKUP($A943,'1 Base de precios '!$P$2:$Q$1256,2,FALSE)</f>
        <v>96.809997999999993</v>
      </c>
      <c r="K943" s="29">
        <v>942</v>
      </c>
    </row>
    <row r="944" spans="1:11" x14ac:dyDescent="0.2">
      <c r="A944" s="143">
        <v>41886</v>
      </c>
      <c r="B944" s="27">
        <f>'1 Base de precios '!B944:B1195</f>
        <v>46049.328125</v>
      </c>
      <c r="C944" s="20">
        <f>+VLOOKUP($A944,'1 Base de precios '!$A$2:$C$1256,3,FALSE)</f>
        <v>17.040001</v>
      </c>
      <c r="D944" s="20">
        <f>+VLOOKUP($A944,'1 Base de precios '!$D$2:$E$1256,2,FALSE)</f>
        <v>34.610000999999997</v>
      </c>
      <c r="E944" s="20">
        <f>+VLOOKUP($A944,'1 Base de precios '!$F$2:$G$1256,2,FALSE)</f>
        <v>56.370700999999997</v>
      </c>
      <c r="F944" s="20">
        <f>+VLOOKUP($A944,'1 Base de precios '!$H$2:$I$1256,2,FALSE)</f>
        <v>47.049999</v>
      </c>
      <c r="G944" s="20">
        <f>+VLOOKUP($A944,'1 Base de precios '!$J$2:$K$1256,2,FALSE)</f>
        <v>26.370000999999998</v>
      </c>
      <c r="H944" s="20">
        <f>+VLOOKUP($A944,'1 Base de precios '!$L$2:$M$1256,2,FALSE)</f>
        <v>91.43</v>
      </c>
      <c r="I944" s="20">
        <f>+VLOOKUP($A944,'1 Base de precios '!$N$2:$O$1256,2,FALSE)</f>
        <v>45.610000999999997</v>
      </c>
      <c r="J944" s="20">
        <f>+VLOOKUP($A944,'1 Base de precios '!$P$2:$Q$1256,2,FALSE)</f>
        <v>98.75</v>
      </c>
      <c r="K944" s="29">
        <v>943</v>
      </c>
    </row>
    <row r="945" spans="1:11" x14ac:dyDescent="0.2">
      <c r="A945" s="143">
        <v>41885</v>
      </c>
      <c r="B945" s="27">
        <f>'1 Base de precios '!B945:B1196</f>
        <v>45819.691405999998</v>
      </c>
      <c r="C945" s="20">
        <f>+VLOOKUP($A945,'1 Base de precios '!$A$2:$C$1256,3,FALSE)</f>
        <v>16.559999000000001</v>
      </c>
      <c r="D945" s="20">
        <f>+VLOOKUP($A945,'1 Base de precios '!$D$2:$E$1256,2,FALSE)</f>
        <v>34.610000999999997</v>
      </c>
      <c r="E945" s="20">
        <f>+VLOOKUP($A945,'1 Base de precios '!$F$2:$G$1256,2,FALSE)</f>
        <v>56.400002000000001</v>
      </c>
      <c r="F945" s="20">
        <f>+VLOOKUP($A945,'1 Base de precios '!$H$2:$I$1256,2,FALSE)</f>
        <v>46.959999000000003</v>
      </c>
      <c r="G945" s="20">
        <f>+VLOOKUP($A945,'1 Base de precios '!$J$2:$K$1256,2,FALSE)</f>
        <v>26.27</v>
      </c>
      <c r="H945" s="20">
        <f>+VLOOKUP($A945,'1 Base de precios '!$L$2:$M$1256,2,FALSE)</f>
        <v>91.110000999999997</v>
      </c>
      <c r="I945" s="20">
        <f>+VLOOKUP($A945,'1 Base de precios '!$N$2:$O$1256,2,FALSE)</f>
        <v>46.09</v>
      </c>
      <c r="J945" s="20">
        <f>+VLOOKUP($A945,'1 Base de precios '!$P$2:$Q$1256,2,FALSE)</f>
        <v>95.029999000000004</v>
      </c>
      <c r="K945" s="29">
        <v>944</v>
      </c>
    </row>
    <row r="946" spans="1:11" x14ac:dyDescent="0.2">
      <c r="A946" s="143">
        <v>41884</v>
      </c>
      <c r="B946" s="27">
        <f>'1 Base de precios '!B946:B1197</f>
        <v>45438.109375</v>
      </c>
      <c r="C946" s="20">
        <f>+VLOOKUP($A946,'1 Base de precios '!$A$2:$C$1256,3,FALSE)</f>
        <v>16.389999</v>
      </c>
      <c r="D946" s="20">
        <f>+VLOOKUP($A946,'1 Base de precios '!$D$2:$E$1256,2,FALSE)</f>
        <v>35.240001999999997</v>
      </c>
      <c r="E946" s="20">
        <f>+VLOOKUP($A946,'1 Base de precios '!$F$2:$G$1256,2,FALSE)</f>
        <v>55.531700000000001</v>
      </c>
      <c r="F946" s="20">
        <f>+VLOOKUP($A946,'1 Base de precios '!$H$2:$I$1256,2,FALSE)</f>
        <v>46.959999000000003</v>
      </c>
      <c r="G946" s="20">
        <f>+VLOOKUP($A946,'1 Base de precios '!$J$2:$K$1256,2,FALSE)</f>
        <v>26.120000999999998</v>
      </c>
      <c r="H946" s="20">
        <f>+VLOOKUP($A946,'1 Base de precios '!$L$2:$M$1256,2,FALSE)</f>
        <v>90.300003000000004</v>
      </c>
      <c r="I946" s="20">
        <f>+VLOOKUP($A946,'1 Base de precios '!$N$2:$O$1256,2,FALSE)</f>
        <v>45.970001000000003</v>
      </c>
      <c r="J946" s="20">
        <f>+VLOOKUP($A946,'1 Base de precios '!$P$2:$Q$1256,2,FALSE)</f>
        <v>94.059997999999993</v>
      </c>
      <c r="K946" s="29">
        <v>945</v>
      </c>
    </row>
    <row r="947" spans="1:11" x14ac:dyDescent="0.2">
      <c r="A947" s="143">
        <v>41883</v>
      </c>
      <c r="B947" s="27">
        <f>'1 Base de precios '!B947:B1198</f>
        <v>45630.71875</v>
      </c>
      <c r="C947" s="20">
        <f>+VLOOKUP($A947,'1 Base de precios '!$A$2:$C$1256,3,FALSE)</f>
        <v>16.030000999999999</v>
      </c>
      <c r="D947" s="20">
        <f>+VLOOKUP($A947,'1 Base de precios '!$D$2:$E$1256,2,FALSE)</f>
        <v>35.240001999999997</v>
      </c>
      <c r="E947" s="20">
        <f>+VLOOKUP($A947,'1 Base de precios '!$F$2:$G$1256,2,FALSE)</f>
        <v>53.960999000000001</v>
      </c>
      <c r="F947" s="20">
        <f>+VLOOKUP($A947,'1 Base de precios '!$H$2:$I$1256,2,FALSE)</f>
        <v>47.169998</v>
      </c>
      <c r="G947" s="20">
        <f>+VLOOKUP($A947,'1 Base de precios '!$J$2:$K$1256,2,FALSE)</f>
        <v>26.030000999999999</v>
      </c>
      <c r="H947" s="20">
        <f>+VLOOKUP($A947,'1 Base de precios '!$L$2:$M$1256,2,FALSE)</f>
        <v>90.209998999999996</v>
      </c>
      <c r="I947" s="20">
        <f>+VLOOKUP($A947,'1 Base de precios '!$N$2:$O$1256,2,FALSE)</f>
        <v>45.27</v>
      </c>
      <c r="J947" s="20">
        <f>+VLOOKUP($A947,'1 Base de precios '!$P$2:$Q$1256,2,FALSE)</f>
        <v>91.599997999999999</v>
      </c>
      <c r="K947" s="29">
        <v>946</v>
      </c>
    </row>
    <row r="948" spans="1:11" x14ac:dyDescent="0.2">
      <c r="A948" s="143">
        <v>41880</v>
      </c>
      <c r="B948" s="27">
        <f>'1 Base de precios '!B948:B1199</f>
        <v>45485.730469000002</v>
      </c>
      <c r="C948" s="20">
        <f>+VLOOKUP($A948,'1 Base de precios '!$A$2:$C$1256,3,FALSE)</f>
        <v>15.99</v>
      </c>
      <c r="D948" s="20">
        <f>+VLOOKUP($A948,'1 Base de precios '!$D$2:$E$1256,2,FALSE)</f>
        <v>35.240001999999997</v>
      </c>
      <c r="E948" s="20">
        <f>+VLOOKUP($A948,'1 Base de precios '!$F$2:$G$1256,2,FALSE)</f>
        <v>55.014598999999997</v>
      </c>
      <c r="F948" s="20">
        <f>+VLOOKUP($A948,'1 Base de precios '!$H$2:$I$1256,2,FALSE)</f>
        <v>47.5</v>
      </c>
      <c r="G948" s="20">
        <f>+VLOOKUP($A948,'1 Base de precios '!$J$2:$K$1256,2,FALSE)</f>
        <v>26.309999000000001</v>
      </c>
      <c r="H948" s="20">
        <f>+VLOOKUP($A948,'1 Base de precios '!$L$2:$M$1256,2,FALSE)</f>
        <v>92.050003000000004</v>
      </c>
      <c r="I948" s="20">
        <f>+VLOOKUP($A948,'1 Base de precios '!$N$2:$O$1256,2,FALSE)</f>
        <v>45.110000999999997</v>
      </c>
      <c r="J948" s="20">
        <f>+VLOOKUP($A948,'1 Base de precios '!$P$2:$Q$1256,2,FALSE)</f>
        <v>90.769997000000004</v>
      </c>
      <c r="K948" s="29">
        <v>947</v>
      </c>
    </row>
    <row r="949" spans="1:11" x14ac:dyDescent="0.2">
      <c r="A949" s="143">
        <v>41879</v>
      </c>
      <c r="B949" s="27">
        <f>'1 Base de precios '!B949:B1200</f>
        <v>45596.621094000002</v>
      </c>
      <c r="C949" s="20">
        <f>+VLOOKUP($A949,'1 Base de precios '!$A$2:$C$1256,3,FALSE)</f>
        <v>15.87</v>
      </c>
      <c r="D949" s="20">
        <f>+VLOOKUP($A949,'1 Base de precios '!$D$2:$E$1256,2,FALSE)</f>
        <v>35.240001999999997</v>
      </c>
      <c r="E949" s="20">
        <f>+VLOOKUP($A949,'1 Base de precios '!$F$2:$G$1256,2,FALSE)</f>
        <v>55.609797999999998</v>
      </c>
      <c r="F949" s="20">
        <f>+VLOOKUP($A949,'1 Base de precios '!$H$2:$I$1256,2,FALSE)</f>
        <v>47.009998000000003</v>
      </c>
      <c r="G949" s="20">
        <f>+VLOOKUP($A949,'1 Base de precios '!$J$2:$K$1256,2,FALSE)</f>
        <v>26.67</v>
      </c>
      <c r="H949" s="20">
        <f>+VLOOKUP($A949,'1 Base de precios '!$L$2:$M$1256,2,FALSE)</f>
        <v>91.059997999999993</v>
      </c>
      <c r="I949" s="20">
        <f>+VLOOKUP($A949,'1 Base de precios '!$N$2:$O$1256,2,FALSE)</f>
        <v>45.490001999999997</v>
      </c>
      <c r="J949" s="20">
        <f>+VLOOKUP($A949,'1 Base de precios '!$P$2:$Q$1256,2,FALSE)</f>
        <v>92.480002999999996</v>
      </c>
      <c r="K949" s="29">
        <v>948</v>
      </c>
    </row>
    <row r="950" spans="1:11" x14ac:dyDescent="0.2">
      <c r="A950" s="143">
        <v>41878</v>
      </c>
      <c r="B950" s="27">
        <f>'1 Base de precios '!B950:B1201</f>
        <v>45469.679687999997</v>
      </c>
      <c r="C950" s="20">
        <f>+VLOOKUP($A950,'1 Base de precios '!$A$2:$C$1256,3,FALSE)</f>
        <v>15.85</v>
      </c>
      <c r="D950" s="20">
        <f>+VLOOKUP($A950,'1 Base de precios '!$D$2:$E$1256,2,FALSE)</f>
        <v>35.509998000000003</v>
      </c>
      <c r="E950" s="20">
        <f>+VLOOKUP($A950,'1 Base de precios '!$F$2:$G$1256,2,FALSE)</f>
        <v>56.097599000000002</v>
      </c>
      <c r="F950" s="20">
        <f>+VLOOKUP($A950,'1 Base de precios '!$H$2:$I$1256,2,FALSE)</f>
        <v>47.470001000000003</v>
      </c>
      <c r="G950" s="20">
        <f>+VLOOKUP($A950,'1 Base de precios '!$J$2:$K$1256,2,FALSE)</f>
        <v>26.690000999999999</v>
      </c>
      <c r="H950" s="20">
        <f>+VLOOKUP($A950,'1 Base de precios '!$L$2:$M$1256,2,FALSE)</f>
        <v>90.629997000000003</v>
      </c>
      <c r="I950" s="20">
        <f>+VLOOKUP($A950,'1 Base de precios '!$N$2:$O$1256,2,FALSE)</f>
        <v>45.040000999999997</v>
      </c>
      <c r="J950" s="20">
        <f>+VLOOKUP($A950,'1 Base de precios '!$P$2:$Q$1256,2,FALSE)</f>
        <v>92.690002000000007</v>
      </c>
      <c r="K950" s="29">
        <v>949</v>
      </c>
    </row>
    <row r="951" spans="1:11" x14ac:dyDescent="0.2">
      <c r="A951" s="143">
        <v>41877</v>
      </c>
      <c r="B951" s="27">
        <f>'1 Base de precios '!B951:B1202</f>
        <v>45510.078125</v>
      </c>
      <c r="C951" s="20">
        <f>+VLOOKUP($A951,'1 Base de precios '!$A$2:$C$1256,3,FALSE)</f>
        <v>15.73</v>
      </c>
      <c r="D951" s="20">
        <f>+VLOOKUP($A951,'1 Base de precios '!$D$2:$E$1256,2,FALSE)</f>
        <v>35.509998000000003</v>
      </c>
      <c r="E951" s="20">
        <f>+VLOOKUP($A951,'1 Base de precios '!$F$2:$G$1256,2,FALSE)</f>
        <v>55.697600999999999</v>
      </c>
      <c r="F951" s="20">
        <f>+VLOOKUP($A951,'1 Base de precios '!$H$2:$I$1256,2,FALSE)</f>
        <v>47.25</v>
      </c>
      <c r="G951" s="20">
        <f>+VLOOKUP($A951,'1 Base de precios '!$J$2:$K$1256,2,FALSE)</f>
        <v>26.719999000000001</v>
      </c>
      <c r="H951" s="20">
        <f>+VLOOKUP($A951,'1 Base de precios '!$L$2:$M$1256,2,FALSE)</f>
        <v>92.43</v>
      </c>
      <c r="I951" s="20">
        <f>+VLOOKUP($A951,'1 Base de precios '!$N$2:$O$1256,2,FALSE)</f>
        <v>45.099997999999999</v>
      </c>
      <c r="J951" s="20">
        <f>+VLOOKUP($A951,'1 Base de precios '!$P$2:$Q$1256,2,FALSE)</f>
        <v>92.43</v>
      </c>
      <c r="K951" s="29">
        <v>950</v>
      </c>
    </row>
    <row r="952" spans="1:11" x14ac:dyDescent="0.2">
      <c r="A952" s="143">
        <v>41876</v>
      </c>
      <c r="B952" s="27">
        <f>'1 Base de precios '!B952:B1203</f>
        <v>45380.511719000002</v>
      </c>
      <c r="C952" s="20">
        <f>+VLOOKUP($A952,'1 Base de precios '!$A$2:$C$1256,3,FALSE)</f>
        <v>15.74</v>
      </c>
      <c r="D952" s="20">
        <f>+VLOOKUP($A952,'1 Base de precios '!$D$2:$E$1256,2,FALSE)</f>
        <v>35.509998000000003</v>
      </c>
      <c r="E952" s="20">
        <f>+VLOOKUP($A952,'1 Base de precios '!$F$2:$G$1256,2,FALSE)</f>
        <v>56.556099000000003</v>
      </c>
      <c r="F952" s="20">
        <f>+VLOOKUP($A952,'1 Base de precios '!$H$2:$I$1256,2,FALSE)</f>
        <v>46.630001</v>
      </c>
      <c r="G952" s="20">
        <f>+VLOOKUP($A952,'1 Base de precios '!$J$2:$K$1256,2,FALSE)</f>
        <v>27.040001</v>
      </c>
      <c r="H952" s="20">
        <f>+VLOOKUP($A952,'1 Base de precios '!$L$2:$M$1256,2,FALSE)</f>
        <v>91.360000999999997</v>
      </c>
      <c r="I952" s="20">
        <f>+VLOOKUP($A952,'1 Base de precios '!$N$2:$O$1256,2,FALSE)</f>
        <v>45.209999000000003</v>
      </c>
      <c r="J952" s="20">
        <f>+VLOOKUP($A952,'1 Base de precios '!$P$2:$Q$1256,2,FALSE)</f>
        <v>92.790001000000004</v>
      </c>
      <c r="K952" s="29">
        <v>951</v>
      </c>
    </row>
    <row r="953" spans="1:11" x14ac:dyDescent="0.2">
      <c r="A953" s="143">
        <v>41873</v>
      </c>
      <c r="B953" s="27">
        <f>'1 Base de precios '!B953:B1204</f>
        <v>45420.488280999998</v>
      </c>
      <c r="C953" s="20">
        <f>+VLOOKUP($A953,'1 Base de precios '!$A$2:$C$1256,3,FALSE)</f>
        <v>15.71</v>
      </c>
      <c r="D953" s="20">
        <f>+VLOOKUP($A953,'1 Base de precios '!$D$2:$E$1256,2,FALSE)</f>
        <v>35.509998000000003</v>
      </c>
      <c r="E953" s="20">
        <f>+VLOOKUP($A953,'1 Base de precios '!$F$2:$G$1256,2,FALSE)</f>
        <v>56.429298000000003</v>
      </c>
      <c r="F953" s="20">
        <f>+VLOOKUP($A953,'1 Base de precios '!$H$2:$I$1256,2,FALSE)</f>
        <v>46.220001000000003</v>
      </c>
      <c r="G953" s="20">
        <f>+VLOOKUP($A953,'1 Base de precios '!$J$2:$K$1256,2,FALSE)</f>
        <v>26.360001</v>
      </c>
      <c r="H953" s="20">
        <f>+VLOOKUP($A953,'1 Base de precios '!$L$2:$M$1256,2,FALSE)</f>
        <v>91.980002999999996</v>
      </c>
      <c r="I953" s="20">
        <f>+VLOOKUP($A953,'1 Base de precios '!$N$2:$O$1256,2,FALSE)</f>
        <v>45.360000999999997</v>
      </c>
      <c r="J953" s="20">
        <f>+VLOOKUP($A953,'1 Base de precios '!$P$2:$Q$1256,2,FALSE)</f>
        <v>93.050003000000004</v>
      </c>
      <c r="K953" s="29">
        <v>952</v>
      </c>
    </row>
    <row r="954" spans="1:11" x14ac:dyDescent="0.2">
      <c r="A954" s="143">
        <v>41872</v>
      </c>
      <c r="B954" s="27">
        <f>'1 Base de precios '!B954:B1205</f>
        <v>45242.300780999998</v>
      </c>
      <c r="C954" s="20">
        <f>+VLOOKUP($A954,'1 Base de precios '!$A$2:$C$1256,3,FALSE)</f>
        <v>15.84</v>
      </c>
      <c r="D954" s="20">
        <f>+VLOOKUP($A954,'1 Base de precios '!$D$2:$E$1256,2,FALSE)</f>
        <v>34.549999</v>
      </c>
      <c r="E954" s="20">
        <f>+VLOOKUP($A954,'1 Base de precios '!$F$2:$G$1256,2,FALSE)</f>
        <v>56.5854</v>
      </c>
      <c r="F954" s="20">
        <f>+VLOOKUP($A954,'1 Base de precios '!$H$2:$I$1256,2,FALSE)</f>
        <v>45.669998</v>
      </c>
      <c r="G954" s="20">
        <f>+VLOOKUP($A954,'1 Base de precios '!$J$2:$K$1256,2,FALSE)</f>
        <v>26.41</v>
      </c>
      <c r="H954" s="20">
        <f>+VLOOKUP($A954,'1 Base de precios '!$L$2:$M$1256,2,FALSE)</f>
        <v>91.57</v>
      </c>
      <c r="I954" s="20">
        <f>+VLOOKUP($A954,'1 Base de precios '!$N$2:$O$1256,2,FALSE)</f>
        <v>45.209999000000003</v>
      </c>
      <c r="J954" s="20">
        <f>+VLOOKUP($A954,'1 Base de precios '!$P$2:$Q$1256,2,FALSE)</f>
        <v>92.239998</v>
      </c>
      <c r="K954" s="29">
        <v>953</v>
      </c>
    </row>
    <row r="955" spans="1:11" x14ac:dyDescent="0.2">
      <c r="A955" s="143">
        <v>41871</v>
      </c>
      <c r="B955" s="27">
        <f>'1 Base de precios '!B955:B1206</f>
        <v>44970.269530999998</v>
      </c>
      <c r="C955" s="20">
        <f>+VLOOKUP($A955,'1 Base de precios '!$A$2:$C$1256,3,FALSE)</f>
        <v>15.62</v>
      </c>
      <c r="D955" s="20">
        <f>+VLOOKUP($A955,'1 Base de precios '!$D$2:$E$1256,2,FALSE)</f>
        <v>34.549999</v>
      </c>
      <c r="E955" s="20">
        <f>+VLOOKUP($A955,'1 Base de precios '!$F$2:$G$1256,2,FALSE)</f>
        <v>56.722000000000001</v>
      </c>
      <c r="F955" s="20">
        <f>+VLOOKUP($A955,'1 Base de precios '!$H$2:$I$1256,2,FALSE)</f>
        <v>47.119999</v>
      </c>
      <c r="G955" s="20">
        <f>+VLOOKUP($A955,'1 Base de precios '!$J$2:$K$1256,2,FALSE)</f>
        <v>25.41</v>
      </c>
      <c r="H955" s="20">
        <f>+VLOOKUP($A955,'1 Base de precios '!$L$2:$M$1256,2,FALSE)</f>
        <v>90.769997000000004</v>
      </c>
      <c r="I955" s="20">
        <f>+VLOOKUP($A955,'1 Base de precios '!$N$2:$O$1256,2,FALSE)</f>
        <v>44.349997999999999</v>
      </c>
      <c r="J955" s="20">
        <f>+VLOOKUP($A955,'1 Base de precios '!$P$2:$Q$1256,2,FALSE)</f>
        <v>91.760002</v>
      </c>
      <c r="K955" s="29">
        <v>954</v>
      </c>
    </row>
    <row r="956" spans="1:11" x14ac:dyDescent="0.2">
      <c r="A956" s="143">
        <v>41870</v>
      </c>
      <c r="B956" s="27">
        <f>'1 Base de precios '!B956:B1207</f>
        <v>44852.789062999997</v>
      </c>
      <c r="C956" s="20">
        <f>+VLOOKUP($A956,'1 Base de precios '!$A$2:$C$1256,3,FALSE)</f>
        <v>15.46</v>
      </c>
      <c r="D956" s="20">
        <f>+VLOOKUP($A956,'1 Base de precios '!$D$2:$E$1256,2,FALSE)</f>
        <v>34.549999</v>
      </c>
      <c r="E956" s="20">
        <f>+VLOOKUP($A956,'1 Base de precios '!$F$2:$G$1256,2,FALSE)</f>
        <v>56.380501000000002</v>
      </c>
      <c r="F956" s="20">
        <f>+VLOOKUP($A956,'1 Base de precios '!$H$2:$I$1256,2,FALSE)</f>
        <v>46.830002</v>
      </c>
      <c r="G956" s="20">
        <f>+VLOOKUP($A956,'1 Base de precios '!$J$2:$K$1256,2,FALSE)</f>
        <v>25.280000999999999</v>
      </c>
      <c r="H956" s="20">
        <f>+VLOOKUP($A956,'1 Base de precios '!$L$2:$M$1256,2,FALSE)</f>
        <v>89.910004000000001</v>
      </c>
      <c r="I956" s="20">
        <f>+VLOOKUP($A956,'1 Base de precios '!$N$2:$O$1256,2,FALSE)</f>
        <v>44.049999</v>
      </c>
      <c r="J956" s="20">
        <f>+VLOOKUP($A956,'1 Base de precios '!$P$2:$Q$1256,2,FALSE)</f>
        <v>92.5</v>
      </c>
      <c r="K956" s="29">
        <v>955</v>
      </c>
    </row>
    <row r="957" spans="1:11" x14ac:dyDescent="0.2">
      <c r="A957" s="143">
        <v>41869</v>
      </c>
      <c r="B957" s="27">
        <f>'1 Base de precios '!B957:B1208</f>
        <v>44637.269530999998</v>
      </c>
      <c r="C957" s="20">
        <f>+VLOOKUP($A957,'1 Base de precios '!$A$2:$C$1256,3,FALSE)</f>
        <v>15.53</v>
      </c>
      <c r="D957" s="20">
        <f>+VLOOKUP($A957,'1 Base de precios '!$D$2:$E$1256,2,FALSE)</f>
        <v>34.549999</v>
      </c>
      <c r="E957" s="20">
        <f>+VLOOKUP($A957,'1 Base de precios '!$F$2:$G$1256,2,FALSE)</f>
        <v>55.531700000000001</v>
      </c>
      <c r="F957" s="20">
        <f>+VLOOKUP($A957,'1 Base de precios '!$H$2:$I$1256,2,FALSE)</f>
        <v>47.459999000000003</v>
      </c>
      <c r="G957" s="20">
        <f>+VLOOKUP($A957,'1 Base de precios '!$J$2:$K$1256,2,FALSE)</f>
        <v>24.799999</v>
      </c>
      <c r="H957" s="20">
        <f>+VLOOKUP($A957,'1 Base de precios '!$L$2:$M$1256,2,FALSE)</f>
        <v>88.830001999999993</v>
      </c>
      <c r="I957" s="20">
        <f>+VLOOKUP($A957,'1 Base de precios '!$N$2:$O$1256,2,FALSE)</f>
        <v>44.139999000000003</v>
      </c>
      <c r="J957" s="20">
        <f>+VLOOKUP($A957,'1 Base de precios '!$P$2:$Q$1256,2,FALSE)</f>
        <v>92.32</v>
      </c>
      <c r="K957" s="29">
        <v>956</v>
      </c>
    </row>
    <row r="958" spans="1:11" x14ac:dyDescent="0.2">
      <c r="A958" s="143">
        <v>41866</v>
      </c>
      <c r="B958" s="27">
        <f>'1 Base de precios '!B958:B1209</f>
        <v>44793.820312999997</v>
      </c>
      <c r="C958" s="20">
        <f>+VLOOKUP($A958,'1 Base de precios '!$A$2:$C$1256,3,FALSE)</f>
        <v>15.47</v>
      </c>
      <c r="D958" s="20">
        <f>+VLOOKUP($A958,'1 Base de precios '!$D$2:$E$1256,2,FALSE)</f>
        <v>34.549999</v>
      </c>
      <c r="E958" s="20">
        <f>+VLOOKUP($A958,'1 Base de precios '!$F$2:$G$1256,2,FALSE)</f>
        <v>54.107300000000002</v>
      </c>
      <c r="F958" s="20">
        <f>+VLOOKUP($A958,'1 Base de precios '!$H$2:$I$1256,2,FALSE)</f>
        <v>47.220001000000003</v>
      </c>
      <c r="G958" s="20">
        <f>+VLOOKUP($A958,'1 Base de precios '!$J$2:$K$1256,2,FALSE)</f>
        <v>24.780000999999999</v>
      </c>
      <c r="H958" s="20">
        <f>+VLOOKUP($A958,'1 Base de precios '!$L$2:$M$1256,2,FALSE)</f>
        <v>88.870002999999997</v>
      </c>
      <c r="I958" s="20">
        <f>+VLOOKUP($A958,'1 Base de precios '!$N$2:$O$1256,2,FALSE)</f>
        <v>43.700001</v>
      </c>
      <c r="J958" s="20">
        <f>+VLOOKUP($A958,'1 Base de precios '!$P$2:$Q$1256,2,FALSE)</f>
        <v>92.050003000000004</v>
      </c>
      <c r="K958" s="29">
        <v>957</v>
      </c>
    </row>
    <row r="959" spans="1:11" x14ac:dyDescent="0.2">
      <c r="A959" s="143">
        <v>41865</v>
      </c>
      <c r="B959" s="27">
        <f>'1 Base de precios '!B959:B1210</f>
        <v>44740.648437999997</v>
      </c>
      <c r="C959" s="20">
        <f>+VLOOKUP($A959,'1 Base de precios '!$A$2:$C$1256,3,FALSE)</f>
        <v>15.47</v>
      </c>
      <c r="D959" s="20">
        <f>+VLOOKUP($A959,'1 Base de precios '!$D$2:$E$1256,2,FALSE)</f>
        <v>33.950001</v>
      </c>
      <c r="E959" s="20">
        <f>+VLOOKUP($A959,'1 Base de precios '!$F$2:$G$1256,2,FALSE)</f>
        <v>54.946300999999998</v>
      </c>
      <c r="F959" s="20">
        <f>+VLOOKUP($A959,'1 Base de precios '!$H$2:$I$1256,2,FALSE)</f>
        <v>47.279998999999997</v>
      </c>
      <c r="G959" s="20">
        <f>+VLOOKUP($A959,'1 Base de precios '!$J$2:$K$1256,2,FALSE)</f>
        <v>24.68</v>
      </c>
      <c r="H959" s="20">
        <f>+VLOOKUP($A959,'1 Base de precios '!$L$2:$M$1256,2,FALSE)</f>
        <v>90.07</v>
      </c>
      <c r="I959" s="20">
        <f>+VLOOKUP($A959,'1 Base de precios '!$N$2:$O$1256,2,FALSE)</f>
        <v>43.369999</v>
      </c>
      <c r="J959" s="20">
        <f>+VLOOKUP($A959,'1 Base de precios '!$P$2:$Q$1256,2,FALSE)</f>
        <v>92.349997999999999</v>
      </c>
      <c r="K959" s="29">
        <v>958</v>
      </c>
    </row>
    <row r="960" spans="1:11" x14ac:dyDescent="0.2">
      <c r="A960" s="143">
        <v>41864</v>
      </c>
      <c r="B960" s="27">
        <f>'1 Base de precios '!B960:B1211</f>
        <v>44739.238280999998</v>
      </c>
      <c r="C960" s="20">
        <f>+VLOOKUP($A960,'1 Base de precios '!$A$2:$C$1256,3,FALSE)</f>
        <v>15.51</v>
      </c>
      <c r="D960" s="20">
        <f>+VLOOKUP($A960,'1 Base de precios '!$D$2:$E$1256,2,FALSE)</f>
        <v>33.950001</v>
      </c>
      <c r="E960" s="20">
        <f>+VLOOKUP($A960,'1 Base de precios '!$F$2:$G$1256,2,FALSE)</f>
        <v>54.204898999999997</v>
      </c>
      <c r="F960" s="20">
        <f>+VLOOKUP($A960,'1 Base de precios '!$H$2:$I$1256,2,FALSE)</f>
        <v>47.549999</v>
      </c>
      <c r="G960" s="20">
        <f>+VLOOKUP($A960,'1 Base de precios '!$J$2:$K$1256,2,FALSE)</f>
        <v>24.639999</v>
      </c>
      <c r="H960" s="20">
        <f>+VLOOKUP($A960,'1 Base de precios '!$L$2:$M$1256,2,FALSE)</f>
        <v>91.900002000000001</v>
      </c>
      <c r="I960" s="20">
        <f>+VLOOKUP($A960,'1 Base de precios '!$N$2:$O$1256,2,FALSE)</f>
        <v>43.610000999999997</v>
      </c>
      <c r="J960" s="20">
        <f>+VLOOKUP($A960,'1 Base de precios '!$P$2:$Q$1256,2,FALSE)</f>
        <v>91.830001999999993</v>
      </c>
      <c r="K960" s="29">
        <v>959</v>
      </c>
    </row>
    <row r="961" spans="1:11" x14ac:dyDescent="0.2">
      <c r="A961" s="143">
        <v>41863</v>
      </c>
      <c r="B961" s="27">
        <f>'1 Base de precios '!B961:B1212</f>
        <v>44673.109375</v>
      </c>
      <c r="C961" s="20">
        <f>+VLOOKUP($A961,'1 Base de precios '!$A$2:$C$1256,3,FALSE)</f>
        <v>15.53</v>
      </c>
      <c r="D961" s="20">
        <f>+VLOOKUP($A961,'1 Base de precios '!$D$2:$E$1256,2,FALSE)</f>
        <v>33.950001</v>
      </c>
      <c r="E961" s="20">
        <f>+VLOOKUP($A961,'1 Base de precios '!$F$2:$G$1256,2,FALSE)</f>
        <v>54.429298000000003</v>
      </c>
      <c r="F961" s="20">
        <f>+VLOOKUP($A961,'1 Base de precios '!$H$2:$I$1256,2,FALSE)</f>
        <v>47.830002</v>
      </c>
      <c r="G961" s="20">
        <f>+VLOOKUP($A961,'1 Base de precios '!$J$2:$K$1256,2,FALSE)</f>
        <v>24.620000999999998</v>
      </c>
      <c r="H961" s="20">
        <f>+VLOOKUP($A961,'1 Base de precios '!$L$2:$M$1256,2,FALSE)</f>
        <v>92.690002000000007</v>
      </c>
      <c r="I961" s="20">
        <f>+VLOOKUP($A961,'1 Base de precios '!$N$2:$O$1256,2,FALSE)</f>
        <v>43.759998000000003</v>
      </c>
      <c r="J961" s="20">
        <f>+VLOOKUP($A961,'1 Base de precios '!$P$2:$Q$1256,2,FALSE)</f>
        <v>92.68</v>
      </c>
      <c r="K961" s="29">
        <v>960</v>
      </c>
    </row>
    <row r="962" spans="1:11" x14ac:dyDescent="0.2">
      <c r="A962" s="143">
        <v>41862</v>
      </c>
      <c r="B962" s="27">
        <f>'1 Base de precios '!B962:B1213</f>
        <v>44121</v>
      </c>
      <c r="C962" s="20">
        <f>+VLOOKUP($A962,'1 Base de precios '!$A$2:$C$1256,3,FALSE)</f>
        <v>15.52</v>
      </c>
      <c r="D962" s="20">
        <f>+VLOOKUP($A962,'1 Base de precios '!$D$2:$E$1256,2,FALSE)</f>
        <v>33.950001</v>
      </c>
      <c r="E962" s="20">
        <f>+VLOOKUP($A962,'1 Base de precios '!$F$2:$G$1256,2,FALSE)</f>
        <v>54.858500999999997</v>
      </c>
      <c r="F962" s="20">
        <f>+VLOOKUP($A962,'1 Base de precios '!$H$2:$I$1256,2,FALSE)</f>
        <v>48.150002000000001</v>
      </c>
      <c r="G962" s="20">
        <f>+VLOOKUP($A962,'1 Base de precios '!$J$2:$K$1256,2,FALSE)</f>
        <v>24.639999</v>
      </c>
      <c r="H962" s="20">
        <f>+VLOOKUP($A962,'1 Base de precios '!$L$2:$M$1256,2,FALSE)</f>
        <v>92.389999000000003</v>
      </c>
      <c r="I962" s="20">
        <f>+VLOOKUP($A962,'1 Base de precios '!$N$2:$O$1256,2,FALSE)</f>
        <v>43.889999000000003</v>
      </c>
      <c r="J962" s="20">
        <f>+VLOOKUP($A962,'1 Base de precios '!$P$2:$Q$1256,2,FALSE)</f>
        <v>90.620002999999997</v>
      </c>
      <c r="K962" s="29">
        <v>961</v>
      </c>
    </row>
    <row r="963" spans="1:11" x14ac:dyDescent="0.2">
      <c r="A963" s="143">
        <v>41859</v>
      </c>
      <c r="B963" s="27">
        <f>'1 Base de precios '!B963:B1214</f>
        <v>44124.089844000002</v>
      </c>
      <c r="C963" s="20">
        <f>+VLOOKUP($A963,'1 Base de precios '!$A$2:$C$1256,3,FALSE)</f>
        <v>15.23</v>
      </c>
      <c r="D963" s="20">
        <f>+VLOOKUP($A963,'1 Base de precios '!$D$2:$E$1256,2,FALSE)</f>
        <v>33.950001</v>
      </c>
      <c r="E963" s="20">
        <f>+VLOOKUP($A963,'1 Base de precios '!$F$2:$G$1256,2,FALSE)</f>
        <v>54.624400999999999</v>
      </c>
      <c r="F963" s="20">
        <f>+VLOOKUP($A963,'1 Base de precios '!$H$2:$I$1256,2,FALSE)</f>
        <v>47.490001999999997</v>
      </c>
      <c r="G963" s="20">
        <f>+VLOOKUP($A963,'1 Base de precios '!$J$2:$K$1256,2,FALSE)</f>
        <v>24.629999000000002</v>
      </c>
      <c r="H963" s="20">
        <f>+VLOOKUP($A963,'1 Base de precios '!$L$2:$M$1256,2,FALSE)</f>
        <v>91</v>
      </c>
      <c r="I963" s="20">
        <f>+VLOOKUP($A963,'1 Base de precios '!$N$2:$O$1256,2,FALSE)</f>
        <v>44.16</v>
      </c>
      <c r="J963" s="20">
        <f>+VLOOKUP($A963,'1 Base de precios '!$P$2:$Q$1256,2,FALSE)</f>
        <v>89.080001999999993</v>
      </c>
      <c r="K963" s="29">
        <v>962</v>
      </c>
    </row>
    <row r="964" spans="1:11" x14ac:dyDescent="0.2">
      <c r="A964" s="143">
        <v>41858</v>
      </c>
      <c r="B964" s="27">
        <f>'1 Base de precios '!B964:B1215</f>
        <v>44435.339844000002</v>
      </c>
      <c r="C964" s="20">
        <f>+VLOOKUP($A964,'1 Base de precios '!$A$2:$C$1256,3,FALSE)</f>
        <v>15</v>
      </c>
      <c r="D964" s="20">
        <f>+VLOOKUP($A964,'1 Base de precios '!$D$2:$E$1256,2,FALSE)</f>
        <v>33.950001</v>
      </c>
      <c r="E964" s="20">
        <f>+VLOOKUP($A964,'1 Base de precios '!$F$2:$G$1256,2,FALSE)</f>
        <v>55.160998999999997</v>
      </c>
      <c r="F964" s="20">
        <f>+VLOOKUP($A964,'1 Base de precios '!$H$2:$I$1256,2,FALSE)</f>
        <v>48.23</v>
      </c>
      <c r="G964" s="20">
        <f>+VLOOKUP($A964,'1 Base de precios '!$J$2:$K$1256,2,FALSE)</f>
        <v>24.75</v>
      </c>
      <c r="H964" s="20">
        <f>+VLOOKUP($A964,'1 Base de precios '!$L$2:$M$1256,2,FALSE)</f>
        <v>91.900002000000001</v>
      </c>
      <c r="I964" s="20">
        <f>+VLOOKUP($A964,'1 Base de precios '!$N$2:$O$1256,2,FALSE)</f>
        <v>43.580002</v>
      </c>
      <c r="J964" s="20">
        <f>+VLOOKUP($A964,'1 Base de precios '!$P$2:$Q$1256,2,FALSE)</f>
        <v>88.419998000000007</v>
      </c>
      <c r="K964" s="29">
        <v>963</v>
      </c>
    </row>
    <row r="965" spans="1:11" x14ac:dyDescent="0.2">
      <c r="A965" s="143">
        <v>41857</v>
      </c>
      <c r="B965" s="27">
        <f>'1 Base de precios '!B965:B1216</f>
        <v>44481.53125</v>
      </c>
      <c r="C965" s="20">
        <f>+VLOOKUP($A965,'1 Base de precios '!$A$2:$C$1256,3,FALSE)</f>
        <v>15.41</v>
      </c>
      <c r="D965" s="20">
        <f>+VLOOKUP($A965,'1 Base de precios '!$D$2:$E$1256,2,FALSE)</f>
        <v>34.270000000000003</v>
      </c>
      <c r="E965" s="20">
        <f>+VLOOKUP($A965,'1 Base de precios '!$F$2:$G$1256,2,FALSE)</f>
        <v>55.102401999999998</v>
      </c>
      <c r="F965" s="20">
        <f>+VLOOKUP($A965,'1 Base de precios '!$H$2:$I$1256,2,FALSE)</f>
        <v>48.259998000000003</v>
      </c>
      <c r="G965" s="20">
        <f>+VLOOKUP($A965,'1 Base de precios '!$J$2:$K$1256,2,FALSE)</f>
        <v>25.16</v>
      </c>
      <c r="H965" s="20">
        <f>+VLOOKUP($A965,'1 Base de precios '!$L$2:$M$1256,2,FALSE)</f>
        <v>92.489998</v>
      </c>
      <c r="I965" s="20">
        <f>+VLOOKUP($A965,'1 Base de precios '!$N$2:$O$1256,2,FALSE)</f>
        <v>44.080002</v>
      </c>
      <c r="J965" s="20">
        <f>+VLOOKUP($A965,'1 Base de precios '!$P$2:$Q$1256,2,FALSE)</f>
        <v>90.059997999999993</v>
      </c>
      <c r="K965" s="29">
        <v>964</v>
      </c>
    </row>
    <row r="966" spans="1:11" x14ac:dyDescent="0.2">
      <c r="A966" s="143">
        <v>41856</v>
      </c>
      <c r="B966" s="27">
        <f>'1 Base de precios '!B966:B1217</f>
        <v>44605.609375</v>
      </c>
      <c r="C966" s="20">
        <f>+VLOOKUP($A966,'1 Base de precios '!$A$2:$C$1256,3,FALSE)</f>
        <v>15.41</v>
      </c>
      <c r="D966" s="20">
        <f>+VLOOKUP($A966,'1 Base de precios '!$D$2:$E$1256,2,FALSE)</f>
        <v>34.330002</v>
      </c>
      <c r="E966" s="20">
        <f>+VLOOKUP($A966,'1 Base de precios '!$F$2:$G$1256,2,FALSE)</f>
        <v>53.053699000000002</v>
      </c>
      <c r="F966" s="20">
        <f>+VLOOKUP($A966,'1 Base de precios '!$H$2:$I$1256,2,FALSE)</f>
        <v>49.240001999999997</v>
      </c>
      <c r="G966" s="20">
        <f>+VLOOKUP($A966,'1 Base de precios '!$J$2:$K$1256,2,FALSE)</f>
        <v>25.059999000000001</v>
      </c>
      <c r="H966" s="20">
        <f>+VLOOKUP($A966,'1 Base de precios '!$L$2:$M$1256,2,FALSE)</f>
        <v>91.970000999999996</v>
      </c>
      <c r="I966" s="20">
        <f>+VLOOKUP($A966,'1 Base de precios '!$N$2:$O$1256,2,FALSE)</f>
        <v>43.470001000000003</v>
      </c>
      <c r="J966" s="20">
        <f>+VLOOKUP($A966,'1 Base de precios '!$P$2:$Q$1256,2,FALSE)</f>
        <v>88.150002000000001</v>
      </c>
      <c r="K966" s="29">
        <v>965</v>
      </c>
    </row>
    <row r="967" spans="1:11" x14ac:dyDescent="0.2">
      <c r="A967" s="143">
        <v>41855</v>
      </c>
      <c r="B967" s="27">
        <f>'1 Base de precios '!B967:B1218</f>
        <v>43983.78125</v>
      </c>
      <c r="C967" s="20">
        <f>+VLOOKUP($A967,'1 Base de precios '!$A$2:$C$1256,3,FALSE)</f>
        <v>15.67</v>
      </c>
      <c r="D967" s="20">
        <f>+VLOOKUP($A967,'1 Base de precios '!$D$2:$E$1256,2,FALSE)</f>
        <v>34.330002</v>
      </c>
      <c r="E967" s="20">
        <f>+VLOOKUP($A967,'1 Base de precios '!$F$2:$G$1256,2,FALSE)</f>
        <v>51.746299999999998</v>
      </c>
      <c r="F967" s="20">
        <f>+VLOOKUP($A967,'1 Base de precios '!$H$2:$I$1256,2,FALSE)</f>
        <v>47.740001999999997</v>
      </c>
      <c r="G967" s="20">
        <f>+VLOOKUP($A967,'1 Base de precios '!$J$2:$K$1256,2,FALSE)</f>
        <v>25.26</v>
      </c>
      <c r="H967" s="20">
        <f>+VLOOKUP($A967,'1 Base de precios '!$L$2:$M$1256,2,FALSE)</f>
        <v>91.900002000000001</v>
      </c>
      <c r="I967" s="20">
        <f>+VLOOKUP($A967,'1 Base de precios '!$N$2:$O$1256,2,FALSE)</f>
        <v>45.18</v>
      </c>
      <c r="J967" s="20">
        <f>+VLOOKUP($A967,'1 Base de precios '!$P$2:$Q$1256,2,FALSE)</f>
        <v>89</v>
      </c>
      <c r="K967" s="29">
        <v>966</v>
      </c>
    </row>
    <row r="968" spans="1:11" x14ac:dyDescent="0.2">
      <c r="A968" s="143">
        <v>41852</v>
      </c>
      <c r="B968" s="27">
        <f>'1 Base de precios '!B968:B1219</f>
        <v>43819.429687999997</v>
      </c>
      <c r="C968" s="20">
        <f>+VLOOKUP($A968,'1 Base de precios '!$A$2:$C$1256,3,FALSE)</f>
        <v>15.44</v>
      </c>
      <c r="D968" s="20">
        <f>+VLOOKUP($A968,'1 Base de precios '!$D$2:$E$1256,2,FALSE)</f>
        <v>34.330002</v>
      </c>
      <c r="E968" s="20">
        <f>+VLOOKUP($A968,'1 Base de precios '!$F$2:$G$1256,2,FALSE)</f>
        <v>50.702399999999997</v>
      </c>
      <c r="F968" s="20">
        <f>+VLOOKUP($A968,'1 Base de precios '!$H$2:$I$1256,2,FALSE)</f>
        <v>47.360000999999997</v>
      </c>
      <c r="G968" s="20">
        <f>+VLOOKUP($A968,'1 Base de precios '!$J$2:$K$1256,2,FALSE)</f>
        <v>23.940000999999999</v>
      </c>
      <c r="H968" s="20">
        <f>+VLOOKUP($A968,'1 Base de precios '!$L$2:$M$1256,2,FALSE)</f>
        <v>89.900002000000001</v>
      </c>
      <c r="I968" s="20">
        <f>+VLOOKUP($A968,'1 Base de precios '!$N$2:$O$1256,2,FALSE)</f>
        <v>44.82</v>
      </c>
      <c r="J968" s="20">
        <f>+VLOOKUP($A968,'1 Base de precios '!$P$2:$Q$1256,2,FALSE)</f>
        <v>88.970000999999996</v>
      </c>
      <c r="K968" s="29">
        <v>967</v>
      </c>
    </row>
    <row r="969" spans="1:11" x14ac:dyDescent="0.2">
      <c r="A969" s="143">
        <v>41851</v>
      </c>
      <c r="B969" s="27">
        <f>'1 Base de precios '!B969:B1220</f>
        <v>44311.878905999998</v>
      </c>
      <c r="C969" s="20">
        <f>+VLOOKUP($A969,'1 Base de precios '!$A$2:$C$1256,3,FALSE)</f>
        <v>15.59</v>
      </c>
      <c r="D969" s="20">
        <f>+VLOOKUP($A969,'1 Base de precios '!$D$2:$E$1256,2,FALSE)</f>
        <v>32.799999</v>
      </c>
      <c r="E969" s="20">
        <f>+VLOOKUP($A969,'1 Base de precios '!$F$2:$G$1256,2,FALSE)</f>
        <v>51.609797999999998</v>
      </c>
      <c r="F969" s="20">
        <f>+VLOOKUP($A969,'1 Base de precios '!$H$2:$I$1256,2,FALSE)</f>
        <v>46.970001000000003</v>
      </c>
      <c r="G969" s="20">
        <f>+VLOOKUP($A969,'1 Base de precios '!$J$2:$K$1256,2,FALSE)</f>
        <v>24.01</v>
      </c>
      <c r="H969" s="20">
        <f>+VLOOKUP($A969,'1 Base de precios '!$L$2:$M$1256,2,FALSE)</f>
        <v>87.860000999999997</v>
      </c>
      <c r="I969" s="20">
        <f>+VLOOKUP($A969,'1 Base de precios '!$N$2:$O$1256,2,FALSE)</f>
        <v>44.990001999999997</v>
      </c>
      <c r="J969" s="20">
        <f>+VLOOKUP($A969,'1 Base de precios '!$P$2:$Q$1256,2,FALSE)</f>
        <v>88.790001000000004</v>
      </c>
      <c r="K969" s="29">
        <v>968</v>
      </c>
    </row>
    <row r="970" spans="1:11" x14ac:dyDescent="0.2">
      <c r="A970" s="143">
        <v>41850</v>
      </c>
      <c r="B970" s="27">
        <f>'1 Base de precios '!B970:B1221</f>
        <v>44479.101562999997</v>
      </c>
      <c r="C970" s="20">
        <f>+VLOOKUP($A970,'1 Base de precios '!$A$2:$C$1256,3,FALSE)</f>
        <v>15.67</v>
      </c>
      <c r="D970" s="20">
        <f>+VLOOKUP($A970,'1 Base de precios '!$D$2:$E$1256,2,FALSE)</f>
        <v>33.75</v>
      </c>
      <c r="E970" s="20">
        <f>+VLOOKUP($A970,'1 Base de precios '!$F$2:$G$1256,2,FALSE)</f>
        <v>52.653702000000003</v>
      </c>
      <c r="F970" s="20">
        <f>+VLOOKUP($A970,'1 Base de precios '!$H$2:$I$1256,2,FALSE)</f>
        <v>48.02</v>
      </c>
      <c r="G970" s="20">
        <f>+VLOOKUP($A970,'1 Base de precios '!$J$2:$K$1256,2,FALSE)</f>
        <v>24.200001</v>
      </c>
      <c r="H970" s="20">
        <f>+VLOOKUP($A970,'1 Base de precios '!$L$2:$M$1256,2,FALSE)</f>
        <v>89.300003000000004</v>
      </c>
      <c r="I970" s="20">
        <f>+VLOOKUP($A970,'1 Base de precios '!$N$2:$O$1256,2,FALSE)</f>
        <v>45.779998999999997</v>
      </c>
      <c r="J970" s="20">
        <f>+VLOOKUP($A970,'1 Base de precios '!$P$2:$Q$1256,2,FALSE)</f>
        <v>90.529999000000004</v>
      </c>
      <c r="K970" s="29">
        <v>969</v>
      </c>
    </row>
    <row r="971" spans="1:11" x14ac:dyDescent="0.2">
      <c r="A971" s="143">
        <v>41849</v>
      </c>
      <c r="B971" s="27">
        <f>'1 Base de precios '!B971:B1222</f>
        <v>44550.441405999998</v>
      </c>
      <c r="C971" s="20">
        <f>+VLOOKUP($A971,'1 Base de precios '!$A$2:$C$1256,3,FALSE)</f>
        <v>15.64</v>
      </c>
      <c r="D971" s="20">
        <f>+VLOOKUP($A971,'1 Base de precios '!$D$2:$E$1256,2,FALSE)</f>
        <v>34.380001</v>
      </c>
      <c r="E971" s="20">
        <f>+VLOOKUP($A971,'1 Base de precios '!$F$2:$G$1256,2,FALSE)</f>
        <v>53.268298999999999</v>
      </c>
      <c r="F971" s="20">
        <f>+VLOOKUP($A971,'1 Base de precios '!$H$2:$I$1256,2,FALSE)</f>
        <v>47.740001999999997</v>
      </c>
      <c r="G971" s="20">
        <f>+VLOOKUP($A971,'1 Base de precios '!$J$2:$K$1256,2,FALSE)</f>
        <v>24.16</v>
      </c>
      <c r="H971" s="20">
        <f>+VLOOKUP($A971,'1 Base de precios '!$L$2:$M$1256,2,FALSE)</f>
        <v>90.349997999999999</v>
      </c>
      <c r="I971" s="20">
        <f>+VLOOKUP($A971,'1 Base de precios '!$N$2:$O$1256,2,FALSE)</f>
        <v>46.189999</v>
      </c>
      <c r="J971" s="20">
        <f>+VLOOKUP($A971,'1 Base de precios '!$P$2:$Q$1256,2,FALSE)</f>
        <v>90.400002000000001</v>
      </c>
      <c r="K971" s="29">
        <v>970</v>
      </c>
    </row>
    <row r="972" spans="1:11" x14ac:dyDescent="0.2">
      <c r="A972" s="143">
        <v>41848</v>
      </c>
      <c r="B972" s="27">
        <f>'1 Base de precios '!B972:B1223</f>
        <v>44394.550780999998</v>
      </c>
      <c r="C972" s="20">
        <f>+VLOOKUP($A972,'1 Base de precios '!$A$2:$C$1256,3,FALSE)</f>
        <v>15.65</v>
      </c>
      <c r="D972" s="20">
        <f>+VLOOKUP($A972,'1 Base de precios '!$D$2:$E$1256,2,FALSE)</f>
        <v>34.779998999999997</v>
      </c>
      <c r="E972" s="20">
        <f>+VLOOKUP($A972,'1 Base de precios '!$F$2:$G$1256,2,FALSE)</f>
        <v>53.043900000000001</v>
      </c>
      <c r="F972" s="20">
        <f>+VLOOKUP($A972,'1 Base de precios '!$H$2:$I$1256,2,FALSE)</f>
        <v>47.580002</v>
      </c>
      <c r="G972" s="20">
        <f>+VLOOKUP($A972,'1 Base de precios '!$J$2:$K$1256,2,FALSE)</f>
        <v>24.02</v>
      </c>
      <c r="H972" s="20">
        <f>+VLOOKUP($A972,'1 Base de precios '!$L$2:$M$1256,2,FALSE)</f>
        <v>90.599997999999999</v>
      </c>
      <c r="I972" s="20">
        <f>+VLOOKUP($A972,'1 Base de precios '!$N$2:$O$1256,2,FALSE)</f>
        <v>45.98</v>
      </c>
      <c r="J972" s="20">
        <f>+VLOOKUP($A972,'1 Base de precios '!$P$2:$Q$1256,2,FALSE)</f>
        <v>90.07</v>
      </c>
      <c r="K972" s="29">
        <v>971</v>
      </c>
    </row>
    <row r="973" spans="1:11" x14ac:dyDescent="0.2">
      <c r="A973" s="143">
        <v>41845</v>
      </c>
      <c r="B973" s="27">
        <f>'1 Base de precios '!B973:B1224</f>
        <v>44426.671875</v>
      </c>
      <c r="C973" s="20">
        <f>+VLOOKUP($A973,'1 Base de precios '!$A$2:$C$1256,3,FALSE)</f>
        <v>15.53</v>
      </c>
      <c r="D973" s="20">
        <f>+VLOOKUP($A973,'1 Base de precios '!$D$2:$E$1256,2,FALSE)</f>
        <v>34.869999</v>
      </c>
      <c r="E973" s="20">
        <f>+VLOOKUP($A973,'1 Base de precios '!$F$2:$G$1256,2,FALSE)</f>
        <v>52.438999000000003</v>
      </c>
      <c r="F973" s="20">
        <f>+VLOOKUP($A973,'1 Base de precios '!$H$2:$I$1256,2,FALSE)</f>
        <v>47.259998000000003</v>
      </c>
      <c r="G973" s="20">
        <f>+VLOOKUP($A973,'1 Base de precios '!$J$2:$K$1256,2,FALSE)</f>
        <v>23.66</v>
      </c>
      <c r="H973" s="20">
        <f>+VLOOKUP($A973,'1 Base de precios '!$L$2:$M$1256,2,FALSE)</f>
        <v>90.080001999999993</v>
      </c>
      <c r="I973" s="20">
        <f>+VLOOKUP($A973,'1 Base de precios '!$N$2:$O$1256,2,FALSE)</f>
        <v>46.41</v>
      </c>
      <c r="J973" s="20">
        <f>+VLOOKUP($A973,'1 Base de precios '!$P$2:$Q$1256,2,FALSE)</f>
        <v>90.870002999999997</v>
      </c>
      <c r="K973" s="29">
        <v>972</v>
      </c>
    </row>
    <row r="974" spans="1:11" x14ac:dyDescent="0.2">
      <c r="A974" s="143">
        <v>41844</v>
      </c>
      <c r="B974" s="27">
        <f>'1 Base de precios '!B974:B1225</f>
        <v>44206.398437999997</v>
      </c>
      <c r="C974" s="20">
        <f>+VLOOKUP($A974,'1 Base de precios '!$A$2:$C$1256,3,FALSE)</f>
        <v>15.51</v>
      </c>
      <c r="D974" s="20">
        <f>+VLOOKUP($A974,'1 Base de precios '!$D$2:$E$1256,2,FALSE)</f>
        <v>34.869999</v>
      </c>
      <c r="E974" s="20">
        <f>+VLOOKUP($A974,'1 Base de precios '!$F$2:$G$1256,2,FALSE)</f>
        <v>51.756100000000004</v>
      </c>
      <c r="F974" s="20">
        <f>+VLOOKUP($A974,'1 Base de precios '!$H$2:$I$1256,2,FALSE)</f>
        <v>46.709999000000003</v>
      </c>
      <c r="G974" s="20">
        <f>+VLOOKUP($A974,'1 Base de precios '!$J$2:$K$1256,2,FALSE)</f>
        <v>23.450001</v>
      </c>
      <c r="H974" s="20">
        <f>+VLOOKUP($A974,'1 Base de precios '!$L$2:$M$1256,2,FALSE)</f>
        <v>91.160004000000001</v>
      </c>
      <c r="I974" s="20">
        <f>+VLOOKUP($A974,'1 Base de precios '!$N$2:$O$1256,2,FALSE)</f>
        <v>46.099997999999999</v>
      </c>
      <c r="J974" s="20">
        <f>+VLOOKUP($A974,'1 Base de precios '!$P$2:$Q$1256,2,FALSE)</f>
        <v>92.050003000000004</v>
      </c>
      <c r="K974" s="29">
        <v>973</v>
      </c>
    </row>
    <row r="975" spans="1:11" x14ac:dyDescent="0.2">
      <c r="A975" s="143">
        <v>41843</v>
      </c>
      <c r="B975" s="27">
        <f>'1 Base de precios '!B975:B1226</f>
        <v>44258.910155999998</v>
      </c>
      <c r="C975" s="20">
        <f>+VLOOKUP($A975,'1 Base de precios '!$A$2:$C$1256,3,FALSE)</f>
        <v>15.4</v>
      </c>
      <c r="D975" s="20">
        <f>+VLOOKUP($A975,'1 Base de precios '!$D$2:$E$1256,2,FALSE)</f>
        <v>34.869999</v>
      </c>
      <c r="E975" s="20">
        <f>+VLOOKUP($A975,'1 Base de precios '!$F$2:$G$1256,2,FALSE)</f>
        <v>51.200001</v>
      </c>
      <c r="F975" s="20">
        <f>+VLOOKUP($A975,'1 Base de precios '!$H$2:$I$1256,2,FALSE)</f>
        <v>47.220001000000003</v>
      </c>
      <c r="G975" s="20">
        <f>+VLOOKUP($A975,'1 Base de precios '!$J$2:$K$1256,2,FALSE)</f>
        <v>23.360001</v>
      </c>
      <c r="H975" s="20">
        <f>+VLOOKUP($A975,'1 Base de precios '!$L$2:$M$1256,2,FALSE)</f>
        <v>91.120002999999997</v>
      </c>
      <c r="I975" s="20">
        <f>+VLOOKUP($A975,'1 Base de precios '!$N$2:$O$1256,2,FALSE)</f>
        <v>46.009998000000003</v>
      </c>
      <c r="J975" s="20">
        <f>+VLOOKUP($A975,'1 Base de precios '!$P$2:$Q$1256,2,FALSE)</f>
        <v>91.440002000000007</v>
      </c>
      <c r="K975" s="29">
        <v>974</v>
      </c>
    </row>
    <row r="976" spans="1:11" x14ac:dyDescent="0.2">
      <c r="A976" s="143">
        <v>41842</v>
      </c>
      <c r="B976" s="27">
        <f>'1 Base de precios '!B976:B1227</f>
        <v>44123.558594000002</v>
      </c>
      <c r="C976" s="20">
        <f>+VLOOKUP($A976,'1 Base de precios '!$A$2:$C$1256,3,FALSE)</f>
        <v>15.38</v>
      </c>
      <c r="D976" s="20">
        <f>+VLOOKUP($A976,'1 Base de precios '!$D$2:$E$1256,2,FALSE)</f>
        <v>34.869999</v>
      </c>
      <c r="E976" s="20">
        <f>+VLOOKUP($A976,'1 Base de precios '!$F$2:$G$1256,2,FALSE)</f>
        <v>52.058498</v>
      </c>
      <c r="F976" s="20">
        <f>+VLOOKUP($A976,'1 Base de precios '!$H$2:$I$1256,2,FALSE)</f>
        <v>46.369999</v>
      </c>
      <c r="G976" s="20">
        <f>+VLOOKUP($A976,'1 Base de precios '!$J$2:$K$1256,2,FALSE)</f>
        <v>23.299999</v>
      </c>
      <c r="H976" s="20">
        <f>+VLOOKUP($A976,'1 Base de precios '!$L$2:$M$1256,2,FALSE)</f>
        <v>91.879997000000003</v>
      </c>
      <c r="I976" s="20">
        <f>+VLOOKUP($A976,'1 Base de precios '!$N$2:$O$1256,2,FALSE)</f>
        <v>46.02</v>
      </c>
      <c r="J976" s="20">
        <f>+VLOOKUP($A976,'1 Base de precios '!$P$2:$Q$1256,2,FALSE)</f>
        <v>91.459998999999996</v>
      </c>
      <c r="K976" s="29">
        <v>975</v>
      </c>
    </row>
    <row r="977" spans="1:11" x14ac:dyDescent="0.2">
      <c r="A977" s="143">
        <v>41841</v>
      </c>
      <c r="B977" s="27">
        <f>'1 Base de precios '!B977:B1228</f>
        <v>44275.800780999998</v>
      </c>
      <c r="C977" s="20">
        <f>+VLOOKUP($A977,'1 Base de precios '!$A$2:$C$1256,3,FALSE)</f>
        <v>15.07</v>
      </c>
      <c r="D977" s="20">
        <f>+VLOOKUP($A977,'1 Base de precios '!$D$2:$E$1256,2,FALSE)</f>
        <v>33.919998</v>
      </c>
      <c r="E977" s="20">
        <f>+VLOOKUP($A977,'1 Base de precios '!$F$2:$G$1256,2,FALSE)</f>
        <v>52.741501</v>
      </c>
      <c r="F977" s="20">
        <f>+VLOOKUP($A977,'1 Base de precios '!$H$2:$I$1256,2,FALSE)</f>
        <v>45.91</v>
      </c>
      <c r="G977" s="20">
        <f>+VLOOKUP($A977,'1 Base de precios '!$J$2:$K$1256,2,FALSE)</f>
        <v>23.18</v>
      </c>
      <c r="H977" s="20">
        <f>+VLOOKUP($A977,'1 Base de precios '!$L$2:$M$1256,2,FALSE)</f>
        <v>91.959998999999996</v>
      </c>
      <c r="I977" s="20">
        <f>+VLOOKUP($A977,'1 Base de precios '!$N$2:$O$1256,2,FALSE)</f>
        <v>46.669998</v>
      </c>
      <c r="J977" s="20">
        <f>+VLOOKUP($A977,'1 Base de precios '!$P$2:$Q$1256,2,FALSE)</f>
        <v>91.559997999999993</v>
      </c>
      <c r="K977" s="29">
        <v>976</v>
      </c>
    </row>
    <row r="978" spans="1:11" x14ac:dyDescent="0.2">
      <c r="A978" s="143">
        <v>41838</v>
      </c>
      <c r="B978" s="27">
        <f>'1 Base de precios '!B978:B1229</f>
        <v>43920.761719000002</v>
      </c>
      <c r="C978" s="20">
        <f>+VLOOKUP($A978,'1 Base de precios '!$A$2:$C$1256,3,FALSE)</f>
        <v>15.47</v>
      </c>
      <c r="D978" s="20">
        <f>+VLOOKUP($A978,'1 Base de precios '!$D$2:$E$1256,2,FALSE)</f>
        <v>33.919998</v>
      </c>
      <c r="E978" s="20">
        <f>+VLOOKUP($A978,'1 Base de precios '!$F$2:$G$1256,2,FALSE)</f>
        <v>53.102401999999998</v>
      </c>
      <c r="F978" s="20">
        <f>+VLOOKUP($A978,'1 Base de precios '!$H$2:$I$1256,2,FALSE)</f>
        <v>45.130001</v>
      </c>
      <c r="G978" s="20">
        <f>+VLOOKUP($A978,'1 Base de precios '!$J$2:$K$1256,2,FALSE)</f>
        <v>23.040001</v>
      </c>
      <c r="H978" s="20">
        <f>+VLOOKUP($A978,'1 Base de precios '!$L$2:$M$1256,2,FALSE)</f>
        <v>92.459998999999996</v>
      </c>
      <c r="I978" s="20">
        <f>+VLOOKUP($A978,'1 Base de precios '!$N$2:$O$1256,2,FALSE)</f>
        <v>46.849997999999999</v>
      </c>
      <c r="J978" s="20">
        <f>+VLOOKUP($A978,'1 Base de precios '!$P$2:$Q$1256,2,FALSE)</f>
        <v>91.900002000000001</v>
      </c>
      <c r="K978" s="29">
        <v>977</v>
      </c>
    </row>
    <row r="979" spans="1:11" x14ac:dyDescent="0.2">
      <c r="A979" s="143">
        <v>41837</v>
      </c>
      <c r="B979" s="27">
        <f>'1 Base de precios '!B979:B1230</f>
        <v>44011.691405999998</v>
      </c>
      <c r="C979" s="20">
        <f>+VLOOKUP($A979,'1 Base de precios '!$A$2:$C$1256,3,FALSE)</f>
        <v>15.52</v>
      </c>
      <c r="D979" s="20">
        <f>+VLOOKUP($A979,'1 Base de precios '!$D$2:$E$1256,2,FALSE)</f>
        <v>33.790000999999997</v>
      </c>
      <c r="E979" s="20">
        <f>+VLOOKUP($A979,'1 Base de precios '!$F$2:$G$1256,2,FALSE)</f>
        <v>52.858500999999997</v>
      </c>
      <c r="F979" s="20">
        <f>+VLOOKUP($A979,'1 Base de precios '!$H$2:$I$1256,2,FALSE)</f>
        <v>44.75</v>
      </c>
      <c r="G979" s="20">
        <f>+VLOOKUP($A979,'1 Base de precios '!$J$2:$K$1256,2,FALSE)</f>
        <v>23.360001</v>
      </c>
      <c r="H979" s="20">
        <f>+VLOOKUP($A979,'1 Base de precios '!$L$2:$M$1256,2,FALSE)</f>
        <v>91.699996999999996</v>
      </c>
      <c r="I979" s="20">
        <f>+VLOOKUP($A979,'1 Base de precios '!$N$2:$O$1256,2,FALSE)</f>
        <v>45.709999000000003</v>
      </c>
      <c r="J979" s="20">
        <f>+VLOOKUP($A979,'1 Base de precios '!$P$2:$Q$1256,2,FALSE)</f>
        <v>89.839995999999999</v>
      </c>
      <c r="K979" s="29">
        <v>978</v>
      </c>
    </row>
    <row r="980" spans="1:11" x14ac:dyDescent="0.2">
      <c r="A980" s="143">
        <v>41836</v>
      </c>
      <c r="B980" s="27">
        <f>'1 Base de precios '!B980:B1231</f>
        <v>43968.46875</v>
      </c>
      <c r="C980" s="20">
        <f>+VLOOKUP($A980,'1 Base de precios '!$A$2:$C$1256,3,FALSE)</f>
        <v>15.55</v>
      </c>
      <c r="D980" s="20">
        <f>+VLOOKUP($A980,'1 Base de precios '!$D$2:$E$1256,2,FALSE)</f>
        <v>33.790000999999997</v>
      </c>
      <c r="E980" s="20">
        <f>+VLOOKUP($A980,'1 Base de precios '!$F$2:$G$1256,2,FALSE)</f>
        <v>52.663398999999998</v>
      </c>
      <c r="F980" s="20">
        <f>+VLOOKUP($A980,'1 Base de precios '!$H$2:$I$1256,2,FALSE)</f>
        <v>45.43</v>
      </c>
      <c r="G980" s="20">
        <f>+VLOOKUP($A980,'1 Base de precios '!$J$2:$K$1256,2,FALSE)</f>
        <v>24.08</v>
      </c>
      <c r="H980" s="20">
        <f>+VLOOKUP($A980,'1 Base de precios '!$L$2:$M$1256,2,FALSE)</f>
        <v>90.82</v>
      </c>
      <c r="I980" s="20">
        <f>+VLOOKUP($A980,'1 Base de precios '!$N$2:$O$1256,2,FALSE)</f>
        <v>46.5</v>
      </c>
      <c r="J980" s="20">
        <f>+VLOOKUP($A980,'1 Base de precios '!$P$2:$Q$1256,2,FALSE)</f>
        <v>89.089995999999999</v>
      </c>
      <c r="K980" s="29">
        <v>979</v>
      </c>
    </row>
    <row r="981" spans="1:11" x14ac:dyDescent="0.2">
      <c r="A981" s="143">
        <v>41835</v>
      </c>
      <c r="B981" s="27">
        <f>'1 Base de precios '!B981:B1232</f>
        <v>43967.359375</v>
      </c>
      <c r="C981" s="20">
        <f>+VLOOKUP($A981,'1 Base de precios '!$A$2:$C$1256,3,FALSE)</f>
        <v>15.35</v>
      </c>
      <c r="D981" s="20">
        <f>+VLOOKUP($A981,'1 Base de precios '!$D$2:$E$1256,2,FALSE)</f>
        <v>33.959999000000003</v>
      </c>
      <c r="E981" s="20">
        <f>+VLOOKUP($A981,'1 Base de precios '!$F$2:$G$1256,2,FALSE)</f>
        <v>52.995097999999999</v>
      </c>
      <c r="F981" s="20">
        <f>+VLOOKUP($A981,'1 Base de precios '!$H$2:$I$1256,2,FALSE)</f>
        <v>44.959999000000003</v>
      </c>
      <c r="G981" s="20">
        <f>+VLOOKUP($A981,'1 Base de precios '!$J$2:$K$1256,2,FALSE)</f>
        <v>24.27</v>
      </c>
      <c r="H981" s="20">
        <f>+VLOOKUP($A981,'1 Base de precios '!$L$2:$M$1256,2,FALSE)</f>
        <v>90.709998999999996</v>
      </c>
      <c r="I981" s="20">
        <f>+VLOOKUP($A981,'1 Base de precios '!$N$2:$O$1256,2,FALSE)</f>
        <v>46.630001</v>
      </c>
      <c r="J981" s="20">
        <f>+VLOOKUP($A981,'1 Base de precios '!$P$2:$Q$1256,2,FALSE)</f>
        <v>88.82</v>
      </c>
      <c r="K981" s="29">
        <v>980</v>
      </c>
    </row>
    <row r="982" spans="1:11" x14ac:dyDescent="0.2">
      <c r="A982" s="143">
        <v>41834</v>
      </c>
      <c r="B982" s="27">
        <f>'1 Base de precios '!B982:B1233</f>
        <v>43474.730469000002</v>
      </c>
      <c r="C982" s="20">
        <f>+VLOOKUP($A982,'1 Base de precios '!$A$2:$C$1256,3,FALSE)</f>
        <v>15.06</v>
      </c>
      <c r="D982" s="20">
        <f>+VLOOKUP($A982,'1 Base de precios '!$D$2:$E$1256,2,FALSE)</f>
        <v>33.979999999999997</v>
      </c>
      <c r="E982" s="20">
        <f>+VLOOKUP($A982,'1 Base de precios '!$F$2:$G$1256,2,FALSE)</f>
        <v>52.819499999999998</v>
      </c>
      <c r="F982" s="20">
        <f>+VLOOKUP($A982,'1 Base de precios '!$H$2:$I$1256,2,FALSE)</f>
        <v>45.540000999999997</v>
      </c>
      <c r="G982" s="20">
        <f>+VLOOKUP($A982,'1 Base de precios '!$J$2:$K$1256,2,FALSE)</f>
        <v>24.879999000000002</v>
      </c>
      <c r="H982" s="20">
        <f>+VLOOKUP($A982,'1 Base de precios '!$L$2:$M$1256,2,FALSE)</f>
        <v>91.239998</v>
      </c>
      <c r="I982" s="20">
        <f>+VLOOKUP($A982,'1 Base de precios '!$N$2:$O$1256,2,FALSE)</f>
        <v>46.860000999999997</v>
      </c>
      <c r="J982" s="20">
        <f>+VLOOKUP($A982,'1 Base de precios '!$P$2:$Q$1256,2,FALSE)</f>
        <v>88.080001999999993</v>
      </c>
      <c r="K982" s="29">
        <v>981</v>
      </c>
    </row>
    <row r="983" spans="1:11" x14ac:dyDescent="0.2">
      <c r="A983" s="143">
        <v>41831</v>
      </c>
      <c r="B983" s="27">
        <f>'1 Base de precios '!B983:B1234</f>
        <v>43471.578125</v>
      </c>
      <c r="C983" s="20">
        <f>+VLOOKUP($A983,'1 Base de precios '!$A$2:$C$1256,3,FALSE)</f>
        <v>14.92</v>
      </c>
      <c r="D983" s="20">
        <f>+VLOOKUP($A983,'1 Base de precios '!$D$2:$E$1256,2,FALSE)</f>
        <v>33.32</v>
      </c>
      <c r="E983" s="20">
        <f>+VLOOKUP($A983,'1 Base de precios '!$F$2:$G$1256,2,FALSE)</f>
        <v>51.902400999999998</v>
      </c>
      <c r="F983" s="20">
        <f>+VLOOKUP($A983,'1 Base de precios '!$H$2:$I$1256,2,FALSE)</f>
        <v>44.799999</v>
      </c>
      <c r="G983" s="20">
        <f>+VLOOKUP($A983,'1 Base de precios '!$J$2:$K$1256,2,FALSE)</f>
        <v>24.73</v>
      </c>
      <c r="H983" s="20">
        <f>+VLOOKUP($A983,'1 Base de precios '!$L$2:$M$1256,2,FALSE)</f>
        <v>90.629997000000003</v>
      </c>
      <c r="I983" s="20">
        <f>+VLOOKUP($A983,'1 Base de precios '!$N$2:$O$1256,2,FALSE)</f>
        <v>47.27</v>
      </c>
      <c r="J983" s="20">
        <f>+VLOOKUP($A983,'1 Base de precios '!$P$2:$Q$1256,2,FALSE)</f>
        <v>86.760002</v>
      </c>
      <c r="K983" s="29">
        <v>982</v>
      </c>
    </row>
    <row r="984" spans="1:11" x14ac:dyDescent="0.2">
      <c r="A984" s="143">
        <v>41830</v>
      </c>
      <c r="B984" s="27">
        <f>'1 Base de precios '!B984:B1235</f>
        <v>43688.628905999998</v>
      </c>
      <c r="C984" s="20">
        <f>+VLOOKUP($A984,'1 Base de precios '!$A$2:$C$1256,3,FALSE)</f>
        <v>14.6</v>
      </c>
      <c r="D984" s="20">
        <f>+VLOOKUP($A984,'1 Base de precios '!$D$2:$E$1256,2,FALSE)</f>
        <v>33.340000000000003</v>
      </c>
      <c r="E984" s="20">
        <f>+VLOOKUP($A984,'1 Base de precios '!$F$2:$G$1256,2,FALSE)</f>
        <v>51.931702000000001</v>
      </c>
      <c r="F984" s="20">
        <f>+VLOOKUP($A984,'1 Base de precios '!$H$2:$I$1256,2,FALSE)</f>
        <v>45.52</v>
      </c>
      <c r="G984" s="20">
        <f>+VLOOKUP($A984,'1 Base de precios '!$J$2:$K$1256,2,FALSE)</f>
        <v>24.700001</v>
      </c>
      <c r="H984" s="20">
        <f>+VLOOKUP($A984,'1 Base de precios '!$L$2:$M$1256,2,FALSE)</f>
        <v>91.360000999999997</v>
      </c>
      <c r="I984" s="20">
        <f>+VLOOKUP($A984,'1 Base de precios '!$N$2:$O$1256,2,FALSE)</f>
        <v>47.66</v>
      </c>
      <c r="J984" s="20">
        <f>+VLOOKUP($A984,'1 Base de precios '!$P$2:$Q$1256,2,FALSE)</f>
        <v>85.440002000000007</v>
      </c>
      <c r="K984" s="29">
        <v>983</v>
      </c>
    </row>
    <row r="985" spans="1:11" x14ac:dyDescent="0.2">
      <c r="A985" s="143">
        <v>41829</v>
      </c>
      <c r="B985" s="27">
        <f>'1 Base de precios '!B985:B1236</f>
        <v>43394.410155999998</v>
      </c>
      <c r="C985" s="20">
        <f>+VLOOKUP($A985,'1 Base de precios '!$A$2:$C$1256,3,FALSE)</f>
        <v>14.73</v>
      </c>
      <c r="D985" s="20">
        <f>+VLOOKUP($A985,'1 Base de precios '!$D$2:$E$1256,2,FALSE)</f>
        <v>33.979999999999997</v>
      </c>
      <c r="E985" s="20">
        <f>+VLOOKUP($A985,'1 Base de precios '!$F$2:$G$1256,2,FALSE)</f>
        <v>51.980499000000002</v>
      </c>
      <c r="F985" s="20">
        <f>+VLOOKUP($A985,'1 Base de precios '!$H$2:$I$1256,2,FALSE)</f>
        <v>45.720001000000003</v>
      </c>
      <c r="G985" s="20">
        <f>+VLOOKUP($A985,'1 Base de precios '!$J$2:$K$1256,2,FALSE)</f>
        <v>24.379999000000002</v>
      </c>
      <c r="H985" s="20">
        <f>+VLOOKUP($A985,'1 Base de precios '!$L$2:$M$1256,2,FALSE)</f>
        <v>92.120002999999997</v>
      </c>
      <c r="I985" s="20">
        <f>+VLOOKUP($A985,'1 Base de precios '!$N$2:$O$1256,2,FALSE)</f>
        <v>48</v>
      </c>
      <c r="J985" s="20">
        <f>+VLOOKUP($A985,'1 Base de precios '!$P$2:$Q$1256,2,FALSE)</f>
        <v>87.449996999999996</v>
      </c>
      <c r="K985" s="29">
        <v>984</v>
      </c>
    </row>
    <row r="986" spans="1:11" x14ac:dyDescent="0.2">
      <c r="A986" s="143">
        <v>41828</v>
      </c>
      <c r="B986" s="27">
        <f>'1 Base de precios '!B986:B1237</f>
        <v>43451.96875</v>
      </c>
      <c r="C986" s="20">
        <f>+VLOOKUP($A986,'1 Base de precios '!$A$2:$C$1256,3,FALSE)</f>
        <v>13.47</v>
      </c>
      <c r="D986" s="20">
        <f>+VLOOKUP($A986,'1 Base de precios '!$D$2:$E$1256,2,FALSE)</f>
        <v>34.720001000000003</v>
      </c>
      <c r="E986" s="20">
        <f>+VLOOKUP($A986,'1 Base de precios '!$F$2:$G$1256,2,FALSE)</f>
        <v>52.224400000000003</v>
      </c>
      <c r="F986" s="20">
        <f>+VLOOKUP($A986,'1 Base de precios '!$H$2:$I$1256,2,FALSE)</f>
        <v>45.759998000000003</v>
      </c>
      <c r="G986" s="20">
        <f>+VLOOKUP($A986,'1 Base de precios '!$J$2:$K$1256,2,FALSE)</f>
        <v>25.110001</v>
      </c>
      <c r="H986" s="20">
        <f>+VLOOKUP($A986,'1 Base de precios '!$L$2:$M$1256,2,FALSE)</f>
        <v>93.82</v>
      </c>
      <c r="I986" s="20">
        <f>+VLOOKUP($A986,'1 Base de precios '!$N$2:$O$1256,2,FALSE)</f>
        <v>47.98</v>
      </c>
      <c r="J986" s="20">
        <f>+VLOOKUP($A986,'1 Base de precios '!$P$2:$Q$1256,2,FALSE)</f>
        <v>88.629997000000003</v>
      </c>
      <c r="K986" s="29">
        <v>985</v>
      </c>
    </row>
    <row r="987" spans="1:11" x14ac:dyDescent="0.2">
      <c r="A987" s="143">
        <v>41827</v>
      </c>
      <c r="B987" s="27">
        <f>'1 Base de precios '!B987:B1238</f>
        <v>43517.949219000002</v>
      </c>
      <c r="C987" s="20">
        <f>+VLOOKUP($A987,'1 Base de precios '!$A$2:$C$1256,3,FALSE)</f>
        <v>13.5</v>
      </c>
      <c r="D987" s="20">
        <f>+VLOOKUP($A987,'1 Base de precios '!$D$2:$E$1256,2,FALSE)</f>
        <v>34.470001000000003</v>
      </c>
      <c r="E987" s="20">
        <f>+VLOOKUP($A987,'1 Base de precios '!$F$2:$G$1256,2,FALSE)</f>
        <v>51.746299999999998</v>
      </c>
      <c r="F987" s="20">
        <f>+VLOOKUP($A987,'1 Base de precios '!$H$2:$I$1256,2,FALSE)</f>
        <v>44.889999000000003</v>
      </c>
      <c r="G987" s="20">
        <f>+VLOOKUP($A987,'1 Base de precios '!$J$2:$K$1256,2,FALSE)</f>
        <v>25.290001</v>
      </c>
      <c r="H987" s="20">
        <f>+VLOOKUP($A987,'1 Base de precios '!$L$2:$M$1256,2,FALSE)</f>
        <v>93.330001999999993</v>
      </c>
      <c r="I987" s="20">
        <f>+VLOOKUP($A987,'1 Base de precios '!$N$2:$O$1256,2,FALSE)</f>
        <v>47.529998999999997</v>
      </c>
      <c r="J987" s="20">
        <f>+VLOOKUP($A987,'1 Base de precios '!$P$2:$Q$1256,2,FALSE)</f>
        <v>89.5</v>
      </c>
      <c r="K987" s="29">
        <v>986</v>
      </c>
    </row>
    <row r="988" spans="1:11" x14ac:dyDescent="0.2">
      <c r="A988" s="143">
        <v>41824</v>
      </c>
      <c r="B988" s="27">
        <f>'1 Base de precios '!B988:B1239</f>
        <v>43660.960937999997</v>
      </c>
      <c r="C988" s="20">
        <f>+VLOOKUP($A988,'1 Base de precios '!$A$2:$C$1256,3,FALSE)</f>
        <v>13.43</v>
      </c>
      <c r="D988" s="20">
        <f>+VLOOKUP($A988,'1 Base de precios '!$D$2:$E$1256,2,FALSE)</f>
        <v>34.659999999999997</v>
      </c>
      <c r="E988" s="20">
        <f>+VLOOKUP($A988,'1 Base de precios '!$F$2:$G$1256,2,FALSE)</f>
        <v>52.712200000000003</v>
      </c>
      <c r="F988" s="20">
        <f>+VLOOKUP($A988,'1 Base de precios '!$H$2:$I$1256,2,FALSE)</f>
        <v>44.939999</v>
      </c>
      <c r="G988" s="20">
        <f>+VLOOKUP($A988,'1 Base de precios '!$J$2:$K$1256,2,FALSE)</f>
        <v>25.01</v>
      </c>
      <c r="H988" s="20">
        <f>+VLOOKUP($A988,'1 Base de precios '!$L$2:$M$1256,2,FALSE)</f>
        <v>94.199996999999996</v>
      </c>
      <c r="I988" s="20">
        <f>+VLOOKUP($A988,'1 Base de precios '!$N$2:$O$1256,2,FALSE)</f>
        <v>47.349997999999999</v>
      </c>
      <c r="J988" s="20">
        <f>+VLOOKUP($A988,'1 Base de precios '!$P$2:$Q$1256,2,FALSE)</f>
        <v>88.309997999999993</v>
      </c>
      <c r="K988" s="29">
        <v>987</v>
      </c>
    </row>
    <row r="989" spans="1:11" x14ac:dyDescent="0.2">
      <c r="A989" s="143">
        <v>41823</v>
      </c>
      <c r="B989" s="27">
        <f>'1 Base de precios '!B989:B1240</f>
        <v>43286.308594000002</v>
      </c>
      <c r="C989" s="20">
        <f>+VLOOKUP($A989,'1 Base de precios '!$A$2:$C$1256,3,FALSE)</f>
        <v>13.54</v>
      </c>
      <c r="D989" s="20">
        <f>+VLOOKUP($A989,'1 Base de precios '!$D$2:$E$1256,2,FALSE)</f>
        <v>35.189999</v>
      </c>
      <c r="E989" s="20">
        <f>+VLOOKUP($A989,'1 Base de precios '!$F$2:$G$1256,2,FALSE)</f>
        <v>52.468299999999999</v>
      </c>
      <c r="F989" s="20">
        <f>+VLOOKUP($A989,'1 Base de precios '!$H$2:$I$1256,2,FALSE)</f>
        <v>44.830002</v>
      </c>
      <c r="G989" s="20">
        <f>+VLOOKUP($A989,'1 Base de precios '!$J$2:$K$1256,2,FALSE)</f>
        <v>25.18</v>
      </c>
      <c r="H989" s="20">
        <f>+VLOOKUP($A989,'1 Base de precios '!$L$2:$M$1256,2,FALSE)</f>
        <v>94.610000999999997</v>
      </c>
      <c r="I989" s="20">
        <f>+VLOOKUP($A989,'1 Base de precios '!$N$2:$O$1256,2,FALSE)</f>
        <v>47.450001</v>
      </c>
      <c r="J989" s="20">
        <f>+VLOOKUP($A989,'1 Base de precios '!$P$2:$Q$1256,2,FALSE)</f>
        <v>88.82</v>
      </c>
      <c r="K989" s="29">
        <v>988</v>
      </c>
    </row>
    <row r="990" spans="1:11" x14ac:dyDescent="0.2">
      <c r="A990" s="143">
        <v>41822</v>
      </c>
      <c r="B990" s="27">
        <f>'1 Base de precios '!B990:B1241</f>
        <v>42870.898437999997</v>
      </c>
      <c r="C990" s="20">
        <f>+VLOOKUP($A990,'1 Base de precios '!$A$2:$C$1256,3,FALSE)</f>
        <v>13.5</v>
      </c>
      <c r="D990" s="20">
        <f>+VLOOKUP($A990,'1 Base de precios '!$D$2:$E$1256,2,FALSE)</f>
        <v>35.18</v>
      </c>
      <c r="E990" s="20">
        <f>+VLOOKUP($A990,'1 Base de precios '!$F$2:$G$1256,2,FALSE)</f>
        <v>52.068297999999999</v>
      </c>
      <c r="F990" s="20">
        <f>+VLOOKUP($A990,'1 Base de precios '!$H$2:$I$1256,2,FALSE)</f>
        <v>44.09</v>
      </c>
      <c r="G990" s="20">
        <f>+VLOOKUP($A990,'1 Base de precios '!$J$2:$K$1256,2,FALSE)</f>
        <v>25.129999000000002</v>
      </c>
      <c r="H990" s="20">
        <f>+VLOOKUP($A990,'1 Base de precios '!$L$2:$M$1256,2,FALSE)</f>
        <v>93.349997999999999</v>
      </c>
      <c r="I990" s="20">
        <f>+VLOOKUP($A990,'1 Base de precios '!$N$2:$O$1256,2,FALSE)</f>
        <v>47.529998999999997</v>
      </c>
      <c r="J990" s="20">
        <f>+VLOOKUP($A990,'1 Base de precios '!$P$2:$Q$1256,2,FALSE)</f>
        <v>88.120002999999997</v>
      </c>
      <c r="K990" s="29">
        <v>989</v>
      </c>
    </row>
    <row r="991" spans="1:11" x14ac:dyDescent="0.2">
      <c r="A991" s="143">
        <v>41821</v>
      </c>
      <c r="B991" s="27">
        <f>'1 Base de precios '!B991:B1242</f>
        <v>42744.949219000002</v>
      </c>
      <c r="C991" s="20">
        <f>+VLOOKUP($A991,'1 Base de precios '!$A$2:$C$1256,3,FALSE)</f>
        <v>13.48</v>
      </c>
      <c r="D991" s="20">
        <f>+VLOOKUP($A991,'1 Base de precios '!$D$2:$E$1256,2,FALSE)</f>
        <v>34.75</v>
      </c>
      <c r="E991" s="20">
        <f>+VLOOKUP($A991,'1 Base de precios '!$F$2:$G$1256,2,FALSE)</f>
        <v>51.736598999999998</v>
      </c>
      <c r="F991" s="20">
        <f>+VLOOKUP($A991,'1 Base de precios '!$H$2:$I$1256,2,FALSE)</f>
        <v>43.450001</v>
      </c>
      <c r="G991" s="20">
        <f>+VLOOKUP($A991,'1 Base de precios '!$J$2:$K$1256,2,FALSE)</f>
        <v>24.870000999999998</v>
      </c>
      <c r="H991" s="20">
        <f>+VLOOKUP($A991,'1 Base de precios '!$L$2:$M$1256,2,FALSE)</f>
        <v>92.099997999999999</v>
      </c>
      <c r="I991" s="20">
        <f>+VLOOKUP($A991,'1 Base de precios '!$N$2:$O$1256,2,FALSE)</f>
        <v>47.48</v>
      </c>
      <c r="J991" s="20">
        <f>+VLOOKUP($A991,'1 Base de precios '!$P$2:$Q$1256,2,FALSE)</f>
        <v>86.339995999999999</v>
      </c>
      <c r="K991" s="29">
        <v>990</v>
      </c>
    </row>
    <row r="992" spans="1:11" x14ac:dyDescent="0.2">
      <c r="A992" s="143">
        <v>41820</v>
      </c>
      <c r="B992" s="27">
        <f>'1 Base de precios '!B992:B1243</f>
        <v>42508.078125</v>
      </c>
      <c r="C992" s="20">
        <f>+VLOOKUP($A992,'1 Base de precios '!$A$2:$C$1256,3,FALSE)</f>
        <v>13.45</v>
      </c>
      <c r="D992" s="20">
        <f>+VLOOKUP($A992,'1 Base de precios '!$D$2:$E$1256,2,FALSE)</f>
        <v>34.700001</v>
      </c>
      <c r="E992" s="20">
        <f>+VLOOKUP($A992,'1 Base de precios '!$F$2:$G$1256,2,FALSE)</f>
        <v>52.370700999999997</v>
      </c>
      <c r="F992" s="20">
        <f>+VLOOKUP($A992,'1 Base de precios '!$H$2:$I$1256,2,FALSE)</f>
        <v>43.23</v>
      </c>
      <c r="G992" s="20">
        <f>+VLOOKUP($A992,'1 Base de precios '!$J$2:$K$1256,2,FALSE)</f>
        <v>24.99</v>
      </c>
      <c r="H992" s="20">
        <f>+VLOOKUP($A992,'1 Base de precios '!$L$2:$M$1256,2,FALSE)</f>
        <v>92.790001000000004</v>
      </c>
      <c r="I992" s="20">
        <f>+VLOOKUP($A992,'1 Base de precios '!$N$2:$O$1256,2,FALSE)</f>
        <v>46.669998</v>
      </c>
      <c r="J992" s="20">
        <f>+VLOOKUP($A992,'1 Base de precios '!$P$2:$Q$1256,2,FALSE)</f>
        <v>87.599997999999999</v>
      </c>
      <c r="K992" s="29">
        <v>991</v>
      </c>
    </row>
    <row r="993" spans="1:11" x14ac:dyDescent="0.2">
      <c r="A993" s="143">
        <v>41817</v>
      </c>
      <c r="B993" s="27">
        <f>'1 Base de precios '!B993:B1244</f>
        <v>42613.25</v>
      </c>
      <c r="C993" s="20">
        <f>+VLOOKUP($A993,'1 Base de precios '!$A$2:$C$1256,3,FALSE)</f>
        <v>13.29</v>
      </c>
      <c r="D993" s="20">
        <f>+VLOOKUP($A993,'1 Base de precios '!$D$2:$E$1256,2,FALSE)</f>
        <v>34.340000000000003</v>
      </c>
      <c r="E993" s="20">
        <f>+VLOOKUP($A993,'1 Base de precios '!$F$2:$G$1256,2,FALSE)</f>
        <v>52.321899000000002</v>
      </c>
      <c r="F993" s="20">
        <f>+VLOOKUP($A993,'1 Base de precios '!$H$2:$I$1256,2,FALSE)</f>
        <v>42.009998000000003</v>
      </c>
      <c r="G993" s="20">
        <f>+VLOOKUP($A993,'1 Base de precios '!$J$2:$K$1256,2,FALSE)</f>
        <v>25.02</v>
      </c>
      <c r="H993" s="20">
        <f>+VLOOKUP($A993,'1 Base de precios '!$L$2:$M$1256,2,FALSE)</f>
        <v>92.089995999999999</v>
      </c>
      <c r="I993" s="20">
        <f>+VLOOKUP($A993,'1 Base de precios '!$N$2:$O$1256,2,FALSE)</f>
        <v>47.209999000000003</v>
      </c>
      <c r="J993" s="20">
        <f>+VLOOKUP($A993,'1 Base de precios '!$P$2:$Q$1256,2,FALSE)</f>
        <v>85.309997999999993</v>
      </c>
      <c r="K993" s="29">
        <v>992</v>
      </c>
    </row>
    <row r="994" spans="1:11" x14ac:dyDescent="0.2">
      <c r="A994" s="143">
        <v>41816</v>
      </c>
      <c r="B994" s="27">
        <f>'1 Base de precios '!B994:B1245</f>
        <v>42864.851562999997</v>
      </c>
      <c r="C994" s="20">
        <f>+VLOOKUP($A994,'1 Base de precios '!$A$2:$C$1256,3,FALSE)</f>
        <v>12.83</v>
      </c>
      <c r="D994" s="20">
        <f>+VLOOKUP($A994,'1 Base de precios '!$D$2:$E$1256,2,FALSE)</f>
        <v>34.580002</v>
      </c>
      <c r="E994" s="20">
        <f>+VLOOKUP($A994,'1 Base de precios '!$F$2:$G$1256,2,FALSE)</f>
        <v>53.287799999999997</v>
      </c>
      <c r="F994" s="20">
        <f>+VLOOKUP($A994,'1 Base de precios '!$H$2:$I$1256,2,FALSE)</f>
        <v>42.619999</v>
      </c>
      <c r="G994" s="20">
        <f>+VLOOKUP($A994,'1 Base de precios '!$J$2:$K$1256,2,FALSE)</f>
        <v>25.049999</v>
      </c>
      <c r="H994" s="20">
        <f>+VLOOKUP($A994,'1 Base de precios '!$L$2:$M$1256,2,FALSE)</f>
        <v>94.32</v>
      </c>
      <c r="I994" s="20">
        <f>+VLOOKUP($A994,'1 Base de precios '!$N$2:$O$1256,2,FALSE)</f>
        <v>46.049999</v>
      </c>
      <c r="J994" s="20">
        <f>+VLOOKUP($A994,'1 Base de precios '!$P$2:$Q$1256,2,FALSE)</f>
        <v>87</v>
      </c>
      <c r="K994" s="29">
        <v>993</v>
      </c>
    </row>
    <row r="995" spans="1:11" x14ac:dyDescent="0.2">
      <c r="A995" s="143">
        <v>41815</v>
      </c>
      <c r="B995" s="27">
        <f>'1 Base de precios '!B995:B1246</f>
        <v>42885.660155999998</v>
      </c>
      <c r="C995" s="20">
        <f>+VLOOKUP($A995,'1 Base de precios '!$A$2:$C$1256,3,FALSE)</f>
        <v>12.92</v>
      </c>
      <c r="D995" s="20">
        <f>+VLOOKUP($A995,'1 Base de precios '!$D$2:$E$1256,2,FALSE)</f>
        <v>34.549999</v>
      </c>
      <c r="E995" s="20">
        <f>+VLOOKUP($A995,'1 Base de precios '!$F$2:$G$1256,2,FALSE)</f>
        <v>52.624400999999999</v>
      </c>
      <c r="F995" s="20">
        <f>+VLOOKUP($A995,'1 Base de precios '!$H$2:$I$1256,2,FALSE)</f>
        <v>43.099997999999999</v>
      </c>
      <c r="G995" s="20">
        <f>+VLOOKUP($A995,'1 Base de precios '!$J$2:$K$1256,2,FALSE)</f>
        <v>25.34</v>
      </c>
      <c r="H995" s="20">
        <f>+VLOOKUP($A995,'1 Base de precios '!$L$2:$M$1256,2,FALSE)</f>
        <v>95.57</v>
      </c>
      <c r="I995" s="20">
        <f>+VLOOKUP($A995,'1 Base de precios '!$N$2:$O$1256,2,FALSE)</f>
        <v>46.5</v>
      </c>
      <c r="J995" s="20">
        <f>+VLOOKUP($A995,'1 Base de precios '!$P$2:$Q$1256,2,FALSE)</f>
        <v>89.769997000000004</v>
      </c>
      <c r="K995" s="29">
        <v>994</v>
      </c>
    </row>
    <row r="996" spans="1:11" x14ac:dyDescent="0.2">
      <c r="A996" s="143">
        <v>41814</v>
      </c>
      <c r="B996" s="27">
        <f>'1 Base de precios '!B996:B1247</f>
        <v>42915.039062999997</v>
      </c>
      <c r="C996" s="20">
        <f>+VLOOKUP($A996,'1 Base de precios '!$A$2:$C$1256,3,FALSE)</f>
        <v>12.9</v>
      </c>
      <c r="D996" s="20">
        <f>+VLOOKUP($A996,'1 Base de precios '!$D$2:$E$1256,2,FALSE)</f>
        <v>34.639999000000003</v>
      </c>
      <c r="E996" s="20">
        <f>+VLOOKUP($A996,'1 Base de precios '!$F$2:$G$1256,2,FALSE)</f>
        <v>53.082901</v>
      </c>
      <c r="F996" s="20">
        <f>+VLOOKUP($A996,'1 Base de precios '!$H$2:$I$1256,2,FALSE)</f>
        <v>43.110000999999997</v>
      </c>
      <c r="G996" s="20">
        <f>+VLOOKUP($A996,'1 Base de precios '!$J$2:$K$1256,2,FALSE)</f>
        <v>25.5</v>
      </c>
      <c r="H996" s="20">
        <f>+VLOOKUP($A996,'1 Base de precios '!$L$2:$M$1256,2,FALSE)</f>
        <v>95.620002999999997</v>
      </c>
      <c r="I996" s="20">
        <f>+VLOOKUP($A996,'1 Base de precios '!$N$2:$O$1256,2,FALSE)</f>
        <v>46.119999</v>
      </c>
      <c r="J996" s="20">
        <f>+VLOOKUP($A996,'1 Base de precios '!$P$2:$Q$1256,2,FALSE)</f>
        <v>88.730002999999996</v>
      </c>
      <c r="K996" s="29">
        <v>995</v>
      </c>
    </row>
    <row r="997" spans="1:11" x14ac:dyDescent="0.2">
      <c r="A997" s="143">
        <v>41813</v>
      </c>
      <c r="B997" s="27">
        <f>'1 Base de precios '!B997:B1248</f>
        <v>42865.71875</v>
      </c>
      <c r="C997" s="20">
        <f>+VLOOKUP($A997,'1 Base de precios '!$A$2:$C$1256,3,FALSE)</f>
        <v>12.74</v>
      </c>
      <c r="D997" s="20">
        <f>+VLOOKUP($A997,'1 Base de precios '!$D$2:$E$1256,2,FALSE)</f>
        <v>34.900002000000001</v>
      </c>
      <c r="E997" s="20">
        <f>+VLOOKUP($A997,'1 Base de precios '!$F$2:$G$1256,2,FALSE)</f>
        <v>53.277999999999999</v>
      </c>
      <c r="F997" s="20">
        <f>+VLOOKUP($A997,'1 Base de precios '!$H$2:$I$1256,2,FALSE)</f>
        <v>43.389999000000003</v>
      </c>
      <c r="G997" s="20">
        <f>+VLOOKUP($A997,'1 Base de precios '!$J$2:$K$1256,2,FALSE)</f>
        <v>25.83</v>
      </c>
      <c r="H997" s="20">
        <f>+VLOOKUP($A997,'1 Base de precios '!$L$2:$M$1256,2,FALSE)</f>
        <v>95.639999000000003</v>
      </c>
      <c r="I997" s="20">
        <f>+VLOOKUP($A997,'1 Base de precios '!$N$2:$O$1256,2,FALSE)</f>
        <v>46.16</v>
      </c>
      <c r="J997" s="20">
        <f>+VLOOKUP($A997,'1 Base de precios '!$P$2:$Q$1256,2,FALSE)</f>
        <v>89</v>
      </c>
      <c r="K997" s="29">
        <v>996</v>
      </c>
    </row>
    <row r="998" spans="1:11" x14ac:dyDescent="0.2">
      <c r="A998" s="143">
        <v>41810</v>
      </c>
      <c r="B998" s="27">
        <f>'1 Base de precios '!B998:B1249</f>
        <v>42959.828125</v>
      </c>
      <c r="C998" s="20">
        <f>+VLOOKUP($A998,'1 Base de precios '!$A$2:$C$1256,3,FALSE)</f>
        <v>12.73</v>
      </c>
      <c r="D998" s="20">
        <f>+VLOOKUP($A998,'1 Base de precios '!$D$2:$E$1256,2,FALSE)</f>
        <v>34.959999000000003</v>
      </c>
      <c r="E998" s="20">
        <f>+VLOOKUP($A998,'1 Base de precios '!$F$2:$G$1256,2,FALSE)</f>
        <v>53.463402000000002</v>
      </c>
      <c r="F998" s="20">
        <f>+VLOOKUP($A998,'1 Base de precios '!$H$2:$I$1256,2,FALSE)</f>
        <v>43.099997999999999</v>
      </c>
      <c r="G998" s="20">
        <f>+VLOOKUP($A998,'1 Base de precios '!$J$2:$K$1256,2,FALSE)</f>
        <v>25.610001</v>
      </c>
      <c r="H998" s="20">
        <f>+VLOOKUP($A998,'1 Base de precios '!$L$2:$M$1256,2,FALSE)</f>
        <v>96.110000999999997</v>
      </c>
      <c r="I998" s="20">
        <f>+VLOOKUP($A998,'1 Base de precios '!$N$2:$O$1256,2,FALSE)</f>
        <v>47.27</v>
      </c>
      <c r="J998" s="20">
        <f>+VLOOKUP($A998,'1 Base de precios '!$P$2:$Q$1256,2,FALSE)</f>
        <v>88.870002999999997</v>
      </c>
      <c r="K998" s="29">
        <v>997</v>
      </c>
    </row>
    <row r="999" spans="1:11" x14ac:dyDescent="0.2">
      <c r="A999" s="143">
        <v>41809</v>
      </c>
      <c r="B999" s="27">
        <f>'1 Base de precios '!B999:B1250</f>
        <v>42800.648437999997</v>
      </c>
      <c r="C999" s="20">
        <f>+VLOOKUP($A999,'1 Base de precios '!$A$2:$C$1256,3,FALSE)</f>
        <v>12.77</v>
      </c>
      <c r="D999" s="20">
        <f>+VLOOKUP($A999,'1 Base de precios '!$D$2:$E$1256,2,FALSE)</f>
        <v>34.709999000000003</v>
      </c>
      <c r="E999" s="20">
        <f>+VLOOKUP($A999,'1 Base de precios '!$F$2:$G$1256,2,FALSE)</f>
        <v>52.848801000000002</v>
      </c>
      <c r="F999" s="20">
        <f>+VLOOKUP($A999,'1 Base de precios '!$H$2:$I$1256,2,FALSE)</f>
        <v>43.099997999999999</v>
      </c>
      <c r="G999" s="20">
        <f>+VLOOKUP($A999,'1 Base de precios '!$J$2:$K$1256,2,FALSE)</f>
        <v>25.690000999999999</v>
      </c>
      <c r="H999" s="20">
        <f>+VLOOKUP($A999,'1 Base de precios '!$L$2:$M$1256,2,FALSE)</f>
        <v>96.040001000000004</v>
      </c>
      <c r="I999" s="20">
        <f>+VLOOKUP($A999,'1 Base de precios '!$N$2:$O$1256,2,FALSE)</f>
        <v>47.93</v>
      </c>
      <c r="J999" s="20">
        <f>+VLOOKUP($A999,'1 Base de precios '!$P$2:$Q$1256,2,FALSE)</f>
        <v>88.989998</v>
      </c>
      <c r="K999" s="29">
        <v>998</v>
      </c>
    </row>
    <row r="1000" spans="1:11" x14ac:dyDescent="0.2">
      <c r="A1000" s="143">
        <v>41808</v>
      </c>
      <c r="B1000" s="27">
        <f>'1 Base de precios '!B1000:B1251</f>
        <v>42612.78125</v>
      </c>
      <c r="C1000" s="20">
        <f>+VLOOKUP($A1000,'1 Base de precios '!$A$2:$C$1256,3,FALSE)</f>
        <v>12.76</v>
      </c>
      <c r="D1000" s="20">
        <f>+VLOOKUP($A1000,'1 Base de precios '!$D$2:$E$1256,2,FALSE)</f>
        <v>35.080002</v>
      </c>
      <c r="E1000" s="20">
        <f>+VLOOKUP($A1000,'1 Base de precios '!$F$2:$G$1256,2,FALSE)</f>
        <v>52.829300000000003</v>
      </c>
      <c r="F1000" s="20">
        <f>+VLOOKUP($A1000,'1 Base de precios '!$H$2:$I$1256,2,FALSE)</f>
        <v>43.240001999999997</v>
      </c>
      <c r="G1000" s="20">
        <f>+VLOOKUP($A1000,'1 Base de precios '!$J$2:$K$1256,2,FALSE)</f>
        <v>24.870000999999998</v>
      </c>
      <c r="H1000" s="20">
        <f>+VLOOKUP($A1000,'1 Base de precios '!$L$2:$M$1256,2,FALSE)</f>
        <v>95.110000999999997</v>
      </c>
      <c r="I1000" s="20">
        <f>+VLOOKUP($A1000,'1 Base de precios '!$N$2:$O$1256,2,FALSE)</f>
        <v>47.549999</v>
      </c>
      <c r="J1000" s="20">
        <f>+VLOOKUP($A1000,'1 Base de precios '!$P$2:$Q$1256,2,FALSE)</f>
        <v>88.889999000000003</v>
      </c>
      <c r="K1000" s="29">
        <v>999</v>
      </c>
    </row>
    <row r="1001" spans="1:11" x14ac:dyDescent="0.2">
      <c r="A1001" s="143">
        <v>41807</v>
      </c>
      <c r="B1001" s="27">
        <f>'1 Base de precios '!B1001:B1252</f>
        <v>42593.230469000002</v>
      </c>
      <c r="C1001" s="20">
        <f>+VLOOKUP($A1001,'1 Base de precios '!$A$2:$C$1256,3,FALSE)</f>
        <v>12.88</v>
      </c>
      <c r="D1001" s="20">
        <f>+VLOOKUP($A1001,'1 Base de precios '!$D$2:$E$1256,2,FALSE)</f>
        <v>35.169998</v>
      </c>
      <c r="E1001" s="20">
        <f>+VLOOKUP($A1001,'1 Base de precios '!$F$2:$G$1256,2,FALSE)</f>
        <v>52.731701000000001</v>
      </c>
      <c r="F1001" s="20">
        <f>+VLOOKUP($A1001,'1 Base de precios '!$H$2:$I$1256,2,FALSE)</f>
        <v>42.48</v>
      </c>
      <c r="G1001" s="20">
        <f>+VLOOKUP($A1001,'1 Base de precios '!$J$2:$K$1256,2,FALSE)</f>
        <v>24.780000999999999</v>
      </c>
      <c r="H1001" s="20">
        <f>+VLOOKUP($A1001,'1 Base de precios '!$L$2:$M$1256,2,FALSE)</f>
        <v>94.589995999999999</v>
      </c>
      <c r="I1001" s="20">
        <f>+VLOOKUP($A1001,'1 Base de precios '!$N$2:$O$1256,2,FALSE)</f>
        <v>47.25</v>
      </c>
      <c r="J1001" s="20">
        <f>+VLOOKUP($A1001,'1 Base de precios '!$P$2:$Q$1256,2,FALSE)</f>
        <v>88.739998</v>
      </c>
      <c r="K1001" s="29">
        <v>1000</v>
      </c>
    </row>
    <row r="1002" spans="1:11" x14ac:dyDescent="0.2">
      <c r="A1002" s="143">
        <v>41806</v>
      </c>
      <c r="B1002" s="27">
        <f>'1 Base de precios '!B1002:B1253</f>
        <v>42523.328125</v>
      </c>
      <c r="C1002" s="20">
        <f>+VLOOKUP($A1002,'1 Base de precios '!$A$2:$C$1256,3,FALSE)</f>
        <v>12.9</v>
      </c>
      <c r="D1002" s="20">
        <f>+VLOOKUP($A1002,'1 Base de precios '!$D$2:$E$1256,2,FALSE)</f>
        <v>35.270000000000003</v>
      </c>
      <c r="E1002" s="20">
        <f>+VLOOKUP($A1002,'1 Base de precios '!$F$2:$G$1256,2,FALSE)</f>
        <v>52.351199999999999</v>
      </c>
      <c r="F1002" s="20">
        <f>+VLOOKUP($A1002,'1 Base de precios '!$H$2:$I$1256,2,FALSE)</f>
        <v>42.110000999999997</v>
      </c>
      <c r="G1002" s="20">
        <f>+VLOOKUP($A1002,'1 Base de precios '!$J$2:$K$1256,2,FALSE)</f>
        <v>24.76</v>
      </c>
      <c r="H1002" s="20">
        <f>+VLOOKUP($A1002,'1 Base de precios '!$L$2:$M$1256,2,FALSE)</f>
        <v>94.089995999999999</v>
      </c>
      <c r="I1002" s="20">
        <f>+VLOOKUP($A1002,'1 Base de precios '!$N$2:$O$1256,2,FALSE)</f>
        <v>47.110000999999997</v>
      </c>
      <c r="J1002" s="20">
        <f>+VLOOKUP($A1002,'1 Base de precios '!$P$2:$Q$1256,2,FALSE)</f>
        <v>87.269997000000004</v>
      </c>
      <c r="K1002" s="29">
        <v>1001</v>
      </c>
    </row>
    <row r="1003" spans="1:11" x14ac:dyDescent="0.2">
      <c r="A1003" s="143">
        <v>41803</v>
      </c>
      <c r="B1003" s="27">
        <f>'1 Base de precios '!B1003:B1254</f>
        <v>42602.921875</v>
      </c>
      <c r="C1003" s="20">
        <f>+VLOOKUP($A1003,'1 Base de precios '!$A$2:$C$1256,3,FALSE)</f>
        <v>12.99</v>
      </c>
      <c r="D1003" s="20">
        <f>+VLOOKUP($A1003,'1 Base de precios '!$D$2:$E$1256,2,FALSE)</f>
        <v>35.270000000000003</v>
      </c>
      <c r="E1003" s="20">
        <f>+VLOOKUP($A1003,'1 Base de precios '!$F$2:$G$1256,2,FALSE)</f>
        <v>51.492699000000002</v>
      </c>
      <c r="F1003" s="20">
        <f>+VLOOKUP($A1003,'1 Base de precios '!$H$2:$I$1256,2,FALSE)</f>
        <v>41.549999</v>
      </c>
      <c r="G1003" s="20">
        <f>+VLOOKUP($A1003,'1 Base de precios '!$J$2:$K$1256,2,FALSE)</f>
        <v>25.07</v>
      </c>
      <c r="H1003" s="20">
        <f>+VLOOKUP($A1003,'1 Base de precios '!$L$2:$M$1256,2,FALSE)</f>
        <v>94.029999000000004</v>
      </c>
      <c r="I1003" s="20">
        <f>+VLOOKUP($A1003,'1 Base de precios '!$N$2:$O$1256,2,FALSE)</f>
        <v>47.549999</v>
      </c>
      <c r="J1003" s="20">
        <f>+VLOOKUP($A1003,'1 Base de precios '!$P$2:$Q$1256,2,FALSE)</f>
        <v>84.580001999999993</v>
      </c>
      <c r="K1003" s="29">
        <v>1002</v>
      </c>
    </row>
    <row r="1004" spans="1:11" x14ac:dyDescent="0.2">
      <c r="A1004" s="143">
        <v>41802</v>
      </c>
      <c r="B1004" s="27">
        <f>'1 Base de precios '!B1004:B1255</f>
        <v>42946.320312999997</v>
      </c>
      <c r="C1004" s="20">
        <f>+VLOOKUP($A1004,'1 Base de precios '!$A$2:$C$1256,3,FALSE)</f>
        <v>12.96</v>
      </c>
      <c r="D1004" s="20">
        <f>+VLOOKUP($A1004,'1 Base de precios '!$D$2:$E$1256,2,FALSE)</f>
        <v>35.270000000000003</v>
      </c>
      <c r="E1004" s="20">
        <f>+VLOOKUP($A1004,'1 Base de precios '!$F$2:$G$1256,2,FALSE)</f>
        <v>52.331699</v>
      </c>
      <c r="F1004" s="20">
        <f>+VLOOKUP($A1004,'1 Base de precios '!$H$2:$I$1256,2,FALSE)</f>
        <v>42</v>
      </c>
      <c r="G1004" s="20">
        <f>+VLOOKUP($A1004,'1 Base de precios '!$J$2:$K$1256,2,FALSE)</f>
        <v>24.77</v>
      </c>
      <c r="H1004" s="20">
        <f>+VLOOKUP($A1004,'1 Base de precios '!$L$2:$M$1256,2,FALSE)</f>
        <v>94.860000999999997</v>
      </c>
      <c r="I1004" s="20">
        <f>+VLOOKUP($A1004,'1 Base de precios '!$N$2:$O$1256,2,FALSE)</f>
        <v>47.799999</v>
      </c>
      <c r="J1004" s="20">
        <f>+VLOOKUP($A1004,'1 Base de precios '!$P$2:$Q$1256,2,FALSE)</f>
        <v>85.190002000000007</v>
      </c>
      <c r="K1004" s="29">
        <v>1003</v>
      </c>
    </row>
    <row r="1005" spans="1:11" x14ac:dyDescent="0.2">
      <c r="A1005" s="143">
        <v>41801</v>
      </c>
      <c r="B1005" s="27">
        <f>'1 Base de precios '!B1005:B1256</f>
        <v>43044.890625</v>
      </c>
      <c r="C1005" s="20">
        <f>+VLOOKUP($A1005,'1 Base de precios '!$A$2:$C$1256,3,FALSE)</f>
        <v>13.16</v>
      </c>
      <c r="D1005" s="20">
        <f>+VLOOKUP($A1005,'1 Base de precios '!$D$2:$E$1256,2,FALSE)</f>
        <v>35.270000000000003</v>
      </c>
      <c r="E1005" s="20">
        <f>+VLOOKUP($A1005,'1 Base de precios '!$F$2:$G$1256,2,FALSE)</f>
        <v>52.575600000000001</v>
      </c>
      <c r="F1005" s="20">
        <f>+VLOOKUP($A1005,'1 Base de precios '!$H$2:$I$1256,2,FALSE)</f>
        <v>42.380001</v>
      </c>
      <c r="G1005" s="20">
        <f>+VLOOKUP($A1005,'1 Base de precios '!$J$2:$K$1256,2,FALSE)</f>
        <v>24.67</v>
      </c>
      <c r="H1005" s="20">
        <f>+VLOOKUP($A1005,'1 Base de precios '!$L$2:$M$1256,2,FALSE)</f>
        <v>94.93</v>
      </c>
      <c r="I1005" s="20">
        <f>+VLOOKUP($A1005,'1 Base de precios '!$N$2:$O$1256,2,FALSE)</f>
        <v>46.689999</v>
      </c>
      <c r="J1005" s="20">
        <f>+VLOOKUP($A1005,'1 Base de precios '!$P$2:$Q$1256,2,FALSE)</f>
        <v>85.139999000000003</v>
      </c>
      <c r="K1005" s="29">
        <v>1004</v>
      </c>
    </row>
    <row r="1006" spans="1:11" x14ac:dyDescent="0.2">
      <c r="A1006" s="143">
        <v>41800</v>
      </c>
      <c r="B1006" s="27">
        <f>'1 Base de precios '!B1006:B1257</f>
        <v>43009.191405999998</v>
      </c>
      <c r="C1006" s="20">
        <f>+VLOOKUP($A1006,'1 Base de precios '!$A$2:$C$1256,3,FALSE)</f>
        <v>13.2</v>
      </c>
      <c r="D1006" s="20">
        <f>+VLOOKUP($A1006,'1 Base de precios '!$D$2:$E$1256,2,FALSE)</f>
        <v>35.270000000000003</v>
      </c>
      <c r="E1006" s="20">
        <f>+VLOOKUP($A1006,'1 Base de precios '!$F$2:$G$1256,2,FALSE)</f>
        <v>52.878101000000001</v>
      </c>
      <c r="F1006" s="20">
        <f>+VLOOKUP($A1006,'1 Base de precios '!$H$2:$I$1256,2,FALSE)</f>
        <v>42.810001</v>
      </c>
      <c r="G1006" s="20">
        <f>+VLOOKUP($A1006,'1 Base de precios '!$J$2:$K$1256,2,FALSE)</f>
        <v>24.82</v>
      </c>
      <c r="H1006" s="20">
        <f>+VLOOKUP($A1006,'1 Base de precios '!$L$2:$M$1256,2,FALSE)</f>
        <v>94.989998</v>
      </c>
      <c r="I1006" s="20">
        <f>+VLOOKUP($A1006,'1 Base de precios '!$N$2:$O$1256,2,FALSE)</f>
        <v>44.990001999999997</v>
      </c>
      <c r="J1006" s="20">
        <f>+VLOOKUP($A1006,'1 Base de precios '!$P$2:$Q$1256,2,FALSE)</f>
        <v>85.029999000000004</v>
      </c>
      <c r="K1006" s="29">
        <v>1005</v>
      </c>
    </row>
    <row r="1007" spans="1:11" x14ac:dyDescent="0.2">
      <c r="A1007" s="143">
        <v>41799</v>
      </c>
      <c r="B1007" s="27">
        <f>'1 Base de precios '!B1007:B1258</f>
        <v>42780.851562999997</v>
      </c>
      <c r="C1007" s="20">
        <f>+VLOOKUP($A1007,'1 Base de precios '!$A$2:$C$1256,3,FALSE)</f>
        <v>13.24</v>
      </c>
      <c r="D1007" s="20">
        <f>+VLOOKUP($A1007,'1 Base de precios '!$D$2:$E$1256,2,FALSE)</f>
        <v>35.270000000000003</v>
      </c>
      <c r="E1007" s="20">
        <f>+VLOOKUP($A1007,'1 Base de precios '!$F$2:$G$1256,2,FALSE)</f>
        <v>52.682898999999999</v>
      </c>
      <c r="F1007" s="20">
        <f>+VLOOKUP($A1007,'1 Base de precios '!$H$2:$I$1256,2,FALSE)</f>
        <v>43.32</v>
      </c>
      <c r="G1007" s="20">
        <f>+VLOOKUP($A1007,'1 Base de precios '!$J$2:$K$1256,2,FALSE)</f>
        <v>25</v>
      </c>
      <c r="H1007" s="20">
        <f>+VLOOKUP($A1007,'1 Base de precios '!$L$2:$M$1256,2,FALSE)</f>
        <v>93.760002</v>
      </c>
      <c r="I1007" s="20">
        <f>+VLOOKUP($A1007,'1 Base de precios '!$N$2:$O$1256,2,FALSE)</f>
        <v>45.310001</v>
      </c>
      <c r="J1007" s="20">
        <f>+VLOOKUP($A1007,'1 Base de precios '!$P$2:$Q$1256,2,FALSE)</f>
        <v>84.589995999999999</v>
      </c>
      <c r="K1007" s="29">
        <v>1006</v>
      </c>
    </row>
    <row r="1008" spans="1:11" x14ac:dyDescent="0.2">
      <c r="A1008" s="143">
        <v>41796</v>
      </c>
      <c r="B1008" s="27">
        <f>'1 Base de precios '!B1008:B1259</f>
        <v>42173.03125</v>
      </c>
      <c r="C1008" s="20">
        <f>+VLOOKUP($A1008,'1 Base de precios '!$A$2:$C$1256,3,FALSE)</f>
        <v>13.16</v>
      </c>
      <c r="D1008" s="20">
        <f>+VLOOKUP($A1008,'1 Base de precios '!$D$2:$E$1256,2,FALSE)</f>
        <v>35.299999</v>
      </c>
      <c r="E1008" s="20">
        <f>+VLOOKUP($A1008,'1 Base de precios '!$F$2:$G$1256,2,FALSE)</f>
        <v>52.438999000000003</v>
      </c>
      <c r="F1008" s="20">
        <f>+VLOOKUP($A1008,'1 Base de precios '!$H$2:$I$1256,2,FALSE)</f>
        <v>43.360000999999997</v>
      </c>
      <c r="G1008" s="20">
        <f>+VLOOKUP($A1008,'1 Base de precios '!$J$2:$K$1256,2,FALSE)</f>
        <v>24.790001</v>
      </c>
      <c r="H1008" s="20">
        <f>+VLOOKUP($A1008,'1 Base de precios '!$L$2:$M$1256,2,FALSE)</f>
        <v>93.650002000000001</v>
      </c>
      <c r="I1008" s="20">
        <f>+VLOOKUP($A1008,'1 Base de precios '!$N$2:$O$1256,2,FALSE)</f>
        <v>45.450001</v>
      </c>
      <c r="J1008" s="20">
        <f>+VLOOKUP($A1008,'1 Base de precios '!$P$2:$Q$1256,2,FALSE)</f>
        <v>85.730002999999996</v>
      </c>
      <c r="K1008" s="29">
        <v>1007</v>
      </c>
    </row>
    <row r="1009" spans="1:11" x14ac:dyDescent="0.2">
      <c r="A1009" s="143">
        <v>41795</v>
      </c>
      <c r="B1009" s="27">
        <f>'1 Base de precios '!B1009:B1260</f>
        <v>41956.679687999997</v>
      </c>
      <c r="C1009" s="20">
        <f>+VLOOKUP($A1009,'1 Base de precios '!$A$2:$C$1256,3,FALSE)</f>
        <v>12.88</v>
      </c>
      <c r="D1009" s="20">
        <f>+VLOOKUP($A1009,'1 Base de precios '!$D$2:$E$1256,2,FALSE)</f>
        <v>35.299999</v>
      </c>
      <c r="E1009" s="20">
        <f>+VLOOKUP($A1009,'1 Base de precios '!$F$2:$G$1256,2,FALSE)</f>
        <v>52.390202000000002</v>
      </c>
      <c r="F1009" s="20">
        <f>+VLOOKUP($A1009,'1 Base de precios '!$H$2:$I$1256,2,FALSE)</f>
        <v>42.540000999999997</v>
      </c>
      <c r="G1009" s="20">
        <f>+VLOOKUP($A1009,'1 Base de precios '!$J$2:$K$1256,2,FALSE)</f>
        <v>24.360001</v>
      </c>
      <c r="H1009" s="20">
        <f>+VLOOKUP($A1009,'1 Base de precios '!$L$2:$M$1256,2,FALSE)</f>
        <v>93.199996999999996</v>
      </c>
      <c r="I1009" s="20">
        <f>+VLOOKUP($A1009,'1 Base de precios '!$N$2:$O$1256,2,FALSE)</f>
        <v>44.950001</v>
      </c>
      <c r="J1009" s="20">
        <f>+VLOOKUP($A1009,'1 Base de precios '!$P$2:$Q$1256,2,FALSE)</f>
        <v>82.230002999999996</v>
      </c>
      <c r="K1009" s="29">
        <v>1008</v>
      </c>
    </row>
    <row r="1010" spans="1:11" x14ac:dyDescent="0.2">
      <c r="A1010" s="143">
        <v>41794</v>
      </c>
      <c r="B1010" s="27">
        <f>'1 Base de precios '!B1010:B1261</f>
        <v>42127.898437999997</v>
      </c>
      <c r="C1010" s="20">
        <f>+VLOOKUP($A1010,'1 Base de precios '!$A$2:$C$1256,3,FALSE)</f>
        <v>12.6</v>
      </c>
      <c r="D1010" s="20">
        <f>+VLOOKUP($A1010,'1 Base de precios '!$D$2:$E$1256,2,FALSE)</f>
        <v>35.299999</v>
      </c>
      <c r="E1010" s="20">
        <f>+VLOOKUP($A1010,'1 Base de precios '!$F$2:$G$1256,2,FALSE)</f>
        <v>51.453701000000002</v>
      </c>
      <c r="F1010" s="20">
        <f>+VLOOKUP($A1010,'1 Base de precios '!$H$2:$I$1256,2,FALSE)</f>
        <v>42.68</v>
      </c>
      <c r="G1010" s="20">
        <f>+VLOOKUP($A1010,'1 Base de precios '!$J$2:$K$1256,2,FALSE)</f>
        <v>24.26</v>
      </c>
      <c r="H1010" s="20">
        <f>+VLOOKUP($A1010,'1 Base de precios '!$L$2:$M$1256,2,FALSE)</f>
        <v>93</v>
      </c>
      <c r="I1010" s="20">
        <f>+VLOOKUP($A1010,'1 Base de precios '!$N$2:$O$1256,2,FALSE)</f>
        <v>44.560001</v>
      </c>
      <c r="J1010" s="20">
        <f>+VLOOKUP($A1010,'1 Base de precios '!$P$2:$Q$1256,2,FALSE)</f>
        <v>81.120002999999997</v>
      </c>
      <c r="K1010" s="29">
        <v>1009</v>
      </c>
    </row>
    <row r="1011" spans="1:11" x14ac:dyDescent="0.2">
      <c r="A1011" s="143">
        <v>41793</v>
      </c>
      <c r="B1011" s="27">
        <f>'1 Base de precios '!B1011:B1262</f>
        <v>41938.828125</v>
      </c>
      <c r="C1011" s="20">
        <f>+VLOOKUP($A1011,'1 Base de precios '!$A$2:$C$1256,3,FALSE)</f>
        <v>12.74</v>
      </c>
      <c r="D1011" s="20">
        <f>+VLOOKUP($A1011,'1 Base de precios '!$D$2:$E$1256,2,FALSE)</f>
        <v>33.939999</v>
      </c>
      <c r="E1011" s="20">
        <f>+VLOOKUP($A1011,'1 Base de precios '!$F$2:$G$1256,2,FALSE)</f>
        <v>51.482899000000003</v>
      </c>
      <c r="F1011" s="20">
        <f>+VLOOKUP($A1011,'1 Base de precios '!$H$2:$I$1256,2,FALSE)</f>
        <v>43.139999000000003</v>
      </c>
      <c r="G1011" s="20">
        <f>+VLOOKUP($A1011,'1 Base de precios '!$J$2:$K$1256,2,FALSE)</f>
        <v>24.68</v>
      </c>
      <c r="H1011" s="20">
        <f>+VLOOKUP($A1011,'1 Base de precios '!$L$2:$M$1256,2,FALSE)</f>
        <v>93.620002999999997</v>
      </c>
      <c r="I1011" s="20">
        <f>+VLOOKUP($A1011,'1 Base de precios '!$N$2:$O$1256,2,FALSE)</f>
        <v>44.57</v>
      </c>
      <c r="J1011" s="20">
        <f>+VLOOKUP($A1011,'1 Base de precios '!$P$2:$Q$1256,2,FALSE)</f>
        <v>80.949996999999996</v>
      </c>
      <c r="K1011" s="29">
        <v>1010</v>
      </c>
    </row>
    <row r="1012" spans="1:11" x14ac:dyDescent="0.2">
      <c r="A1012" s="143">
        <v>41792</v>
      </c>
      <c r="B1012" s="27">
        <f>'1 Base de precios '!B1012:B1263</f>
        <v>41375.410155999998</v>
      </c>
      <c r="C1012" s="20">
        <f>+VLOOKUP($A1012,'1 Base de precios '!$A$2:$C$1256,3,FALSE)</f>
        <v>12.62</v>
      </c>
      <c r="D1012" s="20">
        <f>+VLOOKUP($A1012,'1 Base de precios '!$D$2:$E$1256,2,FALSE)</f>
        <v>33.939999</v>
      </c>
      <c r="E1012" s="20">
        <f>+VLOOKUP($A1012,'1 Base de precios '!$F$2:$G$1256,2,FALSE)</f>
        <v>50.9268</v>
      </c>
      <c r="F1012" s="20">
        <f>+VLOOKUP($A1012,'1 Base de precios '!$H$2:$I$1256,2,FALSE)</f>
        <v>43.029998999999997</v>
      </c>
      <c r="G1012" s="20">
        <f>+VLOOKUP($A1012,'1 Base de precios '!$J$2:$K$1256,2,FALSE)</f>
        <v>25.01</v>
      </c>
      <c r="H1012" s="20">
        <f>+VLOOKUP($A1012,'1 Base de precios '!$L$2:$M$1256,2,FALSE)</f>
        <v>94.93</v>
      </c>
      <c r="I1012" s="20">
        <f>+VLOOKUP($A1012,'1 Base de precios '!$N$2:$O$1256,2,FALSE)</f>
        <v>44.82</v>
      </c>
      <c r="J1012" s="20">
        <f>+VLOOKUP($A1012,'1 Base de precios '!$P$2:$Q$1256,2,FALSE)</f>
        <v>80.870002999999997</v>
      </c>
      <c r="K1012" s="29">
        <v>1011</v>
      </c>
    </row>
    <row r="1013" spans="1:11" x14ac:dyDescent="0.2">
      <c r="A1013" s="143">
        <v>41789</v>
      </c>
      <c r="B1013" s="27">
        <f>'1 Base de precios '!B1013:B1264</f>
        <v>42011.660155999998</v>
      </c>
      <c r="C1013" s="20">
        <f>+VLOOKUP($A1013,'1 Base de precios '!$A$2:$C$1256,3,FALSE)</f>
        <v>12.43</v>
      </c>
      <c r="D1013" s="20">
        <f>+VLOOKUP($A1013,'1 Base de precios '!$D$2:$E$1256,2,FALSE)</f>
        <v>33.939999</v>
      </c>
      <c r="E1013" s="20">
        <f>+VLOOKUP($A1013,'1 Base de precios '!$F$2:$G$1256,2,FALSE)</f>
        <v>49.843899</v>
      </c>
      <c r="F1013" s="20">
        <f>+VLOOKUP($A1013,'1 Base de precios '!$H$2:$I$1256,2,FALSE)</f>
        <v>42.34</v>
      </c>
      <c r="G1013" s="20">
        <f>+VLOOKUP($A1013,'1 Base de precios '!$J$2:$K$1256,2,FALSE)</f>
        <v>24.59</v>
      </c>
      <c r="H1013" s="20">
        <f>+VLOOKUP($A1013,'1 Base de precios '!$L$2:$M$1256,2,FALSE)</f>
        <v>92.980002999999996</v>
      </c>
      <c r="I1013" s="20">
        <f>+VLOOKUP($A1013,'1 Base de precios '!$N$2:$O$1256,2,FALSE)</f>
        <v>43.830002</v>
      </c>
      <c r="J1013" s="20">
        <f>+VLOOKUP($A1013,'1 Base de precios '!$P$2:$Q$1256,2,FALSE)</f>
        <v>79.050003000000004</v>
      </c>
      <c r="K1013" s="29">
        <v>1012</v>
      </c>
    </row>
    <row r="1014" spans="1:11" x14ac:dyDescent="0.2">
      <c r="A1014" s="143">
        <v>41788</v>
      </c>
      <c r="B1014" s="27">
        <f>'1 Base de precios '!B1014:B1265</f>
        <v>41960.660155999998</v>
      </c>
      <c r="C1014" s="20">
        <f>+VLOOKUP($A1014,'1 Base de precios '!$A$2:$C$1256,3,FALSE)</f>
        <v>12.76</v>
      </c>
      <c r="D1014" s="20">
        <f>+VLOOKUP($A1014,'1 Base de precios '!$D$2:$E$1256,2,FALSE)</f>
        <v>32.610000999999997</v>
      </c>
      <c r="E1014" s="20">
        <f>+VLOOKUP($A1014,'1 Base de precios '!$F$2:$G$1256,2,FALSE)</f>
        <v>51.297600000000003</v>
      </c>
      <c r="F1014" s="20">
        <f>+VLOOKUP($A1014,'1 Base de precios '!$H$2:$I$1256,2,FALSE)</f>
        <v>43.66</v>
      </c>
      <c r="G1014" s="20">
        <f>+VLOOKUP($A1014,'1 Base de precios '!$J$2:$K$1256,2,FALSE)</f>
        <v>24.860001</v>
      </c>
      <c r="H1014" s="20">
        <f>+VLOOKUP($A1014,'1 Base de precios '!$L$2:$M$1256,2,FALSE)</f>
        <v>95.029999000000004</v>
      </c>
      <c r="I1014" s="20">
        <f>+VLOOKUP($A1014,'1 Base de precios '!$N$2:$O$1256,2,FALSE)</f>
        <v>43.990001999999997</v>
      </c>
      <c r="J1014" s="20">
        <f>+VLOOKUP($A1014,'1 Base de precios '!$P$2:$Q$1256,2,FALSE)</f>
        <v>79.110000999999997</v>
      </c>
      <c r="K1014" s="29">
        <v>1013</v>
      </c>
    </row>
    <row r="1015" spans="1:11" x14ac:dyDescent="0.2">
      <c r="A1015" s="143">
        <v>41787</v>
      </c>
      <c r="B1015" s="27">
        <f>'1 Base de precios '!B1015:B1266</f>
        <v>41958.269530999998</v>
      </c>
      <c r="C1015" s="20">
        <f>+VLOOKUP($A1015,'1 Base de precios '!$A$2:$C$1256,3,FALSE)</f>
        <v>12.85</v>
      </c>
      <c r="D1015" s="20">
        <f>+VLOOKUP($A1015,'1 Base de precios '!$D$2:$E$1256,2,FALSE)</f>
        <v>32.209999000000003</v>
      </c>
      <c r="E1015" s="20">
        <f>+VLOOKUP($A1015,'1 Base de precios '!$F$2:$G$1256,2,FALSE)</f>
        <v>51.726799</v>
      </c>
      <c r="F1015" s="20">
        <f>+VLOOKUP($A1015,'1 Base de precios '!$H$2:$I$1256,2,FALSE)</f>
        <v>43.27</v>
      </c>
      <c r="G1015" s="20">
        <f>+VLOOKUP($A1015,'1 Base de precios '!$J$2:$K$1256,2,FALSE)</f>
        <v>24.98</v>
      </c>
      <c r="H1015" s="20">
        <f>+VLOOKUP($A1015,'1 Base de precios '!$L$2:$M$1256,2,FALSE)</f>
        <v>94.699996999999996</v>
      </c>
      <c r="I1015" s="20">
        <f>+VLOOKUP($A1015,'1 Base de precios '!$N$2:$O$1256,2,FALSE)</f>
        <v>44.869999</v>
      </c>
      <c r="J1015" s="20">
        <f>+VLOOKUP($A1015,'1 Base de precios '!$P$2:$Q$1256,2,FALSE)</f>
        <v>80.139999000000003</v>
      </c>
      <c r="K1015" s="29">
        <v>1014</v>
      </c>
    </row>
    <row r="1016" spans="1:11" x14ac:dyDescent="0.2">
      <c r="A1016" s="143">
        <v>41786</v>
      </c>
      <c r="B1016" s="27">
        <f>'1 Base de precios '!B1016:B1267</f>
        <v>42005.289062999997</v>
      </c>
      <c r="C1016" s="20">
        <f>+VLOOKUP($A1016,'1 Base de precios '!$A$2:$C$1256,3,FALSE)</f>
        <v>12.79</v>
      </c>
      <c r="D1016" s="20">
        <f>+VLOOKUP($A1016,'1 Base de precios '!$D$2:$E$1256,2,FALSE)</f>
        <v>32.900002000000001</v>
      </c>
      <c r="E1016" s="20">
        <f>+VLOOKUP($A1016,'1 Base de precios '!$F$2:$G$1256,2,FALSE)</f>
        <v>51.717098</v>
      </c>
      <c r="F1016" s="20">
        <f>+VLOOKUP($A1016,'1 Base de precios '!$H$2:$I$1256,2,FALSE)</f>
        <v>43.799999</v>
      </c>
      <c r="G1016" s="20">
        <f>+VLOOKUP($A1016,'1 Base de precios '!$J$2:$K$1256,2,FALSE)</f>
        <v>25.059999000000001</v>
      </c>
      <c r="H1016" s="20">
        <f>+VLOOKUP($A1016,'1 Base de precios '!$L$2:$M$1256,2,FALSE)</f>
        <v>95.199996999999996</v>
      </c>
      <c r="I1016" s="20">
        <f>+VLOOKUP($A1016,'1 Base de precios '!$N$2:$O$1256,2,FALSE)</f>
        <v>44.990001999999997</v>
      </c>
      <c r="J1016" s="20">
        <f>+VLOOKUP($A1016,'1 Base de precios '!$P$2:$Q$1256,2,FALSE)</f>
        <v>80.120002999999997</v>
      </c>
      <c r="K1016" s="29">
        <v>1015</v>
      </c>
    </row>
    <row r="1017" spans="1:11" x14ac:dyDescent="0.2">
      <c r="A1017" s="143">
        <v>41785</v>
      </c>
      <c r="B1017" s="27">
        <f>'1 Base de precios '!B1017:B1268</f>
        <v>41918.570312999997</v>
      </c>
      <c r="C1017" s="20">
        <f>+VLOOKUP($A1017,'1 Base de precios '!$A$2:$C$1256,3,FALSE)</f>
        <v>12.88</v>
      </c>
      <c r="D1017" s="20">
        <f>+VLOOKUP($A1017,'1 Base de precios '!$D$2:$E$1256,2,FALSE)</f>
        <v>32.740001999999997</v>
      </c>
      <c r="E1017" s="20">
        <f>+VLOOKUP($A1017,'1 Base de precios '!$F$2:$G$1256,2,FALSE)</f>
        <v>52.438999000000003</v>
      </c>
      <c r="F1017" s="20">
        <f>+VLOOKUP($A1017,'1 Base de precios '!$H$2:$I$1256,2,FALSE)</f>
        <v>43.98</v>
      </c>
      <c r="G1017" s="20">
        <f>+VLOOKUP($A1017,'1 Base de precios '!$J$2:$K$1256,2,FALSE)</f>
        <v>25.35</v>
      </c>
      <c r="H1017" s="20">
        <f>+VLOOKUP($A1017,'1 Base de precios '!$L$2:$M$1256,2,FALSE)</f>
        <v>93.290001000000004</v>
      </c>
      <c r="I1017" s="20">
        <f>+VLOOKUP($A1017,'1 Base de precios '!$N$2:$O$1256,2,FALSE)</f>
        <v>44.860000999999997</v>
      </c>
      <c r="J1017" s="20">
        <f>+VLOOKUP($A1017,'1 Base de precios '!$P$2:$Q$1256,2,FALSE)</f>
        <v>79.220000999999996</v>
      </c>
      <c r="K1017" s="29">
        <v>1016</v>
      </c>
    </row>
    <row r="1018" spans="1:11" x14ac:dyDescent="0.2">
      <c r="A1018" s="143">
        <v>41782</v>
      </c>
      <c r="B1018" s="27">
        <f>'1 Base de precios '!B1018:B1269</f>
        <v>41946.949219000002</v>
      </c>
      <c r="C1018" s="20">
        <f>+VLOOKUP($A1018,'1 Base de precios '!$A$2:$C$1256,3,FALSE)</f>
        <v>12.81</v>
      </c>
      <c r="D1018" s="20">
        <f>+VLOOKUP($A1018,'1 Base de precios '!$D$2:$E$1256,2,FALSE)</f>
        <v>33</v>
      </c>
      <c r="E1018" s="20">
        <f>+VLOOKUP($A1018,'1 Base de precios '!$F$2:$G$1256,2,FALSE)</f>
        <v>52.204898999999997</v>
      </c>
      <c r="F1018" s="20">
        <f>+VLOOKUP($A1018,'1 Base de precios '!$H$2:$I$1256,2,FALSE)</f>
        <v>43.990001999999997</v>
      </c>
      <c r="G1018" s="20">
        <f>+VLOOKUP($A1018,'1 Base de precios '!$J$2:$K$1256,2,FALSE)</f>
        <v>24.809999000000001</v>
      </c>
      <c r="H1018" s="20">
        <f>+VLOOKUP($A1018,'1 Base de precios '!$L$2:$M$1256,2,FALSE)</f>
        <v>93.75</v>
      </c>
      <c r="I1018" s="20">
        <f>+VLOOKUP($A1018,'1 Base de precios '!$N$2:$O$1256,2,FALSE)</f>
        <v>44.66</v>
      </c>
      <c r="J1018" s="20">
        <f>+VLOOKUP($A1018,'1 Base de precios '!$P$2:$Q$1256,2,FALSE)</f>
        <v>80.230002999999996</v>
      </c>
      <c r="K1018" s="29">
        <v>1017</v>
      </c>
    </row>
    <row r="1019" spans="1:11" x14ac:dyDescent="0.2">
      <c r="A1019" s="143">
        <v>41781</v>
      </c>
      <c r="B1019" s="27">
        <f>'1 Base de precios '!B1019:B1270</f>
        <v>41827.601562999997</v>
      </c>
      <c r="C1019" s="20">
        <f>+VLOOKUP($A1019,'1 Base de precios '!$A$2:$C$1256,3,FALSE)</f>
        <v>13.04</v>
      </c>
      <c r="D1019" s="20">
        <f>+VLOOKUP($A1019,'1 Base de precios '!$D$2:$E$1256,2,FALSE)</f>
        <v>32.979999999999997</v>
      </c>
      <c r="E1019" s="20">
        <f>+VLOOKUP($A1019,'1 Base de precios '!$F$2:$G$1256,2,FALSE)</f>
        <v>50.790199000000001</v>
      </c>
      <c r="F1019" s="20">
        <f>+VLOOKUP($A1019,'1 Base de precios '!$H$2:$I$1256,2,FALSE)</f>
        <v>42.57</v>
      </c>
      <c r="G1019" s="20">
        <f>+VLOOKUP($A1019,'1 Base de precios '!$J$2:$K$1256,2,FALSE)</f>
        <v>24.879999000000002</v>
      </c>
      <c r="H1019" s="20">
        <f>+VLOOKUP($A1019,'1 Base de precios '!$L$2:$M$1256,2,FALSE)</f>
        <v>93.360000999999997</v>
      </c>
      <c r="I1019" s="20">
        <f>+VLOOKUP($A1019,'1 Base de precios '!$N$2:$O$1256,2,FALSE)</f>
        <v>44.68</v>
      </c>
      <c r="J1019" s="20">
        <f>+VLOOKUP($A1019,'1 Base de precios '!$P$2:$Q$1256,2,FALSE)</f>
        <v>79.489998</v>
      </c>
      <c r="K1019" s="29">
        <v>1018</v>
      </c>
    </row>
    <row r="1020" spans="1:11" x14ac:dyDescent="0.2">
      <c r="A1020" s="143">
        <v>41780</v>
      </c>
      <c r="B1020" s="27">
        <f>'1 Base de precios '!B1020:B1271</f>
        <v>41805.101562999997</v>
      </c>
      <c r="C1020" s="20">
        <f>+VLOOKUP($A1020,'1 Base de precios '!$A$2:$C$1256,3,FALSE)</f>
        <v>13.04</v>
      </c>
      <c r="D1020" s="20">
        <f>+VLOOKUP($A1020,'1 Base de precios '!$D$2:$E$1256,2,FALSE)</f>
        <v>32.68</v>
      </c>
      <c r="E1020" s="20">
        <f>+VLOOKUP($A1020,'1 Base de precios '!$F$2:$G$1256,2,FALSE)</f>
        <v>50.809798999999998</v>
      </c>
      <c r="F1020" s="20">
        <f>+VLOOKUP($A1020,'1 Base de precios '!$H$2:$I$1256,2,FALSE)</f>
        <v>42.009998000000003</v>
      </c>
      <c r="G1020" s="20">
        <f>+VLOOKUP($A1020,'1 Base de precios '!$J$2:$K$1256,2,FALSE)</f>
        <v>24.889999</v>
      </c>
      <c r="H1020" s="20">
        <f>+VLOOKUP($A1020,'1 Base de precios '!$L$2:$M$1256,2,FALSE)</f>
        <v>92.809997999999993</v>
      </c>
      <c r="I1020" s="20">
        <f>+VLOOKUP($A1020,'1 Base de precios '!$N$2:$O$1256,2,FALSE)</f>
        <v>44.189999</v>
      </c>
      <c r="J1020" s="20">
        <f>+VLOOKUP($A1020,'1 Base de precios '!$P$2:$Q$1256,2,FALSE)</f>
        <v>78.870002999999997</v>
      </c>
      <c r="K1020" s="29">
        <v>1019</v>
      </c>
    </row>
    <row r="1021" spans="1:11" x14ac:dyDescent="0.2">
      <c r="A1021" s="143">
        <v>41779</v>
      </c>
      <c r="B1021" s="27">
        <f>'1 Base de precios '!B1021:B1272</f>
        <v>41836.480469000002</v>
      </c>
      <c r="C1021" s="20">
        <f>+VLOOKUP($A1021,'1 Base de precios '!$A$2:$C$1256,3,FALSE)</f>
        <v>12.88</v>
      </c>
      <c r="D1021" s="20">
        <f>+VLOOKUP($A1021,'1 Base de precios '!$D$2:$E$1256,2,FALSE)</f>
        <v>32.830002</v>
      </c>
      <c r="E1021" s="20">
        <f>+VLOOKUP($A1021,'1 Base de precios '!$F$2:$G$1256,2,FALSE)</f>
        <v>51.043900000000001</v>
      </c>
      <c r="F1021" s="20">
        <f>+VLOOKUP($A1021,'1 Base de precios '!$H$2:$I$1256,2,FALSE)</f>
        <v>41.779998999999997</v>
      </c>
      <c r="G1021" s="20">
        <f>+VLOOKUP($A1021,'1 Base de precios '!$J$2:$K$1256,2,FALSE)</f>
        <v>24.84</v>
      </c>
      <c r="H1021" s="20">
        <f>+VLOOKUP($A1021,'1 Base de precios '!$L$2:$M$1256,2,FALSE)</f>
        <v>92.769997000000004</v>
      </c>
      <c r="I1021" s="20">
        <f>+VLOOKUP($A1021,'1 Base de precios '!$N$2:$O$1256,2,FALSE)</f>
        <v>43.799999</v>
      </c>
      <c r="J1021" s="20">
        <f>+VLOOKUP($A1021,'1 Base de precios '!$P$2:$Q$1256,2,FALSE)</f>
        <v>78.330001999999993</v>
      </c>
      <c r="K1021" s="29">
        <v>1020</v>
      </c>
    </row>
    <row r="1022" spans="1:11" x14ac:dyDescent="0.2">
      <c r="A1022" s="143">
        <v>41778</v>
      </c>
      <c r="B1022" s="27">
        <f>'1 Base de precios '!B1022:B1273</f>
        <v>41894.71875</v>
      </c>
      <c r="C1022" s="20">
        <f>+VLOOKUP($A1022,'1 Base de precios '!$A$2:$C$1256,3,FALSE)</f>
        <v>12.69</v>
      </c>
      <c r="D1022" s="20">
        <f>+VLOOKUP($A1022,'1 Base de precios '!$D$2:$E$1256,2,FALSE)</f>
        <v>32.799999</v>
      </c>
      <c r="E1022" s="20">
        <f>+VLOOKUP($A1022,'1 Base de precios '!$F$2:$G$1256,2,FALSE)</f>
        <v>51.336601000000002</v>
      </c>
      <c r="F1022" s="20">
        <f>+VLOOKUP($A1022,'1 Base de precios '!$H$2:$I$1256,2,FALSE)</f>
        <v>42.650002000000001</v>
      </c>
      <c r="G1022" s="20">
        <f>+VLOOKUP($A1022,'1 Base de precios '!$J$2:$K$1256,2,FALSE)</f>
        <v>24.959999</v>
      </c>
      <c r="H1022" s="20">
        <f>+VLOOKUP($A1022,'1 Base de precios '!$L$2:$M$1256,2,FALSE)</f>
        <v>92.839995999999999</v>
      </c>
      <c r="I1022" s="20">
        <f>+VLOOKUP($A1022,'1 Base de precios '!$N$2:$O$1256,2,FALSE)</f>
        <v>44.5</v>
      </c>
      <c r="J1022" s="20">
        <f>+VLOOKUP($A1022,'1 Base de precios '!$P$2:$Q$1256,2,FALSE)</f>
        <v>81.190002000000007</v>
      </c>
      <c r="K1022" s="29">
        <v>1021</v>
      </c>
    </row>
    <row r="1023" spans="1:11" x14ac:dyDescent="0.2">
      <c r="A1023" s="143">
        <v>41775</v>
      </c>
      <c r="B1023" s="27">
        <f>'1 Base de precios '!B1023:B1274</f>
        <v>41564.308594000002</v>
      </c>
      <c r="C1023" s="20">
        <f>+VLOOKUP($A1023,'1 Base de precios '!$A$2:$C$1256,3,FALSE)</f>
        <v>13.22</v>
      </c>
      <c r="D1023" s="20">
        <f>+VLOOKUP($A1023,'1 Base de precios '!$D$2:$E$1256,2,FALSE)</f>
        <v>32.979999999999997</v>
      </c>
      <c r="E1023" s="20">
        <f>+VLOOKUP($A1023,'1 Base de precios '!$F$2:$G$1256,2,FALSE)</f>
        <v>50.214599999999997</v>
      </c>
      <c r="F1023" s="20">
        <f>+VLOOKUP($A1023,'1 Base de precios '!$H$2:$I$1256,2,FALSE)</f>
        <v>42.349997999999999</v>
      </c>
      <c r="G1023" s="20">
        <f>+VLOOKUP($A1023,'1 Base de precios '!$J$2:$K$1256,2,FALSE)</f>
        <v>24.780000999999999</v>
      </c>
      <c r="H1023" s="20">
        <f>+VLOOKUP($A1023,'1 Base de precios '!$L$2:$M$1256,2,FALSE)</f>
        <v>91.190002000000007</v>
      </c>
      <c r="I1023" s="20">
        <f>+VLOOKUP($A1023,'1 Base de precios '!$N$2:$O$1256,2,FALSE)</f>
        <v>43.93</v>
      </c>
      <c r="J1023" s="20">
        <f>+VLOOKUP($A1023,'1 Base de precios '!$P$2:$Q$1256,2,FALSE)</f>
        <v>80.180000000000007</v>
      </c>
      <c r="K1023" s="29">
        <v>1022</v>
      </c>
    </row>
    <row r="1024" spans="1:11" x14ac:dyDescent="0.2">
      <c r="A1024" s="143">
        <v>41774</v>
      </c>
      <c r="B1024" s="27">
        <f>'1 Base de precios '!B1024:B1275</f>
        <v>42143.960937999997</v>
      </c>
      <c r="C1024" s="20">
        <f>+VLOOKUP($A1024,'1 Base de precios '!$A$2:$C$1256,3,FALSE)</f>
        <v>13.06</v>
      </c>
      <c r="D1024" s="20">
        <f>+VLOOKUP($A1024,'1 Base de precios '!$D$2:$E$1256,2,FALSE)</f>
        <v>33.080002</v>
      </c>
      <c r="E1024" s="20">
        <f>+VLOOKUP($A1024,'1 Base de precios '!$F$2:$G$1256,2,FALSE)</f>
        <v>50.019500999999998</v>
      </c>
      <c r="F1024" s="20">
        <f>+VLOOKUP($A1024,'1 Base de precios '!$H$2:$I$1256,2,FALSE)</f>
        <v>42.099997999999999</v>
      </c>
      <c r="G1024" s="20">
        <f>+VLOOKUP($A1024,'1 Base de precios '!$J$2:$K$1256,2,FALSE)</f>
        <v>24.32</v>
      </c>
      <c r="H1024" s="20">
        <f>+VLOOKUP($A1024,'1 Base de precios '!$L$2:$M$1256,2,FALSE)</f>
        <v>90.32</v>
      </c>
      <c r="I1024" s="20">
        <f>+VLOOKUP($A1024,'1 Base de precios '!$N$2:$O$1256,2,FALSE)</f>
        <v>44.080002</v>
      </c>
      <c r="J1024" s="20">
        <f>+VLOOKUP($A1024,'1 Base de precios '!$P$2:$Q$1256,2,FALSE)</f>
        <v>79.120002999999997</v>
      </c>
      <c r="K1024" s="29">
        <v>1023</v>
      </c>
    </row>
    <row r="1025" spans="1:11" x14ac:dyDescent="0.2">
      <c r="A1025" s="143">
        <v>41773</v>
      </c>
      <c r="B1025" s="27">
        <f>'1 Base de precios '!B1025:B1276</f>
        <v>42231.78125</v>
      </c>
      <c r="C1025" s="20">
        <f>+VLOOKUP($A1025,'1 Base de precios '!$A$2:$C$1256,3,FALSE)</f>
        <v>13.24</v>
      </c>
      <c r="D1025" s="20">
        <f>+VLOOKUP($A1025,'1 Base de precios '!$D$2:$E$1256,2,FALSE)</f>
        <v>33.310001</v>
      </c>
      <c r="E1025" s="20">
        <f>+VLOOKUP($A1025,'1 Base de precios '!$F$2:$G$1256,2,FALSE)</f>
        <v>51.365799000000003</v>
      </c>
      <c r="F1025" s="20">
        <f>+VLOOKUP($A1025,'1 Base de precios '!$H$2:$I$1256,2,FALSE)</f>
        <v>42.41</v>
      </c>
      <c r="G1025" s="20">
        <f>+VLOOKUP($A1025,'1 Base de precios '!$J$2:$K$1256,2,FALSE)</f>
        <v>24.5</v>
      </c>
      <c r="H1025" s="20">
        <f>+VLOOKUP($A1025,'1 Base de precios '!$L$2:$M$1256,2,FALSE)</f>
        <v>92.190002000000007</v>
      </c>
      <c r="I1025" s="20">
        <f>+VLOOKUP($A1025,'1 Base de precios '!$N$2:$O$1256,2,FALSE)</f>
        <v>44.720001000000003</v>
      </c>
      <c r="J1025" s="20">
        <f>+VLOOKUP($A1025,'1 Base de precios '!$P$2:$Q$1256,2,FALSE)</f>
        <v>79.639999000000003</v>
      </c>
      <c r="K1025" s="29">
        <v>1024</v>
      </c>
    </row>
    <row r="1026" spans="1:11" x14ac:dyDescent="0.2">
      <c r="A1026" s="143">
        <v>41772</v>
      </c>
      <c r="B1026" s="27">
        <f>'1 Base de precios '!B1026:B1277</f>
        <v>42086.058594000002</v>
      </c>
      <c r="C1026" s="20">
        <f>+VLOOKUP($A1026,'1 Base de precios '!$A$2:$C$1256,3,FALSE)</f>
        <v>13.17</v>
      </c>
      <c r="D1026" s="20">
        <f>+VLOOKUP($A1026,'1 Base de precios '!$D$2:$E$1256,2,FALSE)</f>
        <v>33.150002000000001</v>
      </c>
      <c r="E1026" s="20">
        <f>+VLOOKUP($A1026,'1 Base de precios '!$F$2:$G$1256,2,FALSE)</f>
        <v>50.731701000000001</v>
      </c>
      <c r="F1026" s="20">
        <f>+VLOOKUP($A1026,'1 Base de precios '!$H$2:$I$1256,2,FALSE)</f>
        <v>41.509998000000003</v>
      </c>
      <c r="G1026" s="20">
        <f>+VLOOKUP($A1026,'1 Base de precios '!$J$2:$K$1256,2,FALSE)</f>
        <v>24.18</v>
      </c>
      <c r="H1026" s="20">
        <f>+VLOOKUP($A1026,'1 Base de precios '!$L$2:$M$1256,2,FALSE)</f>
        <v>92.57</v>
      </c>
      <c r="I1026" s="20">
        <f>+VLOOKUP($A1026,'1 Base de precios '!$N$2:$O$1256,2,FALSE)</f>
        <v>45.040000999999997</v>
      </c>
      <c r="J1026" s="20">
        <f>+VLOOKUP($A1026,'1 Base de precios '!$P$2:$Q$1256,2,FALSE)</f>
        <v>79.639999000000003</v>
      </c>
      <c r="K1026" s="29">
        <v>1025</v>
      </c>
    </row>
    <row r="1027" spans="1:11" x14ac:dyDescent="0.2">
      <c r="A1027" s="143">
        <v>41771</v>
      </c>
      <c r="B1027" s="27">
        <f>'1 Base de precios '!B1027:B1278</f>
        <v>41641.761719000002</v>
      </c>
      <c r="C1027" s="20">
        <f>+VLOOKUP($A1027,'1 Base de precios '!$A$2:$C$1256,3,FALSE)</f>
        <v>13.15</v>
      </c>
      <c r="D1027" s="20">
        <f>+VLOOKUP($A1027,'1 Base de precios '!$D$2:$E$1256,2,FALSE)</f>
        <v>33.479999999999997</v>
      </c>
      <c r="E1027" s="20">
        <f>+VLOOKUP($A1027,'1 Base de precios '!$F$2:$G$1256,2,FALSE)</f>
        <v>49.346297999999997</v>
      </c>
      <c r="F1027" s="20">
        <f>+VLOOKUP($A1027,'1 Base de precios '!$H$2:$I$1256,2,FALSE)</f>
        <v>41.759998000000003</v>
      </c>
      <c r="G1027" s="20">
        <f>+VLOOKUP($A1027,'1 Base de precios '!$J$2:$K$1256,2,FALSE)</f>
        <v>23.969999000000001</v>
      </c>
      <c r="H1027" s="20">
        <f>+VLOOKUP($A1027,'1 Base de precios '!$L$2:$M$1256,2,FALSE)</f>
        <v>92.339995999999999</v>
      </c>
      <c r="I1027" s="20">
        <f>+VLOOKUP($A1027,'1 Base de precios '!$N$2:$O$1256,2,FALSE)</f>
        <v>43.860000999999997</v>
      </c>
      <c r="J1027" s="20">
        <f>+VLOOKUP($A1027,'1 Base de precios '!$P$2:$Q$1256,2,FALSE)</f>
        <v>78.989998</v>
      </c>
      <c r="K1027" s="29">
        <v>1026</v>
      </c>
    </row>
    <row r="1028" spans="1:11" x14ac:dyDescent="0.2">
      <c r="A1028" s="143">
        <v>41768</v>
      </c>
      <c r="B1028" s="27">
        <f>'1 Base de precios '!B1028:B1279</f>
        <v>41670.570312999997</v>
      </c>
      <c r="C1028" s="20">
        <f>+VLOOKUP($A1028,'1 Base de precios '!$A$2:$C$1256,3,FALSE)</f>
        <v>12.93</v>
      </c>
      <c r="D1028" s="20">
        <f>+VLOOKUP($A1028,'1 Base de precios '!$D$2:$E$1256,2,FALSE)</f>
        <v>33.470001000000003</v>
      </c>
      <c r="E1028" s="20">
        <f>+VLOOKUP($A1028,'1 Base de precios '!$F$2:$G$1256,2,FALSE)</f>
        <v>49.200001</v>
      </c>
      <c r="F1028" s="20">
        <f>+VLOOKUP($A1028,'1 Base de precios '!$H$2:$I$1256,2,FALSE)</f>
        <v>40.759998000000003</v>
      </c>
      <c r="G1028" s="20">
        <f>+VLOOKUP($A1028,'1 Base de precios '!$J$2:$K$1256,2,FALSE)</f>
        <v>23.389999</v>
      </c>
      <c r="H1028" s="20">
        <f>+VLOOKUP($A1028,'1 Base de precios '!$L$2:$M$1256,2,FALSE)</f>
        <v>91.739998</v>
      </c>
      <c r="I1028" s="20">
        <f>+VLOOKUP($A1028,'1 Base de precios '!$N$2:$O$1256,2,FALSE)</f>
        <v>43.75</v>
      </c>
      <c r="J1028" s="20">
        <f>+VLOOKUP($A1028,'1 Base de precios '!$P$2:$Q$1256,2,FALSE)</f>
        <v>78.809997999999993</v>
      </c>
      <c r="K1028" s="29">
        <v>1027</v>
      </c>
    </row>
    <row r="1029" spans="1:11" x14ac:dyDescent="0.2">
      <c r="A1029" s="143">
        <v>41767</v>
      </c>
      <c r="B1029" s="27">
        <f>'1 Base de precios '!B1029:B1280</f>
        <v>41806.128905999998</v>
      </c>
      <c r="C1029" s="20">
        <f>+VLOOKUP($A1029,'1 Base de precios '!$A$2:$C$1256,3,FALSE)</f>
        <v>13.07</v>
      </c>
      <c r="D1029" s="20">
        <f>+VLOOKUP($A1029,'1 Base de precios '!$D$2:$E$1256,2,FALSE)</f>
        <v>33.400002000000001</v>
      </c>
      <c r="E1029" s="20">
        <f>+VLOOKUP($A1029,'1 Base de precios '!$F$2:$G$1256,2,FALSE)</f>
        <v>49.131698999999998</v>
      </c>
      <c r="F1029" s="20">
        <f>+VLOOKUP($A1029,'1 Base de precios '!$H$2:$I$1256,2,FALSE)</f>
        <v>40.509998000000003</v>
      </c>
      <c r="G1029" s="20">
        <f>+VLOOKUP($A1029,'1 Base de precios '!$J$2:$K$1256,2,FALSE)</f>
        <v>23.02</v>
      </c>
      <c r="H1029" s="20">
        <f>+VLOOKUP($A1029,'1 Base de precios '!$L$2:$M$1256,2,FALSE)</f>
        <v>91.019997000000004</v>
      </c>
      <c r="I1029" s="20">
        <f>+VLOOKUP($A1029,'1 Base de precios '!$N$2:$O$1256,2,FALSE)</f>
        <v>43.150002000000001</v>
      </c>
      <c r="J1029" s="20">
        <f>+VLOOKUP($A1029,'1 Base de precios '!$P$2:$Q$1256,2,FALSE)</f>
        <v>79.040001000000004</v>
      </c>
      <c r="K1029" s="29">
        <v>1028</v>
      </c>
    </row>
    <row r="1030" spans="1:11" x14ac:dyDescent="0.2">
      <c r="A1030" s="143">
        <v>41766</v>
      </c>
      <c r="B1030" s="27">
        <f>'1 Base de precios '!B1030:B1281</f>
        <v>41471.359375</v>
      </c>
      <c r="C1030" s="20">
        <f>+VLOOKUP($A1030,'1 Base de precios '!$A$2:$C$1256,3,FALSE)</f>
        <v>13.16</v>
      </c>
      <c r="D1030" s="20">
        <f>+VLOOKUP($A1030,'1 Base de precios '!$D$2:$E$1256,2,FALSE)</f>
        <v>33.330002</v>
      </c>
      <c r="E1030" s="20">
        <f>+VLOOKUP($A1030,'1 Base de precios '!$F$2:$G$1256,2,FALSE)</f>
        <v>50.156101</v>
      </c>
      <c r="F1030" s="20">
        <f>+VLOOKUP($A1030,'1 Base de precios '!$H$2:$I$1256,2,FALSE)</f>
        <v>40.799999</v>
      </c>
      <c r="G1030" s="20">
        <f>+VLOOKUP($A1030,'1 Base de precios '!$J$2:$K$1256,2,FALSE)</f>
        <v>23.49</v>
      </c>
      <c r="H1030" s="20">
        <f>+VLOOKUP($A1030,'1 Base de precios '!$L$2:$M$1256,2,FALSE)</f>
        <v>90.760002</v>
      </c>
      <c r="I1030" s="20">
        <f>+VLOOKUP($A1030,'1 Base de precios '!$N$2:$O$1256,2,FALSE)</f>
        <v>43.540000999999997</v>
      </c>
      <c r="J1030" s="20">
        <f>+VLOOKUP($A1030,'1 Base de precios '!$P$2:$Q$1256,2,FALSE)</f>
        <v>79.650002000000001</v>
      </c>
      <c r="K1030" s="29">
        <v>1029</v>
      </c>
    </row>
    <row r="1031" spans="1:11" x14ac:dyDescent="0.2">
      <c r="A1031" s="143">
        <v>41765</v>
      </c>
      <c r="B1031" s="27">
        <f>'1 Base de precios '!B1031:B1282</f>
        <v>41047.328125</v>
      </c>
      <c r="C1031" s="20">
        <f>+VLOOKUP($A1031,'1 Base de precios '!$A$2:$C$1256,3,FALSE)</f>
        <v>13.32</v>
      </c>
      <c r="D1031" s="20">
        <f>+VLOOKUP($A1031,'1 Base de precios '!$D$2:$E$1256,2,FALSE)</f>
        <v>32.939999</v>
      </c>
      <c r="E1031" s="20">
        <f>+VLOOKUP($A1031,'1 Base de precios '!$F$2:$G$1256,2,FALSE)</f>
        <v>48.400002000000001</v>
      </c>
      <c r="F1031" s="20">
        <f>+VLOOKUP($A1031,'1 Base de precios '!$H$2:$I$1256,2,FALSE)</f>
        <v>40.189999</v>
      </c>
      <c r="G1031" s="20">
        <f>+VLOOKUP($A1031,'1 Base de precios '!$J$2:$K$1256,2,FALSE)</f>
        <v>23.379999000000002</v>
      </c>
      <c r="H1031" s="20">
        <f>+VLOOKUP($A1031,'1 Base de precios '!$L$2:$M$1256,2,FALSE)</f>
        <v>90.260002</v>
      </c>
      <c r="I1031" s="20">
        <f>+VLOOKUP($A1031,'1 Base de precios '!$N$2:$O$1256,2,FALSE)</f>
        <v>42.860000999999997</v>
      </c>
      <c r="J1031" s="20">
        <f>+VLOOKUP($A1031,'1 Base de precios '!$P$2:$Q$1256,2,FALSE)</f>
        <v>78.860000999999997</v>
      </c>
      <c r="K1031" s="29">
        <v>1030</v>
      </c>
    </row>
    <row r="1032" spans="1:11" x14ac:dyDescent="0.2">
      <c r="A1032" s="143">
        <v>41764</v>
      </c>
      <c r="B1032" s="27">
        <f>'1 Base de precios '!B1032:B1283</f>
        <v>40968.960937999997</v>
      </c>
      <c r="C1032" s="20">
        <f>+VLOOKUP($A1032,'1 Base de precios '!$A$2:$C$1256,3,FALSE)</f>
        <v>13.21</v>
      </c>
      <c r="D1032" s="20">
        <f>+VLOOKUP($A1032,'1 Base de precios '!$D$2:$E$1256,2,FALSE)</f>
        <v>32.360000999999997</v>
      </c>
      <c r="E1032" s="20">
        <f>+VLOOKUP($A1032,'1 Base de precios '!$F$2:$G$1256,2,FALSE)</f>
        <v>47.346297999999997</v>
      </c>
      <c r="F1032" s="20">
        <f>+VLOOKUP($A1032,'1 Base de precios '!$H$2:$I$1256,2,FALSE)</f>
        <v>39.880001</v>
      </c>
      <c r="G1032" s="20">
        <f>+VLOOKUP($A1032,'1 Base de precios '!$J$2:$K$1256,2,FALSE)</f>
        <v>22.77</v>
      </c>
      <c r="H1032" s="20">
        <f>+VLOOKUP($A1032,'1 Base de precios '!$L$2:$M$1256,2,FALSE)</f>
        <v>90.010002</v>
      </c>
      <c r="I1032" s="20">
        <f>+VLOOKUP($A1032,'1 Base de precios '!$N$2:$O$1256,2,FALSE)</f>
        <v>44.009998000000003</v>
      </c>
      <c r="J1032" s="20">
        <f>+VLOOKUP($A1032,'1 Base de precios '!$P$2:$Q$1256,2,FALSE)</f>
        <v>77.150002000000001</v>
      </c>
      <c r="K1032" s="29">
        <v>1031</v>
      </c>
    </row>
    <row r="1033" spans="1:11" x14ac:dyDescent="0.2">
      <c r="A1033" s="143">
        <v>41761</v>
      </c>
      <c r="B1033" s="27">
        <f>'1 Base de precios '!B1033:B1284</f>
        <v>40729.039062999997</v>
      </c>
      <c r="C1033" s="20">
        <f>+VLOOKUP($A1033,'1 Base de precios '!$A$2:$C$1256,3,FALSE)</f>
        <v>13.12</v>
      </c>
      <c r="D1033" s="20">
        <f>+VLOOKUP($A1033,'1 Base de precios '!$D$2:$E$1256,2,FALSE)</f>
        <v>32.240001999999997</v>
      </c>
      <c r="E1033" s="20">
        <f>+VLOOKUP($A1033,'1 Base de precios '!$F$2:$G$1256,2,FALSE)</f>
        <v>47.082901</v>
      </c>
      <c r="F1033" s="20">
        <f>+VLOOKUP($A1033,'1 Base de precios '!$H$2:$I$1256,2,FALSE)</f>
        <v>39.32</v>
      </c>
      <c r="G1033" s="20">
        <f>+VLOOKUP($A1033,'1 Base de precios '!$J$2:$K$1256,2,FALSE)</f>
        <v>22.610001</v>
      </c>
      <c r="H1033" s="20">
        <f>+VLOOKUP($A1033,'1 Base de precios '!$L$2:$M$1256,2,FALSE)</f>
        <v>90.309997999999993</v>
      </c>
      <c r="I1033" s="20">
        <f>+VLOOKUP($A1033,'1 Base de precios '!$N$2:$O$1256,2,FALSE)</f>
        <v>44.77</v>
      </c>
      <c r="J1033" s="20">
        <f>+VLOOKUP($A1033,'1 Base de precios '!$P$2:$Q$1256,2,FALSE)</f>
        <v>79.980002999999996</v>
      </c>
      <c r="K1033" s="29">
        <v>1032</v>
      </c>
    </row>
    <row r="1034" spans="1:11" x14ac:dyDescent="0.2">
      <c r="A1034" s="143">
        <v>41759</v>
      </c>
      <c r="B1034" s="27">
        <f>'1 Base de precios '!B1034:B1285</f>
        <v>40702.808594000002</v>
      </c>
      <c r="C1034" s="20">
        <f>+VLOOKUP($A1034,'1 Base de precios '!$A$2:$C$1256,3,FALSE)</f>
        <v>13.16</v>
      </c>
      <c r="D1034" s="20">
        <f>+VLOOKUP($A1034,'1 Base de precios '!$D$2:$E$1256,2,FALSE)</f>
        <v>33.080002</v>
      </c>
      <c r="E1034" s="20">
        <f>+VLOOKUP($A1034,'1 Base de precios '!$F$2:$G$1256,2,FALSE)</f>
        <v>47.502398999999997</v>
      </c>
      <c r="F1034" s="20">
        <f>+VLOOKUP($A1034,'1 Base de precios '!$H$2:$I$1256,2,FALSE)</f>
        <v>39.290000999999997</v>
      </c>
      <c r="G1034" s="20">
        <f>+VLOOKUP($A1034,'1 Base de precios '!$J$2:$K$1256,2,FALSE)</f>
        <v>22.5</v>
      </c>
      <c r="H1034" s="20">
        <f>+VLOOKUP($A1034,'1 Base de precios '!$L$2:$M$1256,2,FALSE)</f>
        <v>86.730002999999996</v>
      </c>
      <c r="I1034" s="20">
        <f>+VLOOKUP($A1034,'1 Base de precios '!$N$2:$O$1256,2,FALSE)</f>
        <v>45.189999</v>
      </c>
      <c r="J1034" s="20">
        <f>+VLOOKUP($A1034,'1 Base de precios '!$P$2:$Q$1256,2,FALSE)</f>
        <v>78.680000000000007</v>
      </c>
      <c r="K1034" s="29">
        <v>1033</v>
      </c>
    </row>
    <row r="1035" spans="1:11" x14ac:dyDescent="0.2">
      <c r="A1035" s="143">
        <v>41758</v>
      </c>
      <c r="B1035" s="27">
        <f>'1 Base de precios '!B1035:B1286</f>
        <v>40145.308594000002</v>
      </c>
      <c r="C1035" s="20">
        <f>+VLOOKUP($A1035,'1 Base de precios '!$A$2:$C$1256,3,FALSE)</f>
        <v>13.21</v>
      </c>
      <c r="D1035" s="20">
        <f>+VLOOKUP($A1035,'1 Base de precios '!$D$2:$E$1256,2,FALSE)</f>
        <v>32.720001000000003</v>
      </c>
      <c r="E1035" s="20">
        <f>+VLOOKUP($A1035,'1 Base de precios '!$F$2:$G$1256,2,FALSE)</f>
        <v>47.931702000000001</v>
      </c>
      <c r="F1035" s="20">
        <f>+VLOOKUP($A1035,'1 Base de precios '!$H$2:$I$1256,2,FALSE)</f>
        <v>39.830002</v>
      </c>
      <c r="G1035" s="20">
        <f>+VLOOKUP($A1035,'1 Base de precios '!$J$2:$K$1256,2,FALSE)</f>
        <v>22.26</v>
      </c>
      <c r="H1035" s="20">
        <f>+VLOOKUP($A1035,'1 Base de precios '!$L$2:$M$1256,2,FALSE)</f>
        <v>86.849997999999999</v>
      </c>
      <c r="I1035" s="20">
        <f>+VLOOKUP($A1035,'1 Base de precios '!$N$2:$O$1256,2,FALSE)</f>
        <v>46.57</v>
      </c>
      <c r="J1035" s="20">
        <f>+VLOOKUP($A1035,'1 Base de precios '!$P$2:$Q$1256,2,FALSE)</f>
        <v>78.900002000000001</v>
      </c>
      <c r="K1035" s="29">
        <v>1034</v>
      </c>
    </row>
    <row r="1036" spans="1:11" x14ac:dyDescent="0.2">
      <c r="A1036" s="143">
        <v>41757</v>
      </c>
      <c r="B1036" s="27">
        <f>'1 Base de precios '!B1036:B1287</f>
        <v>40198.160155999998</v>
      </c>
      <c r="C1036" s="20">
        <f>+VLOOKUP($A1036,'1 Base de precios '!$A$2:$C$1256,3,FALSE)</f>
        <v>13</v>
      </c>
      <c r="D1036" s="20">
        <f>+VLOOKUP($A1036,'1 Base de precios '!$D$2:$E$1256,2,FALSE)</f>
        <v>32.409999999999997</v>
      </c>
      <c r="E1036" s="20">
        <f>+VLOOKUP($A1036,'1 Base de precios '!$F$2:$G$1256,2,FALSE)</f>
        <v>46.634200999999997</v>
      </c>
      <c r="F1036" s="20">
        <f>+VLOOKUP($A1036,'1 Base de precios '!$H$2:$I$1256,2,FALSE)</f>
        <v>39.009998000000003</v>
      </c>
      <c r="G1036" s="20">
        <f>+VLOOKUP($A1036,'1 Base de precios '!$J$2:$K$1256,2,FALSE)</f>
        <v>21.440000999999999</v>
      </c>
      <c r="H1036" s="20">
        <f>+VLOOKUP($A1036,'1 Base de precios '!$L$2:$M$1256,2,FALSE)</f>
        <v>84.480002999999996</v>
      </c>
      <c r="I1036" s="20">
        <f>+VLOOKUP($A1036,'1 Base de precios '!$N$2:$O$1256,2,FALSE)</f>
        <v>46.23</v>
      </c>
      <c r="J1036" s="20">
        <f>+VLOOKUP($A1036,'1 Base de precios '!$P$2:$Q$1256,2,FALSE)</f>
        <v>78.150002000000001</v>
      </c>
      <c r="K1036" s="29">
        <v>1035</v>
      </c>
    </row>
    <row r="1037" spans="1:11" x14ac:dyDescent="0.2">
      <c r="A1037" s="143">
        <v>41754</v>
      </c>
      <c r="B1037" s="27">
        <f>'1 Base de precios '!B1037:B1288</f>
        <v>40409.519530999998</v>
      </c>
      <c r="C1037" s="20">
        <f>+VLOOKUP($A1037,'1 Base de precios '!$A$2:$C$1256,3,FALSE)</f>
        <v>13.02</v>
      </c>
      <c r="D1037" s="20">
        <f>+VLOOKUP($A1037,'1 Base de precios '!$D$2:$E$1256,2,FALSE)</f>
        <v>32.979999999999997</v>
      </c>
      <c r="E1037" s="20">
        <f>+VLOOKUP($A1037,'1 Base de precios '!$F$2:$G$1256,2,FALSE)</f>
        <v>47.463402000000002</v>
      </c>
      <c r="F1037" s="20">
        <f>+VLOOKUP($A1037,'1 Base de precios '!$H$2:$I$1256,2,FALSE)</f>
        <v>38.790000999999997</v>
      </c>
      <c r="G1037" s="20">
        <f>+VLOOKUP($A1037,'1 Base de precios '!$J$2:$K$1256,2,FALSE)</f>
        <v>21.84</v>
      </c>
      <c r="H1037" s="20">
        <f>+VLOOKUP($A1037,'1 Base de precios '!$L$2:$M$1256,2,FALSE)</f>
        <v>83.760002</v>
      </c>
      <c r="I1037" s="20">
        <f>+VLOOKUP($A1037,'1 Base de precios '!$N$2:$O$1256,2,FALSE)</f>
        <v>45.5</v>
      </c>
      <c r="J1037" s="20">
        <f>+VLOOKUP($A1037,'1 Base de precios '!$P$2:$Q$1256,2,FALSE)</f>
        <v>79.430000000000007</v>
      </c>
      <c r="K1037" s="29">
        <v>1036</v>
      </c>
    </row>
    <row r="1038" spans="1:11" x14ac:dyDescent="0.2">
      <c r="A1038" s="143">
        <v>41753</v>
      </c>
      <c r="B1038" s="27">
        <f>'1 Base de precios '!B1038:B1289</f>
        <v>40298.621094000002</v>
      </c>
      <c r="C1038" s="20">
        <f>+VLOOKUP($A1038,'1 Base de precios '!$A$2:$C$1256,3,FALSE)</f>
        <v>12.95</v>
      </c>
      <c r="D1038" s="20">
        <f>+VLOOKUP($A1038,'1 Base de precios '!$D$2:$E$1256,2,FALSE)</f>
        <v>32.900002000000001</v>
      </c>
      <c r="E1038" s="20">
        <f>+VLOOKUP($A1038,'1 Base de precios '!$F$2:$G$1256,2,FALSE)</f>
        <v>47.404899999999998</v>
      </c>
      <c r="F1038" s="20">
        <f>+VLOOKUP($A1038,'1 Base de precios '!$H$2:$I$1256,2,FALSE)</f>
        <v>39.119999</v>
      </c>
      <c r="G1038" s="20">
        <f>+VLOOKUP($A1038,'1 Base de precios '!$J$2:$K$1256,2,FALSE)</f>
        <v>22.040001</v>
      </c>
      <c r="H1038" s="20">
        <f>+VLOOKUP($A1038,'1 Base de precios '!$L$2:$M$1256,2,FALSE)</f>
        <v>84.629997000000003</v>
      </c>
      <c r="I1038" s="20">
        <f>+VLOOKUP($A1038,'1 Base de precios '!$N$2:$O$1256,2,FALSE)</f>
        <v>46.09</v>
      </c>
      <c r="J1038" s="20">
        <f>+VLOOKUP($A1038,'1 Base de precios '!$P$2:$Q$1256,2,FALSE)</f>
        <v>78.949996999999996</v>
      </c>
      <c r="K1038" s="29">
        <v>1037</v>
      </c>
    </row>
    <row r="1039" spans="1:11" x14ac:dyDescent="0.2">
      <c r="A1039" s="143">
        <v>41752</v>
      </c>
      <c r="B1039" s="27">
        <f>'1 Base de precios '!B1039:B1290</f>
        <v>40466.851562999997</v>
      </c>
      <c r="C1039" s="20">
        <f>+VLOOKUP($A1039,'1 Base de precios '!$A$2:$C$1256,3,FALSE)</f>
        <v>12.9</v>
      </c>
      <c r="D1039" s="20">
        <f>+VLOOKUP($A1039,'1 Base de precios '!$D$2:$E$1256,2,FALSE)</f>
        <v>32.549999</v>
      </c>
      <c r="E1039" s="20">
        <f>+VLOOKUP($A1039,'1 Base de precios '!$F$2:$G$1256,2,FALSE)</f>
        <v>46.829300000000003</v>
      </c>
      <c r="F1039" s="20">
        <f>+VLOOKUP($A1039,'1 Base de precios '!$H$2:$I$1256,2,FALSE)</f>
        <v>39.209999000000003</v>
      </c>
      <c r="G1039" s="20">
        <f>+VLOOKUP($A1039,'1 Base de precios '!$J$2:$K$1256,2,FALSE)</f>
        <v>22.4</v>
      </c>
      <c r="H1039" s="20">
        <f>+VLOOKUP($A1039,'1 Base de precios '!$L$2:$M$1256,2,FALSE)</f>
        <v>85.309997999999993</v>
      </c>
      <c r="I1039" s="20">
        <f>+VLOOKUP($A1039,'1 Base de precios '!$N$2:$O$1256,2,FALSE)</f>
        <v>46.279998999999997</v>
      </c>
      <c r="J1039" s="20">
        <f>+VLOOKUP($A1039,'1 Base de precios '!$P$2:$Q$1256,2,FALSE)</f>
        <v>78.949996999999996</v>
      </c>
      <c r="K1039" s="29">
        <v>1038</v>
      </c>
    </row>
    <row r="1040" spans="1:11" x14ac:dyDescent="0.2">
      <c r="A1040" s="143">
        <v>41751</v>
      </c>
      <c r="B1040" s="27">
        <f>'1 Base de precios '!B1040:B1291</f>
        <v>40655.359375</v>
      </c>
      <c r="C1040" s="20">
        <f>+VLOOKUP($A1040,'1 Base de precios '!$A$2:$C$1256,3,FALSE)</f>
        <v>12.84</v>
      </c>
      <c r="D1040" s="20">
        <f>+VLOOKUP($A1040,'1 Base de precios '!$D$2:$E$1256,2,FALSE)</f>
        <v>33</v>
      </c>
      <c r="E1040" s="20">
        <f>+VLOOKUP($A1040,'1 Base de precios '!$F$2:$G$1256,2,FALSE)</f>
        <v>47.541499999999999</v>
      </c>
      <c r="F1040" s="20">
        <f>+VLOOKUP($A1040,'1 Base de precios '!$H$2:$I$1256,2,FALSE)</f>
        <v>39.979999999999997</v>
      </c>
      <c r="G1040" s="20">
        <f>+VLOOKUP($A1040,'1 Base de precios '!$J$2:$K$1256,2,FALSE)</f>
        <v>22.52</v>
      </c>
      <c r="H1040" s="20">
        <f>+VLOOKUP($A1040,'1 Base de precios '!$L$2:$M$1256,2,FALSE)</f>
        <v>86.129997000000003</v>
      </c>
      <c r="I1040" s="20">
        <f>+VLOOKUP($A1040,'1 Base de precios '!$N$2:$O$1256,2,FALSE)</f>
        <v>46.82</v>
      </c>
      <c r="J1040" s="20">
        <f>+VLOOKUP($A1040,'1 Base de precios '!$P$2:$Q$1256,2,FALSE)</f>
        <v>77.370002999999997</v>
      </c>
      <c r="K1040" s="29">
        <v>1039</v>
      </c>
    </row>
    <row r="1041" spans="1:11" x14ac:dyDescent="0.2">
      <c r="A1041" s="143">
        <v>41750</v>
      </c>
      <c r="B1041" s="27">
        <f>'1 Base de precios '!B1041:B1292</f>
        <v>40885.699219000002</v>
      </c>
      <c r="C1041" s="20">
        <f>+VLOOKUP($A1041,'1 Base de precios '!$A$2:$C$1256,3,FALSE)</f>
        <v>12.7</v>
      </c>
      <c r="D1041" s="20">
        <f>+VLOOKUP($A1041,'1 Base de precios '!$D$2:$E$1256,2,FALSE)</f>
        <v>33.459999000000003</v>
      </c>
      <c r="E1041" s="20">
        <f>+VLOOKUP($A1041,'1 Base de precios '!$F$2:$G$1256,2,FALSE)</f>
        <v>47.922001000000002</v>
      </c>
      <c r="F1041" s="20">
        <f>+VLOOKUP($A1041,'1 Base de precios '!$H$2:$I$1256,2,FALSE)</f>
        <v>40.299999</v>
      </c>
      <c r="G1041" s="20">
        <f>+VLOOKUP($A1041,'1 Base de precios '!$J$2:$K$1256,2,FALSE)</f>
        <v>22</v>
      </c>
      <c r="H1041" s="20">
        <f>+VLOOKUP($A1041,'1 Base de precios '!$L$2:$M$1256,2,FALSE)</f>
        <v>85.980002999999996</v>
      </c>
      <c r="I1041" s="20">
        <f>+VLOOKUP($A1041,'1 Base de precios '!$N$2:$O$1256,2,FALSE)</f>
        <v>46.610000999999997</v>
      </c>
      <c r="J1041" s="20">
        <f>+VLOOKUP($A1041,'1 Base de precios '!$P$2:$Q$1256,2,FALSE)</f>
        <v>76.730002999999996</v>
      </c>
      <c r="K1041" s="29">
        <v>1040</v>
      </c>
    </row>
    <row r="1042" spans="1:11" x14ac:dyDescent="0.2">
      <c r="A1042" s="143">
        <v>41745</v>
      </c>
      <c r="B1042" s="27">
        <f>'1 Base de precios '!B1042:B1293</f>
        <v>40481.800780999998</v>
      </c>
      <c r="C1042" s="20">
        <f>+VLOOKUP($A1042,'1 Base de precios '!$A$2:$C$1256,3,FALSE)</f>
        <v>12.89</v>
      </c>
      <c r="D1042" s="20">
        <f>+VLOOKUP($A1042,'1 Base de precios '!$D$2:$E$1256,2,FALSE)</f>
        <v>33.400002000000001</v>
      </c>
      <c r="E1042" s="20">
        <f>+VLOOKUP($A1042,'1 Base de precios '!$F$2:$G$1256,2,FALSE)</f>
        <v>47.795101000000003</v>
      </c>
      <c r="F1042" s="20">
        <f>+VLOOKUP($A1042,'1 Base de precios '!$H$2:$I$1256,2,FALSE)</f>
        <v>41.16</v>
      </c>
      <c r="G1042" s="20">
        <f>+VLOOKUP($A1042,'1 Base de precios '!$J$2:$K$1256,2,FALSE)</f>
        <v>21.92</v>
      </c>
      <c r="H1042" s="20">
        <f>+VLOOKUP($A1042,'1 Base de precios '!$L$2:$M$1256,2,FALSE)</f>
        <v>86.029999000000004</v>
      </c>
      <c r="I1042" s="20">
        <f>+VLOOKUP($A1042,'1 Base de precios '!$N$2:$O$1256,2,FALSE)</f>
        <v>46.720001000000003</v>
      </c>
      <c r="J1042" s="20">
        <f>+VLOOKUP($A1042,'1 Base de precios '!$P$2:$Q$1256,2,FALSE)</f>
        <v>77.459998999999996</v>
      </c>
      <c r="K1042" s="29">
        <v>1041</v>
      </c>
    </row>
    <row r="1043" spans="1:11" x14ac:dyDescent="0.2">
      <c r="A1043" s="143">
        <v>41744</v>
      </c>
      <c r="B1043" s="27">
        <f>'1 Base de precios '!B1043:B1294</f>
        <v>40536.171875</v>
      </c>
      <c r="C1043" s="20">
        <f>+VLOOKUP($A1043,'1 Base de precios '!$A$2:$C$1256,3,FALSE)</f>
        <v>13.06</v>
      </c>
      <c r="D1043" s="20">
        <f>+VLOOKUP($A1043,'1 Base de precios '!$D$2:$E$1256,2,FALSE)</f>
        <v>32.540000999999997</v>
      </c>
      <c r="E1043" s="20">
        <f>+VLOOKUP($A1043,'1 Base de precios '!$F$2:$G$1256,2,FALSE)</f>
        <v>47.102401999999998</v>
      </c>
      <c r="F1043" s="20">
        <f>+VLOOKUP($A1043,'1 Base de precios '!$H$2:$I$1256,2,FALSE)</f>
        <v>40.25</v>
      </c>
      <c r="G1043" s="20">
        <f>+VLOOKUP($A1043,'1 Base de precios '!$J$2:$K$1256,2,FALSE)</f>
        <v>22.16</v>
      </c>
      <c r="H1043" s="20">
        <f>+VLOOKUP($A1043,'1 Base de precios '!$L$2:$M$1256,2,FALSE)</f>
        <v>85.010002</v>
      </c>
      <c r="I1043" s="20">
        <f>+VLOOKUP($A1043,'1 Base de precios '!$N$2:$O$1256,2,FALSE)</f>
        <v>46.740001999999997</v>
      </c>
      <c r="J1043" s="20">
        <f>+VLOOKUP($A1043,'1 Base de precios '!$P$2:$Q$1256,2,FALSE)</f>
        <v>75.790001000000004</v>
      </c>
      <c r="K1043" s="29">
        <v>1042</v>
      </c>
    </row>
    <row r="1044" spans="1:11" x14ac:dyDescent="0.2">
      <c r="A1044" s="143">
        <v>41743</v>
      </c>
      <c r="B1044" s="27">
        <f>'1 Base de precios '!B1044:B1295</f>
        <v>40385.441405999998</v>
      </c>
      <c r="C1044" s="20">
        <f>+VLOOKUP($A1044,'1 Base de precios '!$A$2:$C$1256,3,FALSE)</f>
        <v>13.15</v>
      </c>
      <c r="D1044" s="20">
        <f>+VLOOKUP($A1044,'1 Base de precios '!$D$2:$E$1256,2,FALSE)</f>
        <v>32.709999000000003</v>
      </c>
      <c r="E1044" s="20">
        <f>+VLOOKUP($A1044,'1 Base de precios '!$F$2:$G$1256,2,FALSE)</f>
        <v>46.575600000000001</v>
      </c>
      <c r="F1044" s="20">
        <f>+VLOOKUP($A1044,'1 Base de precios '!$H$2:$I$1256,2,FALSE)</f>
        <v>40.110000999999997</v>
      </c>
      <c r="G1044" s="20">
        <f>+VLOOKUP($A1044,'1 Base de precios '!$J$2:$K$1256,2,FALSE)</f>
        <v>22.110001</v>
      </c>
      <c r="H1044" s="20">
        <f>+VLOOKUP($A1044,'1 Base de precios '!$L$2:$M$1256,2,FALSE)</f>
        <v>85.150002000000001</v>
      </c>
      <c r="I1044" s="20">
        <f>+VLOOKUP($A1044,'1 Base de precios '!$N$2:$O$1256,2,FALSE)</f>
        <v>46.610000999999997</v>
      </c>
      <c r="J1044" s="20">
        <f>+VLOOKUP($A1044,'1 Base de precios '!$P$2:$Q$1256,2,FALSE)</f>
        <v>76.400002000000001</v>
      </c>
      <c r="K1044" s="29">
        <v>1043</v>
      </c>
    </row>
    <row r="1045" spans="1:11" x14ac:dyDescent="0.2">
      <c r="A1045" s="143">
        <v>41740</v>
      </c>
      <c r="B1045" s="27">
        <f>'1 Base de precios '!B1045:B1296</f>
        <v>40447.089844000002</v>
      </c>
      <c r="C1045" s="20">
        <f>+VLOOKUP($A1045,'1 Base de precios '!$A$2:$C$1256,3,FALSE)</f>
        <v>13.05</v>
      </c>
      <c r="D1045" s="20">
        <f>+VLOOKUP($A1045,'1 Base de precios '!$D$2:$E$1256,2,FALSE)</f>
        <v>32.090000000000003</v>
      </c>
      <c r="E1045" s="20">
        <f>+VLOOKUP($A1045,'1 Base de precios '!$F$2:$G$1256,2,FALSE)</f>
        <v>45.707298000000002</v>
      </c>
      <c r="F1045" s="20">
        <f>+VLOOKUP($A1045,'1 Base de precios '!$H$2:$I$1256,2,FALSE)</f>
        <v>41.380001</v>
      </c>
      <c r="G1045" s="20">
        <f>+VLOOKUP($A1045,'1 Base de precios '!$J$2:$K$1256,2,FALSE)</f>
        <v>22.49</v>
      </c>
      <c r="H1045" s="20">
        <f>+VLOOKUP($A1045,'1 Base de precios '!$L$2:$M$1256,2,FALSE)</f>
        <v>83.699996999999996</v>
      </c>
      <c r="I1045" s="20">
        <f>+VLOOKUP($A1045,'1 Base de precios '!$N$2:$O$1256,2,FALSE)</f>
        <v>46.459999000000003</v>
      </c>
      <c r="J1045" s="20">
        <f>+VLOOKUP($A1045,'1 Base de precios '!$P$2:$Q$1256,2,FALSE)</f>
        <v>75.870002999999997</v>
      </c>
      <c r="K1045" s="29">
        <v>1044</v>
      </c>
    </row>
    <row r="1046" spans="1:11" x14ac:dyDescent="0.2">
      <c r="A1046" s="143">
        <v>41739</v>
      </c>
      <c r="B1046" s="27">
        <f>'1 Base de precios '!B1046:B1297</f>
        <v>40925.628905999998</v>
      </c>
      <c r="C1046" s="20">
        <f>+VLOOKUP($A1046,'1 Base de precios '!$A$2:$C$1256,3,FALSE)</f>
        <v>13.08</v>
      </c>
      <c r="D1046" s="20">
        <f>+VLOOKUP($A1046,'1 Base de precios '!$D$2:$E$1256,2,FALSE)</f>
        <v>32.209999000000003</v>
      </c>
      <c r="E1046" s="20">
        <f>+VLOOKUP($A1046,'1 Base de precios '!$F$2:$G$1256,2,FALSE)</f>
        <v>46.087798999999997</v>
      </c>
      <c r="F1046" s="20">
        <f>+VLOOKUP($A1046,'1 Base de precios '!$H$2:$I$1256,2,FALSE)</f>
        <v>41.419998</v>
      </c>
      <c r="G1046" s="20">
        <f>+VLOOKUP($A1046,'1 Base de precios '!$J$2:$K$1256,2,FALSE)</f>
        <v>23.23</v>
      </c>
      <c r="H1046" s="20">
        <f>+VLOOKUP($A1046,'1 Base de precios '!$L$2:$M$1256,2,FALSE)</f>
        <v>83.519997000000004</v>
      </c>
      <c r="I1046" s="20">
        <f>+VLOOKUP($A1046,'1 Base de precios '!$N$2:$O$1256,2,FALSE)</f>
        <v>46.290000999999997</v>
      </c>
      <c r="J1046" s="20">
        <f>+VLOOKUP($A1046,'1 Base de precios '!$P$2:$Q$1256,2,FALSE)</f>
        <v>75.470000999999996</v>
      </c>
      <c r="K1046" s="29">
        <v>1045</v>
      </c>
    </row>
    <row r="1047" spans="1:11" x14ac:dyDescent="0.2">
      <c r="A1047" s="143">
        <v>41738</v>
      </c>
      <c r="B1047" s="27">
        <f>'1 Base de precios '!B1047:B1298</f>
        <v>40895.558594000002</v>
      </c>
      <c r="C1047" s="20">
        <f>+VLOOKUP($A1047,'1 Base de precios '!$A$2:$C$1256,3,FALSE)</f>
        <v>13.36</v>
      </c>
      <c r="D1047" s="20">
        <f>+VLOOKUP($A1047,'1 Base de precios '!$D$2:$E$1256,2,FALSE)</f>
        <v>32.810001</v>
      </c>
      <c r="E1047" s="20">
        <f>+VLOOKUP($A1047,'1 Base de precios '!$F$2:$G$1256,2,FALSE)</f>
        <v>46.380501000000002</v>
      </c>
      <c r="F1047" s="20">
        <f>+VLOOKUP($A1047,'1 Base de precios '!$H$2:$I$1256,2,FALSE)</f>
        <v>41.959999000000003</v>
      </c>
      <c r="G1047" s="20">
        <f>+VLOOKUP($A1047,'1 Base de precios '!$J$2:$K$1256,2,FALSE)</f>
        <v>23.34</v>
      </c>
      <c r="H1047" s="20">
        <f>+VLOOKUP($A1047,'1 Base de precios '!$L$2:$M$1256,2,FALSE)</f>
        <v>84.540001000000004</v>
      </c>
      <c r="I1047" s="20">
        <f>+VLOOKUP($A1047,'1 Base de precios '!$N$2:$O$1256,2,FALSE)</f>
        <v>46.630001</v>
      </c>
      <c r="J1047" s="20">
        <f>+VLOOKUP($A1047,'1 Base de precios '!$P$2:$Q$1256,2,FALSE)</f>
        <v>74.690002000000007</v>
      </c>
      <c r="K1047" s="29">
        <v>1046</v>
      </c>
    </row>
    <row r="1048" spans="1:11" x14ac:dyDescent="0.2">
      <c r="A1048" s="143">
        <v>41737</v>
      </c>
      <c r="B1048" s="27">
        <f>'1 Base de precios '!B1048:B1299</f>
        <v>40592.960937999997</v>
      </c>
      <c r="C1048" s="20">
        <f>+VLOOKUP($A1048,'1 Base de precios '!$A$2:$C$1256,3,FALSE)</f>
        <v>13.36</v>
      </c>
      <c r="D1048" s="20">
        <f>+VLOOKUP($A1048,'1 Base de precios '!$D$2:$E$1256,2,FALSE)</f>
        <v>32.380001</v>
      </c>
      <c r="E1048" s="20">
        <f>+VLOOKUP($A1048,'1 Base de precios '!$F$2:$G$1256,2,FALSE)</f>
        <v>46.438999000000003</v>
      </c>
      <c r="F1048" s="20">
        <f>+VLOOKUP($A1048,'1 Base de precios '!$H$2:$I$1256,2,FALSE)</f>
        <v>41.59</v>
      </c>
      <c r="G1048" s="20">
        <f>+VLOOKUP($A1048,'1 Base de precios '!$J$2:$K$1256,2,FALSE)</f>
        <v>23.290001</v>
      </c>
      <c r="H1048" s="20">
        <f>+VLOOKUP($A1048,'1 Base de precios '!$L$2:$M$1256,2,FALSE)</f>
        <v>85.800003000000004</v>
      </c>
      <c r="I1048" s="20">
        <f>+VLOOKUP($A1048,'1 Base de precios '!$N$2:$O$1256,2,FALSE)</f>
        <v>46.23</v>
      </c>
      <c r="J1048" s="20">
        <f>+VLOOKUP($A1048,'1 Base de precios '!$P$2:$Q$1256,2,FALSE)</f>
        <v>75.699996999999996</v>
      </c>
      <c r="K1048" s="29">
        <v>1047</v>
      </c>
    </row>
    <row r="1049" spans="1:11" x14ac:dyDescent="0.2">
      <c r="A1049" s="143">
        <v>41736</v>
      </c>
      <c r="B1049" s="27">
        <f>'1 Base de precios '!B1049:B1300</f>
        <v>40580.550780999998</v>
      </c>
      <c r="C1049" s="20">
        <f>+VLOOKUP($A1049,'1 Base de precios '!$A$2:$C$1256,3,FALSE)</f>
        <v>13.51</v>
      </c>
      <c r="D1049" s="20">
        <f>+VLOOKUP($A1049,'1 Base de precios '!$D$2:$E$1256,2,FALSE)</f>
        <v>31.219999000000001</v>
      </c>
      <c r="E1049" s="20">
        <f>+VLOOKUP($A1049,'1 Base de precios '!$F$2:$G$1256,2,FALSE)</f>
        <v>45.531700000000001</v>
      </c>
      <c r="F1049" s="20">
        <f>+VLOOKUP($A1049,'1 Base de precios '!$H$2:$I$1256,2,FALSE)</f>
        <v>41.189999</v>
      </c>
      <c r="G1049" s="20">
        <f>+VLOOKUP($A1049,'1 Base de precios '!$J$2:$K$1256,2,FALSE)</f>
        <v>23.639999</v>
      </c>
      <c r="H1049" s="20">
        <f>+VLOOKUP($A1049,'1 Base de precios '!$L$2:$M$1256,2,FALSE)</f>
        <v>85.620002999999997</v>
      </c>
      <c r="I1049" s="20">
        <f>+VLOOKUP($A1049,'1 Base de precios '!$N$2:$O$1256,2,FALSE)</f>
        <v>47</v>
      </c>
      <c r="J1049" s="20">
        <f>+VLOOKUP($A1049,'1 Base de precios '!$P$2:$Q$1256,2,FALSE)</f>
        <v>76</v>
      </c>
      <c r="K1049" s="29">
        <v>1048</v>
      </c>
    </row>
    <row r="1050" spans="1:11" x14ac:dyDescent="0.2">
      <c r="A1050" s="143">
        <v>41733</v>
      </c>
      <c r="B1050" s="27">
        <f>'1 Base de precios '!B1050:B1301</f>
        <v>40568.390625</v>
      </c>
      <c r="C1050" s="20">
        <f>+VLOOKUP($A1050,'1 Base de precios '!$A$2:$C$1256,3,FALSE)</f>
        <v>13.51</v>
      </c>
      <c r="D1050" s="20">
        <f>+VLOOKUP($A1050,'1 Base de precios '!$D$2:$E$1256,2,FALSE)</f>
        <v>30.73</v>
      </c>
      <c r="E1050" s="20">
        <f>+VLOOKUP($A1050,'1 Base de precios '!$F$2:$G$1256,2,FALSE)</f>
        <v>44.731701000000001</v>
      </c>
      <c r="F1050" s="20">
        <f>+VLOOKUP($A1050,'1 Base de precios '!$H$2:$I$1256,2,FALSE)</f>
        <v>40.840000000000003</v>
      </c>
      <c r="G1050" s="20">
        <f>+VLOOKUP($A1050,'1 Base de precios '!$J$2:$K$1256,2,FALSE)</f>
        <v>23.559999000000001</v>
      </c>
      <c r="H1050" s="20">
        <f>+VLOOKUP($A1050,'1 Base de precios '!$L$2:$M$1256,2,FALSE)</f>
        <v>84.75</v>
      </c>
      <c r="I1050" s="20">
        <f>+VLOOKUP($A1050,'1 Base de precios '!$N$2:$O$1256,2,FALSE)</f>
        <v>47.880001</v>
      </c>
      <c r="J1050" s="20">
        <f>+VLOOKUP($A1050,'1 Base de precios '!$P$2:$Q$1256,2,FALSE)</f>
        <v>76.169998000000007</v>
      </c>
      <c r="K1050" s="29">
        <v>1049</v>
      </c>
    </row>
    <row r="1051" spans="1:11" x14ac:dyDescent="0.2">
      <c r="A1051" s="143">
        <v>41732</v>
      </c>
      <c r="B1051" s="27">
        <f>'1 Base de precios '!B1051:B1302</f>
        <v>40898.320312999997</v>
      </c>
      <c r="C1051" s="20">
        <f>+VLOOKUP($A1051,'1 Base de precios '!$A$2:$C$1256,3,FALSE)</f>
        <v>13.52</v>
      </c>
      <c r="D1051" s="20">
        <f>+VLOOKUP($A1051,'1 Base de precios '!$D$2:$E$1256,2,FALSE)</f>
        <v>30.1</v>
      </c>
      <c r="E1051" s="20">
        <f>+VLOOKUP($A1051,'1 Base de precios '!$F$2:$G$1256,2,FALSE)</f>
        <v>44.975600999999997</v>
      </c>
      <c r="F1051" s="20">
        <f>+VLOOKUP($A1051,'1 Base de precios '!$H$2:$I$1256,2,FALSE)</f>
        <v>41.529998999999997</v>
      </c>
      <c r="G1051" s="20">
        <f>+VLOOKUP($A1051,'1 Base de precios '!$J$2:$K$1256,2,FALSE)</f>
        <v>23.200001</v>
      </c>
      <c r="H1051" s="20">
        <f>+VLOOKUP($A1051,'1 Base de precios '!$L$2:$M$1256,2,FALSE)</f>
        <v>84.830001999999993</v>
      </c>
      <c r="I1051" s="20">
        <f>+VLOOKUP($A1051,'1 Base de precios '!$N$2:$O$1256,2,FALSE)</f>
        <v>47.299999</v>
      </c>
      <c r="J1051" s="20">
        <f>+VLOOKUP($A1051,'1 Base de precios '!$P$2:$Q$1256,2,FALSE)</f>
        <v>76.760002</v>
      </c>
      <c r="K1051" s="29">
        <v>1050</v>
      </c>
    </row>
    <row r="1052" spans="1:11" x14ac:dyDescent="0.2">
      <c r="A1052" s="143">
        <v>41731</v>
      </c>
      <c r="B1052" s="27">
        <f>'1 Base de precios '!B1052:B1303</f>
        <v>40478.300780999998</v>
      </c>
      <c r="C1052" s="20">
        <f>+VLOOKUP($A1052,'1 Base de precios '!$A$2:$C$1256,3,FALSE)</f>
        <v>13.44</v>
      </c>
      <c r="D1052" s="20">
        <f>+VLOOKUP($A1052,'1 Base de precios '!$D$2:$E$1256,2,FALSE)</f>
        <v>30.48</v>
      </c>
      <c r="E1052" s="20">
        <f>+VLOOKUP($A1052,'1 Base de precios '!$F$2:$G$1256,2,FALSE)</f>
        <v>45.034100000000002</v>
      </c>
      <c r="F1052" s="20">
        <f>+VLOOKUP($A1052,'1 Base de precios '!$H$2:$I$1256,2,FALSE)</f>
        <v>41.759998000000003</v>
      </c>
      <c r="G1052" s="20">
        <f>+VLOOKUP($A1052,'1 Base de precios '!$J$2:$K$1256,2,FALSE)</f>
        <v>23.6</v>
      </c>
      <c r="H1052" s="20">
        <f>+VLOOKUP($A1052,'1 Base de precios '!$L$2:$M$1256,2,FALSE)</f>
        <v>86.489998</v>
      </c>
      <c r="I1052" s="20">
        <f>+VLOOKUP($A1052,'1 Base de precios '!$N$2:$O$1256,2,FALSE)</f>
        <v>47.799999</v>
      </c>
      <c r="J1052" s="20">
        <f>+VLOOKUP($A1052,'1 Base de precios '!$P$2:$Q$1256,2,FALSE)</f>
        <v>76.860000999999997</v>
      </c>
      <c r="K1052" s="29">
        <v>1051</v>
      </c>
    </row>
    <row r="1053" spans="1:11" x14ac:dyDescent="0.2">
      <c r="A1053" s="143">
        <v>41730</v>
      </c>
      <c r="B1053" s="27">
        <f>'1 Base de precios '!B1053:B1304</f>
        <v>40465.980469000002</v>
      </c>
      <c r="C1053" s="20">
        <f>+VLOOKUP($A1053,'1 Base de precios '!$A$2:$C$1256,3,FALSE)</f>
        <v>13.28</v>
      </c>
      <c r="D1053" s="20">
        <f>+VLOOKUP($A1053,'1 Base de precios '!$D$2:$E$1256,2,FALSE)</f>
        <v>30.610001</v>
      </c>
      <c r="E1053" s="20">
        <f>+VLOOKUP($A1053,'1 Base de precios '!$F$2:$G$1256,2,FALSE)</f>
        <v>45.4146</v>
      </c>
      <c r="F1053" s="20">
        <f>+VLOOKUP($A1053,'1 Base de precios '!$H$2:$I$1256,2,FALSE)</f>
        <v>40.799999</v>
      </c>
      <c r="G1053" s="20">
        <f>+VLOOKUP($A1053,'1 Base de precios '!$J$2:$K$1256,2,FALSE)</f>
        <v>23.870000999999998</v>
      </c>
      <c r="H1053" s="20">
        <f>+VLOOKUP($A1053,'1 Base de precios '!$L$2:$M$1256,2,FALSE)</f>
        <v>85.669998000000007</v>
      </c>
      <c r="I1053" s="20">
        <f>+VLOOKUP($A1053,'1 Base de precios '!$N$2:$O$1256,2,FALSE)</f>
        <v>47.369999</v>
      </c>
      <c r="J1053" s="20">
        <f>+VLOOKUP($A1053,'1 Base de precios '!$P$2:$Q$1256,2,FALSE)</f>
        <v>76.050003000000004</v>
      </c>
      <c r="K1053" s="29">
        <v>1052</v>
      </c>
    </row>
    <row r="1054" spans="1:11" x14ac:dyDescent="0.2">
      <c r="A1054" s="143">
        <v>41729</v>
      </c>
      <c r="B1054" s="27">
        <f>'1 Base de precios '!B1054:B1305</f>
        <v>40052.539062999997</v>
      </c>
      <c r="C1054" s="20">
        <f>+VLOOKUP($A1054,'1 Base de precios '!$A$2:$C$1256,3,FALSE)</f>
        <v>12.94</v>
      </c>
      <c r="D1054" s="20">
        <f>+VLOOKUP($A1054,'1 Base de precios '!$D$2:$E$1256,2,FALSE)</f>
        <v>30.98</v>
      </c>
      <c r="E1054" s="20">
        <f>+VLOOKUP($A1054,'1 Base de precios '!$F$2:$G$1256,2,FALSE)</f>
        <v>45.0732</v>
      </c>
      <c r="F1054" s="20">
        <f>+VLOOKUP($A1054,'1 Base de precios '!$H$2:$I$1256,2,FALSE)</f>
        <v>41.23</v>
      </c>
      <c r="G1054" s="20">
        <f>+VLOOKUP($A1054,'1 Base de precios '!$J$2:$K$1256,2,FALSE)</f>
        <v>23.27</v>
      </c>
      <c r="H1054" s="20">
        <f>+VLOOKUP($A1054,'1 Base de precios '!$L$2:$M$1256,2,FALSE)</f>
        <v>87.830001999999993</v>
      </c>
      <c r="I1054" s="20">
        <f>+VLOOKUP($A1054,'1 Base de precios '!$N$2:$O$1256,2,FALSE)</f>
        <v>47.5</v>
      </c>
      <c r="J1054" s="20">
        <f>+VLOOKUP($A1054,'1 Base de precios '!$P$2:$Q$1256,2,FALSE)</f>
        <v>76.220000999999996</v>
      </c>
      <c r="K1054" s="29">
        <v>1053</v>
      </c>
    </row>
    <row r="1055" spans="1:11" x14ac:dyDescent="0.2">
      <c r="A1055" s="143">
        <v>41726</v>
      </c>
      <c r="B1055" s="27">
        <f>'1 Base de precios '!B1055:B1306</f>
        <v>39896.589844000002</v>
      </c>
      <c r="C1055" s="20">
        <f>+VLOOKUP($A1055,'1 Base de precios '!$A$2:$C$1256,3,FALSE)</f>
        <v>12.65</v>
      </c>
      <c r="D1055" s="20">
        <f>+VLOOKUP($A1055,'1 Base de precios '!$D$2:$E$1256,2,FALSE)</f>
        <v>30.91</v>
      </c>
      <c r="E1055" s="20">
        <f>+VLOOKUP($A1055,'1 Base de precios '!$F$2:$G$1256,2,FALSE)</f>
        <v>44.156101</v>
      </c>
      <c r="F1055" s="20">
        <f>+VLOOKUP($A1055,'1 Base de precios '!$H$2:$I$1256,2,FALSE)</f>
        <v>40.450001</v>
      </c>
      <c r="G1055" s="20">
        <f>+VLOOKUP($A1055,'1 Base de precios '!$J$2:$K$1256,2,FALSE)</f>
        <v>22.6</v>
      </c>
      <c r="H1055" s="20">
        <f>+VLOOKUP($A1055,'1 Base de precios '!$L$2:$M$1256,2,FALSE)</f>
        <v>85.980002999999996</v>
      </c>
      <c r="I1055" s="20">
        <f>+VLOOKUP($A1055,'1 Base de precios '!$N$2:$O$1256,2,FALSE)</f>
        <v>47.389999000000003</v>
      </c>
      <c r="J1055" s="20">
        <f>+VLOOKUP($A1055,'1 Base de precios '!$P$2:$Q$1256,2,FALSE)</f>
        <v>76.389999000000003</v>
      </c>
      <c r="K1055" s="29">
        <v>1054</v>
      </c>
    </row>
    <row r="1056" spans="1:11" x14ac:dyDescent="0.2">
      <c r="A1056" s="143">
        <v>41725</v>
      </c>
      <c r="B1056" s="27">
        <f>'1 Base de precios '!B1056:B1307</f>
        <v>39759.511719000002</v>
      </c>
      <c r="C1056" s="20">
        <f>+VLOOKUP($A1056,'1 Base de precios '!$A$2:$C$1256,3,FALSE)</f>
        <v>12.7</v>
      </c>
      <c r="D1056" s="20">
        <f>+VLOOKUP($A1056,'1 Base de precios '!$D$2:$E$1256,2,FALSE)</f>
        <v>30.98</v>
      </c>
      <c r="E1056" s="20">
        <f>+VLOOKUP($A1056,'1 Base de precios '!$F$2:$G$1256,2,FALSE)</f>
        <v>44.351199999999999</v>
      </c>
      <c r="F1056" s="20">
        <f>+VLOOKUP($A1056,'1 Base de precios '!$H$2:$I$1256,2,FALSE)</f>
        <v>39.43</v>
      </c>
      <c r="G1056" s="20">
        <f>+VLOOKUP($A1056,'1 Base de precios '!$J$2:$K$1256,2,FALSE)</f>
        <v>22.309999000000001</v>
      </c>
      <c r="H1056" s="20">
        <f>+VLOOKUP($A1056,'1 Base de precios '!$L$2:$M$1256,2,FALSE)</f>
        <v>84.779999000000004</v>
      </c>
      <c r="I1056" s="20">
        <f>+VLOOKUP($A1056,'1 Base de precios '!$N$2:$O$1256,2,FALSE)</f>
        <v>47.450001</v>
      </c>
      <c r="J1056" s="20">
        <f>+VLOOKUP($A1056,'1 Base de precios '!$P$2:$Q$1256,2,FALSE)</f>
        <v>74.699996999999996</v>
      </c>
      <c r="K1056" s="29">
        <v>1055</v>
      </c>
    </row>
    <row r="1057" spans="1:11" x14ac:dyDescent="0.2">
      <c r="A1057" s="143">
        <v>41724</v>
      </c>
      <c r="B1057" s="27">
        <f>'1 Base de precios '!B1057:B1308</f>
        <v>39792.878905999998</v>
      </c>
      <c r="C1057" s="20">
        <f>+VLOOKUP($A1057,'1 Base de precios '!$A$2:$C$1256,3,FALSE)</f>
        <v>12.9</v>
      </c>
      <c r="D1057" s="20">
        <f>+VLOOKUP($A1057,'1 Base de precios '!$D$2:$E$1256,2,FALSE)</f>
        <v>31.4</v>
      </c>
      <c r="E1057" s="20">
        <f>+VLOOKUP($A1057,'1 Base de precios '!$F$2:$G$1256,2,FALSE)</f>
        <v>43.746299999999998</v>
      </c>
      <c r="F1057" s="20">
        <f>+VLOOKUP($A1057,'1 Base de precios '!$H$2:$I$1256,2,FALSE)</f>
        <v>38.630001</v>
      </c>
      <c r="G1057" s="20">
        <f>+VLOOKUP($A1057,'1 Base de precios '!$J$2:$K$1256,2,FALSE)</f>
        <v>22.17</v>
      </c>
      <c r="H1057" s="20">
        <f>+VLOOKUP($A1057,'1 Base de precios '!$L$2:$M$1256,2,FALSE)</f>
        <v>84.290001000000004</v>
      </c>
      <c r="I1057" s="20">
        <f>+VLOOKUP($A1057,'1 Base de precios '!$N$2:$O$1256,2,FALSE)</f>
        <v>46.380001</v>
      </c>
      <c r="J1057" s="20">
        <f>+VLOOKUP($A1057,'1 Base de precios '!$P$2:$Q$1256,2,FALSE)</f>
        <v>74.989998</v>
      </c>
      <c r="K1057" s="29">
        <v>1056</v>
      </c>
    </row>
    <row r="1058" spans="1:11" x14ac:dyDescent="0.2">
      <c r="A1058" s="143">
        <v>41723</v>
      </c>
      <c r="B1058" s="27">
        <f>'1 Base de precios '!B1058:B1309</f>
        <v>39829.101562999997</v>
      </c>
      <c r="C1058" s="20">
        <f>+VLOOKUP($A1058,'1 Base de precios '!$A$2:$C$1256,3,FALSE)</f>
        <v>13.09</v>
      </c>
      <c r="D1058" s="20">
        <f>+VLOOKUP($A1058,'1 Base de precios '!$D$2:$E$1256,2,FALSE)</f>
        <v>30.799999</v>
      </c>
      <c r="E1058" s="20">
        <f>+VLOOKUP($A1058,'1 Base de precios '!$F$2:$G$1256,2,FALSE)</f>
        <v>44.068297999999999</v>
      </c>
      <c r="F1058" s="20">
        <f>+VLOOKUP($A1058,'1 Base de precios '!$H$2:$I$1256,2,FALSE)</f>
        <v>39.009998000000003</v>
      </c>
      <c r="G1058" s="20">
        <f>+VLOOKUP($A1058,'1 Base de precios '!$J$2:$K$1256,2,FALSE)</f>
        <v>22.76</v>
      </c>
      <c r="H1058" s="20">
        <f>+VLOOKUP($A1058,'1 Base de precios '!$L$2:$M$1256,2,FALSE)</f>
        <v>83.239998</v>
      </c>
      <c r="I1058" s="20">
        <f>+VLOOKUP($A1058,'1 Base de precios '!$N$2:$O$1256,2,FALSE)</f>
        <v>46.700001</v>
      </c>
      <c r="J1058" s="20">
        <f>+VLOOKUP($A1058,'1 Base de precios '!$P$2:$Q$1256,2,FALSE)</f>
        <v>73.569999999999993</v>
      </c>
      <c r="K1058" s="29">
        <v>1057</v>
      </c>
    </row>
    <row r="1059" spans="1:11" x14ac:dyDescent="0.2">
      <c r="A1059" s="143">
        <v>41722</v>
      </c>
      <c r="B1059" s="27">
        <f>'1 Base de precios '!B1059:B1310</f>
        <v>40017.351562999997</v>
      </c>
      <c r="C1059" s="20">
        <f>+VLOOKUP($A1059,'1 Base de precios '!$A$2:$C$1256,3,FALSE)</f>
        <v>13.63</v>
      </c>
      <c r="D1059" s="20">
        <f>+VLOOKUP($A1059,'1 Base de precios '!$D$2:$E$1256,2,FALSE)</f>
        <v>30.08</v>
      </c>
      <c r="E1059" s="20">
        <f>+VLOOKUP($A1059,'1 Base de precios '!$F$2:$G$1256,2,FALSE)</f>
        <v>43.824401999999999</v>
      </c>
      <c r="F1059" s="20">
        <f>+VLOOKUP($A1059,'1 Base de precios '!$H$2:$I$1256,2,FALSE)</f>
        <v>38.439999</v>
      </c>
      <c r="G1059" s="20">
        <f>+VLOOKUP($A1059,'1 Base de precios '!$J$2:$K$1256,2,FALSE)</f>
        <v>22.709999</v>
      </c>
      <c r="H1059" s="20">
        <f>+VLOOKUP($A1059,'1 Base de precios '!$L$2:$M$1256,2,FALSE)</f>
        <v>82.870002999999997</v>
      </c>
      <c r="I1059" s="20">
        <f>+VLOOKUP($A1059,'1 Base de precios '!$N$2:$O$1256,2,FALSE)</f>
        <v>45.73</v>
      </c>
      <c r="J1059" s="20">
        <f>+VLOOKUP($A1059,'1 Base de precios '!$P$2:$Q$1256,2,FALSE)</f>
        <v>73.550003000000004</v>
      </c>
      <c r="K1059" s="29">
        <v>1058</v>
      </c>
    </row>
    <row r="1060" spans="1:11" x14ac:dyDescent="0.2">
      <c r="A1060" s="143">
        <v>41719</v>
      </c>
      <c r="B1060" s="27">
        <f>'1 Base de precios '!B1060:B1311</f>
        <v>39628.328125</v>
      </c>
      <c r="C1060" s="20">
        <f>+VLOOKUP($A1060,'1 Base de precios '!$A$2:$C$1256,3,FALSE)</f>
        <v>13.39</v>
      </c>
      <c r="D1060" s="20">
        <f>+VLOOKUP($A1060,'1 Base de precios '!$D$2:$E$1256,2,FALSE)</f>
        <v>30.02</v>
      </c>
      <c r="E1060" s="20">
        <f>+VLOOKUP($A1060,'1 Base de precios '!$F$2:$G$1256,2,FALSE)</f>
        <v>45.287799999999997</v>
      </c>
      <c r="F1060" s="20">
        <f>+VLOOKUP($A1060,'1 Base de precios '!$H$2:$I$1256,2,FALSE)</f>
        <v>39.090000000000003</v>
      </c>
      <c r="G1060" s="20">
        <f>+VLOOKUP($A1060,'1 Base de precios '!$J$2:$K$1256,2,FALSE)</f>
        <v>22.91</v>
      </c>
      <c r="H1060" s="20">
        <f>+VLOOKUP($A1060,'1 Base de precios '!$L$2:$M$1256,2,FALSE)</f>
        <v>84.260002</v>
      </c>
      <c r="I1060" s="20">
        <f>+VLOOKUP($A1060,'1 Base de precios '!$N$2:$O$1256,2,FALSE)</f>
        <v>47.290000999999997</v>
      </c>
      <c r="J1060" s="20">
        <f>+VLOOKUP($A1060,'1 Base de precios '!$P$2:$Q$1256,2,FALSE)</f>
        <v>72.760002</v>
      </c>
      <c r="K1060" s="29">
        <v>1059</v>
      </c>
    </row>
    <row r="1061" spans="1:11" x14ac:dyDescent="0.2">
      <c r="A1061" s="143">
        <v>41718</v>
      </c>
      <c r="B1061" s="27">
        <f>'1 Base de precios '!B1061:B1312</f>
        <v>38817.421875</v>
      </c>
      <c r="C1061" s="20">
        <f>+VLOOKUP($A1061,'1 Base de precios '!$A$2:$C$1256,3,FALSE)</f>
        <v>13.32</v>
      </c>
      <c r="D1061" s="20">
        <f>+VLOOKUP($A1061,'1 Base de precios '!$D$2:$E$1256,2,FALSE)</f>
        <v>30.35</v>
      </c>
      <c r="E1061" s="20">
        <f>+VLOOKUP($A1061,'1 Base de precios '!$F$2:$G$1256,2,FALSE)</f>
        <v>43.512199000000003</v>
      </c>
      <c r="F1061" s="20">
        <f>+VLOOKUP($A1061,'1 Base de precios '!$H$2:$I$1256,2,FALSE)</f>
        <v>39.029998999999997</v>
      </c>
      <c r="G1061" s="20">
        <f>+VLOOKUP($A1061,'1 Base de precios '!$J$2:$K$1256,2,FALSE)</f>
        <v>22.41</v>
      </c>
      <c r="H1061" s="20">
        <f>+VLOOKUP($A1061,'1 Base de precios '!$L$2:$M$1256,2,FALSE)</f>
        <v>81.910004000000001</v>
      </c>
      <c r="I1061" s="20">
        <f>+VLOOKUP($A1061,'1 Base de precios '!$N$2:$O$1256,2,FALSE)</f>
        <v>45.950001</v>
      </c>
      <c r="J1061" s="20">
        <f>+VLOOKUP($A1061,'1 Base de precios '!$P$2:$Q$1256,2,FALSE)</f>
        <v>71.069999999999993</v>
      </c>
      <c r="K1061" s="29">
        <v>1060</v>
      </c>
    </row>
    <row r="1062" spans="1:11" x14ac:dyDescent="0.2">
      <c r="A1062" s="143">
        <v>41717</v>
      </c>
      <c r="B1062" s="27">
        <f>'1 Base de precios '!B1062:B1313</f>
        <v>38804.75</v>
      </c>
      <c r="C1062" s="20">
        <f>+VLOOKUP($A1062,'1 Base de precios '!$A$2:$C$1256,3,FALSE)</f>
        <v>13.11</v>
      </c>
      <c r="D1062" s="20">
        <f>+VLOOKUP($A1062,'1 Base de precios '!$D$2:$E$1256,2,FALSE)</f>
        <v>29.85</v>
      </c>
      <c r="E1062" s="20">
        <f>+VLOOKUP($A1062,'1 Base de precios '!$F$2:$G$1256,2,FALSE)</f>
        <v>43.238998000000002</v>
      </c>
      <c r="F1062" s="20">
        <f>+VLOOKUP($A1062,'1 Base de precios '!$H$2:$I$1256,2,FALSE)</f>
        <v>37.860000999999997</v>
      </c>
      <c r="G1062" s="20">
        <f>+VLOOKUP($A1062,'1 Base de precios '!$J$2:$K$1256,2,FALSE)</f>
        <v>21.93</v>
      </c>
      <c r="H1062" s="20">
        <f>+VLOOKUP($A1062,'1 Base de precios '!$L$2:$M$1256,2,FALSE)</f>
        <v>81.580001999999993</v>
      </c>
      <c r="I1062" s="20">
        <f>+VLOOKUP($A1062,'1 Base de precios '!$N$2:$O$1256,2,FALSE)</f>
        <v>44.59</v>
      </c>
      <c r="J1062" s="20">
        <f>+VLOOKUP($A1062,'1 Base de precios '!$P$2:$Q$1256,2,FALSE)</f>
        <v>70.930000000000007</v>
      </c>
      <c r="K1062" s="29">
        <v>1061</v>
      </c>
    </row>
    <row r="1063" spans="1:11" x14ac:dyDescent="0.2">
      <c r="A1063" s="143">
        <v>41716</v>
      </c>
      <c r="B1063" s="27">
        <f>'1 Base de precios '!B1063:B1314</f>
        <v>37950.96875</v>
      </c>
      <c r="C1063" s="20">
        <f>+VLOOKUP($A1063,'1 Base de precios '!$A$2:$C$1256,3,FALSE)</f>
        <v>13.18</v>
      </c>
      <c r="D1063" s="20">
        <f>+VLOOKUP($A1063,'1 Base de precios '!$D$2:$E$1256,2,FALSE)</f>
        <v>29.65</v>
      </c>
      <c r="E1063" s="20">
        <f>+VLOOKUP($A1063,'1 Base de precios '!$F$2:$G$1256,2,FALSE)</f>
        <v>41.453701000000002</v>
      </c>
      <c r="F1063" s="20">
        <f>+VLOOKUP($A1063,'1 Base de precios '!$H$2:$I$1256,2,FALSE)</f>
        <v>38.169998</v>
      </c>
      <c r="G1063" s="20">
        <f>+VLOOKUP($A1063,'1 Base de precios '!$J$2:$K$1256,2,FALSE)</f>
        <v>21.5</v>
      </c>
      <c r="H1063" s="20">
        <f>+VLOOKUP($A1063,'1 Base de precios '!$L$2:$M$1256,2,FALSE)</f>
        <v>83.099997999999999</v>
      </c>
      <c r="I1063" s="20">
        <f>+VLOOKUP($A1063,'1 Base de precios '!$N$2:$O$1256,2,FALSE)</f>
        <v>43.02</v>
      </c>
      <c r="J1063" s="20">
        <f>+VLOOKUP($A1063,'1 Base de precios '!$P$2:$Q$1256,2,FALSE)</f>
        <v>70.769997000000004</v>
      </c>
      <c r="K1063" s="29">
        <v>1062</v>
      </c>
    </row>
    <row r="1064" spans="1:11" x14ac:dyDescent="0.2">
      <c r="A1064" s="143">
        <v>41712</v>
      </c>
      <c r="B1064" s="27">
        <f>'1 Base de precios '!B1064:B1315</f>
        <v>38037.5</v>
      </c>
      <c r="C1064" s="20">
        <f>+VLOOKUP($A1064,'1 Base de precios '!$A$2:$C$1256,3,FALSE)</f>
        <v>13.12</v>
      </c>
      <c r="D1064" s="20">
        <f>+VLOOKUP($A1064,'1 Base de precios '!$D$2:$E$1256,2,FALSE)</f>
        <v>28.809999000000001</v>
      </c>
      <c r="E1064" s="20">
        <f>+VLOOKUP($A1064,'1 Base de precios '!$F$2:$G$1256,2,FALSE)</f>
        <v>41.248798000000001</v>
      </c>
      <c r="F1064" s="20">
        <f>+VLOOKUP($A1064,'1 Base de precios '!$H$2:$I$1256,2,FALSE)</f>
        <v>37.439999</v>
      </c>
      <c r="G1064" s="20">
        <f>+VLOOKUP($A1064,'1 Base de precios '!$J$2:$K$1256,2,FALSE)</f>
        <v>21.200001</v>
      </c>
      <c r="H1064" s="20">
        <f>+VLOOKUP($A1064,'1 Base de precios '!$L$2:$M$1256,2,FALSE)</f>
        <v>80.580001999999993</v>
      </c>
      <c r="I1064" s="20">
        <f>+VLOOKUP($A1064,'1 Base de precios '!$N$2:$O$1256,2,FALSE)</f>
        <v>41.610000999999997</v>
      </c>
      <c r="J1064" s="20">
        <f>+VLOOKUP($A1064,'1 Base de precios '!$P$2:$Q$1256,2,FALSE)</f>
        <v>70.349997999999999</v>
      </c>
      <c r="K1064" s="29">
        <v>1063</v>
      </c>
    </row>
    <row r="1065" spans="1:11" x14ac:dyDescent="0.2">
      <c r="A1065" s="143">
        <v>41711</v>
      </c>
      <c r="B1065" s="27">
        <f>'1 Base de precios '!B1065:B1316</f>
        <v>38634</v>
      </c>
      <c r="C1065" s="20">
        <f>+VLOOKUP($A1065,'1 Base de precios '!$A$2:$C$1256,3,FALSE)</f>
        <v>13.09</v>
      </c>
      <c r="D1065" s="20">
        <f>+VLOOKUP($A1065,'1 Base de precios '!$D$2:$E$1256,2,FALSE)</f>
        <v>28.91</v>
      </c>
      <c r="E1065" s="20">
        <f>+VLOOKUP($A1065,'1 Base de precios '!$F$2:$G$1256,2,FALSE)</f>
        <v>40.692698999999998</v>
      </c>
      <c r="F1065" s="20">
        <f>+VLOOKUP($A1065,'1 Base de precios '!$H$2:$I$1256,2,FALSE)</f>
        <v>36.889999000000003</v>
      </c>
      <c r="G1065" s="20">
        <f>+VLOOKUP($A1065,'1 Base de precios '!$J$2:$K$1256,2,FALSE)</f>
        <v>21.77</v>
      </c>
      <c r="H1065" s="20">
        <f>+VLOOKUP($A1065,'1 Base de precios '!$L$2:$M$1256,2,FALSE)</f>
        <v>81.449996999999996</v>
      </c>
      <c r="I1065" s="20">
        <f>+VLOOKUP($A1065,'1 Base de precios '!$N$2:$O$1256,2,FALSE)</f>
        <v>41</v>
      </c>
      <c r="J1065" s="20">
        <f>+VLOOKUP($A1065,'1 Base de precios '!$P$2:$Q$1256,2,FALSE)</f>
        <v>68.919998000000007</v>
      </c>
      <c r="K1065" s="29">
        <v>1064</v>
      </c>
    </row>
    <row r="1066" spans="1:11" x14ac:dyDescent="0.2">
      <c r="A1066" s="143">
        <v>41710</v>
      </c>
      <c r="B1066" s="27">
        <f>'1 Base de precios '!B1066:B1317</f>
        <v>38689.511719000002</v>
      </c>
      <c r="C1066" s="20">
        <f>+VLOOKUP($A1066,'1 Base de precios '!$A$2:$C$1256,3,FALSE)</f>
        <v>13.41</v>
      </c>
      <c r="D1066" s="20">
        <f>+VLOOKUP($A1066,'1 Base de precios '!$D$2:$E$1256,2,FALSE)</f>
        <v>29.299999</v>
      </c>
      <c r="E1066" s="20">
        <f>+VLOOKUP($A1066,'1 Base de precios '!$F$2:$G$1256,2,FALSE)</f>
        <v>41.151198999999998</v>
      </c>
      <c r="F1066" s="20">
        <f>+VLOOKUP($A1066,'1 Base de precios '!$H$2:$I$1256,2,FALSE)</f>
        <v>38.279998999999997</v>
      </c>
      <c r="G1066" s="20">
        <f>+VLOOKUP($A1066,'1 Base de precios '!$J$2:$K$1256,2,FALSE)</f>
        <v>22.51</v>
      </c>
      <c r="H1066" s="20">
        <f>+VLOOKUP($A1066,'1 Base de precios '!$L$2:$M$1256,2,FALSE)</f>
        <v>81.910004000000001</v>
      </c>
      <c r="I1066" s="20">
        <f>+VLOOKUP($A1066,'1 Base de precios '!$N$2:$O$1256,2,FALSE)</f>
        <v>40.540000999999997</v>
      </c>
      <c r="J1066" s="20">
        <f>+VLOOKUP($A1066,'1 Base de precios '!$P$2:$Q$1256,2,FALSE)</f>
        <v>68.910004000000001</v>
      </c>
      <c r="K1066" s="29">
        <v>1065</v>
      </c>
    </row>
    <row r="1067" spans="1:11" x14ac:dyDescent="0.2">
      <c r="A1067" s="143">
        <v>41709</v>
      </c>
      <c r="B1067" s="27">
        <f>'1 Base de precios '!B1067:B1318</f>
        <v>38671.011719000002</v>
      </c>
      <c r="C1067" s="20">
        <f>+VLOOKUP($A1067,'1 Base de precios '!$A$2:$C$1256,3,FALSE)</f>
        <v>13.2</v>
      </c>
      <c r="D1067" s="20">
        <f>+VLOOKUP($A1067,'1 Base de precios '!$D$2:$E$1256,2,FALSE)</f>
        <v>29.370000999999998</v>
      </c>
      <c r="E1067" s="20">
        <f>+VLOOKUP($A1067,'1 Base de precios '!$F$2:$G$1256,2,FALSE)</f>
        <v>41.092700999999998</v>
      </c>
      <c r="F1067" s="20">
        <f>+VLOOKUP($A1067,'1 Base de precios '!$H$2:$I$1256,2,FALSE)</f>
        <v>38.060001</v>
      </c>
      <c r="G1067" s="20">
        <f>+VLOOKUP($A1067,'1 Base de precios '!$J$2:$K$1256,2,FALSE)</f>
        <v>22.98</v>
      </c>
      <c r="H1067" s="20">
        <f>+VLOOKUP($A1067,'1 Base de precios '!$L$2:$M$1256,2,FALSE)</f>
        <v>81.709998999999996</v>
      </c>
      <c r="I1067" s="20">
        <f>+VLOOKUP($A1067,'1 Base de precios '!$N$2:$O$1256,2,FALSE)</f>
        <v>39.57</v>
      </c>
      <c r="J1067" s="20">
        <f>+VLOOKUP($A1067,'1 Base de precios '!$P$2:$Q$1256,2,FALSE)</f>
        <v>69.75</v>
      </c>
      <c r="K1067" s="29">
        <v>1066</v>
      </c>
    </row>
    <row r="1068" spans="1:11" x14ac:dyDescent="0.2">
      <c r="A1068" s="143">
        <v>41708</v>
      </c>
      <c r="B1068" s="27">
        <f>'1 Base de precios '!B1068:B1319</f>
        <v>38914.398437999997</v>
      </c>
      <c r="C1068" s="20">
        <f>+VLOOKUP($A1068,'1 Base de precios '!$A$2:$C$1256,3,FALSE)</f>
        <v>12.99</v>
      </c>
      <c r="D1068" s="20">
        <f>+VLOOKUP($A1068,'1 Base de precios '!$D$2:$E$1256,2,FALSE)</f>
        <v>29.389999</v>
      </c>
      <c r="E1068" s="20">
        <f>+VLOOKUP($A1068,'1 Base de precios '!$F$2:$G$1256,2,FALSE)</f>
        <v>40.624400999999999</v>
      </c>
      <c r="F1068" s="20">
        <f>+VLOOKUP($A1068,'1 Base de precios '!$H$2:$I$1256,2,FALSE)</f>
        <v>39.009998000000003</v>
      </c>
      <c r="G1068" s="20">
        <f>+VLOOKUP($A1068,'1 Base de precios '!$J$2:$K$1256,2,FALSE)</f>
        <v>23.49</v>
      </c>
      <c r="H1068" s="20">
        <f>+VLOOKUP($A1068,'1 Base de precios '!$L$2:$M$1256,2,FALSE)</f>
        <v>81.220000999999996</v>
      </c>
      <c r="I1068" s="20">
        <f>+VLOOKUP($A1068,'1 Base de precios '!$N$2:$O$1256,2,FALSE)</f>
        <v>39.150002000000001</v>
      </c>
      <c r="J1068" s="20">
        <f>+VLOOKUP($A1068,'1 Base de precios '!$P$2:$Q$1256,2,FALSE)</f>
        <v>70.139999000000003</v>
      </c>
      <c r="K1068" s="29">
        <v>1067</v>
      </c>
    </row>
    <row r="1069" spans="1:11" x14ac:dyDescent="0.2">
      <c r="A1069" s="143">
        <v>41705</v>
      </c>
      <c r="B1069" s="27">
        <f>'1 Base de precios '!B1069:B1320</f>
        <v>39176.5</v>
      </c>
      <c r="C1069" s="20">
        <f>+VLOOKUP($A1069,'1 Base de precios '!$A$2:$C$1256,3,FALSE)</f>
        <v>12.94</v>
      </c>
      <c r="D1069" s="20">
        <f>+VLOOKUP($A1069,'1 Base de precios '!$D$2:$E$1256,2,FALSE)</f>
        <v>29.209999</v>
      </c>
      <c r="E1069" s="20">
        <f>+VLOOKUP($A1069,'1 Base de precios '!$F$2:$G$1256,2,FALSE)</f>
        <v>41.541499999999999</v>
      </c>
      <c r="F1069" s="20">
        <f>+VLOOKUP($A1069,'1 Base de precios '!$H$2:$I$1256,2,FALSE)</f>
        <v>40.299999</v>
      </c>
      <c r="G1069" s="20">
        <f>+VLOOKUP($A1069,'1 Base de precios '!$J$2:$K$1256,2,FALSE)</f>
        <v>23.23</v>
      </c>
      <c r="H1069" s="20">
        <f>+VLOOKUP($A1069,'1 Base de precios '!$L$2:$M$1256,2,FALSE)</f>
        <v>83.580001999999993</v>
      </c>
      <c r="I1069" s="20">
        <f>+VLOOKUP($A1069,'1 Base de precios '!$N$2:$O$1256,2,FALSE)</f>
        <v>40.119999</v>
      </c>
      <c r="J1069" s="20">
        <f>+VLOOKUP($A1069,'1 Base de precios '!$P$2:$Q$1256,2,FALSE)</f>
        <v>69.419998000000007</v>
      </c>
      <c r="K1069" s="29">
        <v>1068</v>
      </c>
    </row>
    <row r="1070" spans="1:11" x14ac:dyDescent="0.2">
      <c r="A1070" s="143">
        <v>41704</v>
      </c>
      <c r="B1070" s="27">
        <f>'1 Base de precios '!B1070:B1321</f>
        <v>39023.261719000002</v>
      </c>
      <c r="C1070" s="20">
        <f>+VLOOKUP($A1070,'1 Base de precios '!$A$2:$C$1256,3,FALSE)</f>
        <v>12.74</v>
      </c>
      <c r="D1070" s="20">
        <f>+VLOOKUP($A1070,'1 Base de precios '!$D$2:$E$1256,2,FALSE)</f>
        <v>29.120000999999998</v>
      </c>
      <c r="E1070" s="20">
        <f>+VLOOKUP($A1070,'1 Base de precios '!$F$2:$G$1256,2,FALSE)</f>
        <v>41.990200000000002</v>
      </c>
      <c r="F1070" s="20">
        <f>+VLOOKUP($A1070,'1 Base de precios '!$H$2:$I$1256,2,FALSE)</f>
        <v>41.709999000000003</v>
      </c>
      <c r="G1070" s="20">
        <f>+VLOOKUP($A1070,'1 Base de precios '!$J$2:$K$1256,2,FALSE)</f>
        <v>23.35</v>
      </c>
      <c r="H1070" s="20">
        <f>+VLOOKUP($A1070,'1 Base de precios '!$L$2:$M$1256,2,FALSE)</f>
        <v>83.800003000000004</v>
      </c>
      <c r="I1070" s="20">
        <f>+VLOOKUP($A1070,'1 Base de precios '!$N$2:$O$1256,2,FALSE)</f>
        <v>40.450001</v>
      </c>
      <c r="J1070" s="20">
        <f>+VLOOKUP($A1070,'1 Base de precios '!$P$2:$Q$1256,2,FALSE)</f>
        <v>70.050003000000004</v>
      </c>
      <c r="K1070" s="29">
        <v>1069</v>
      </c>
    </row>
    <row r="1071" spans="1:11" x14ac:dyDescent="0.2">
      <c r="A1071" s="143">
        <v>41703</v>
      </c>
      <c r="B1071" s="27">
        <f>'1 Base de precios '!B1071:B1322</f>
        <v>39088.398437999997</v>
      </c>
      <c r="C1071" s="20">
        <f>+VLOOKUP($A1071,'1 Base de precios '!$A$2:$C$1256,3,FALSE)</f>
        <v>12.7</v>
      </c>
      <c r="D1071" s="20">
        <f>+VLOOKUP($A1071,'1 Base de precios '!$D$2:$E$1256,2,FALSE)</f>
        <v>28.709999</v>
      </c>
      <c r="E1071" s="20">
        <f>+VLOOKUP($A1071,'1 Base de precios '!$F$2:$G$1256,2,FALSE)</f>
        <v>41.336601000000002</v>
      </c>
      <c r="F1071" s="20">
        <f>+VLOOKUP($A1071,'1 Base de precios '!$H$2:$I$1256,2,FALSE)</f>
        <v>41.82</v>
      </c>
      <c r="G1071" s="20">
        <f>+VLOOKUP($A1071,'1 Base de precios '!$J$2:$K$1256,2,FALSE)</f>
        <v>23.040001</v>
      </c>
      <c r="H1071" s="20">
        <f>+VLOOKUP($A1071,'1 Base de precios '!$L$2:$M$1256,2,FALSE)</f>
        <v>85.400002000000001</v>
      </c>
      <c r="I1071" s="20">
        <f>+VLOOKUP($A1071,'1 Base de precios '!$N$2:$O$1256,2,FALSE)</f>
        <v>40.360000999999997</v>
      </c>
      <c r="J1071" s="20">
        <f>+VLOOKUP($A1071,'1 Base de precios '!$P$2:$Q$1256,2,FALSE)</f>
        <v>72.879997000000003</v>
      </c>
      <c r="K1071" s="29">
        <v>1070</v>
      </c>
    </row>
    <row r="1072" spans="1:11" x14ac:dyDescent="0.2">
      <c r="A1072" s="143">
        <v>41702</v>
      </c>
      <c r="B1072" s="27">
        <f>'1 Base de precios '!B1072:B1323</f>
        <v>38539.46875</v>
      </c>
      <c r="C1072" s="20">
        <f>+VLOOKUP($A1072,'1 Base de precios '!$A$2:$C$1256,3,FALSE)</f>
        <v>12.75</v>
      </c>
      <c r="D1072" s="20">
        <f>+VLOOKUP($A1072,'1 Base de precios '!$D$2:$E$1256,2,FALSE)</f>
        <v>28.459999</v>
      </c>
      <c r="E1072" s="20">
        <f>+VLOOKUP($A1072,'1 Base de precios '!$F$2:$G$1256,2,FALSE)</f>
        <v>41.785400000000003</v>
      </c>
      <c r="F1072" s="20">
        <f>+VLOOKUP($A1072,'1 Base de precios '!$H$2:$I$1256,2,FALSE)</f>
        <v>41.23</v>
      </c>
      <c r="G1072" s="20">
        <f>+VLOOKUP($A1072,'1 Base de precios '!$J$2:$K$1256,2,FALSE)</f>
        <v>23.450001</v>
      </c>
      <c r="H1072" s="20">
        <f>+VLOOKUP($A1072,'1 Base de precios '!$L$2:$M$1256,2,FALSE)</f>
        <v>86.970000999999996</v>
      </c>
      <c r="I1072" s="20">
        <f>+VLOOKUP($A1072,'1 Base de precios '!$N$2:$O$1256,2,FALSE)</f>
        <v>40.830002</v>
      </c>
      <c r="J1072" s="20">
        <f>+VLOOKUP($A1072,'1 Base de precios '!$P$2:$Q$1256,2,FALSE)</f>
        <v>72.760002</v>
      </c>
      <c r="K1072" s="29">
        <v>1071</v>
      </c>
    </row>
    <row r="1073" spans="1:11" x14ac:dyDescent="0.2">
      <c r="A1073" s="143">
        <v>41701</v>
      </c>
      <c r="B1073" s="27">
        <f>'1 Base de precios '!B1073:B1324</f>
        <v>38780.429687999997</v>
      </c>
      <c r="C1073" s="20">
        <f>+VLOOKUP($A1073,'1 Base de precios '!$A$2:$C$1256,3,FALSE)</f>
        <v>12.95</v>
      </c>
      <c r="D1073" s="20">
        <f>+VLOOKUP($A1073,'1 Base de precios '!$D$2:$E$1256,2,FALSE)</f>
        <v>28.129999000000002</v>
      </c>
      <c r="E1073" s="20">
        <f>+VLOOKUP($A1073,'1 Base de precios '!$F$2:$G$1256,2,FALSE)</f>
        <v>41.843899</v>
      </c>
      <c r="F1073" s="20">
        <f>+VLOOKUP($A1073,'1 Base de precios '!$H$2:$I$1256,2,FALSE)</f>
        <v>40.599997999999999</v>
      </c>
      <c r="G1073" s="20">
        <f>+VLOOKUP($A1073,'1 Base de precios '!$J$2:$K$1256,2,FALSE)</f>
        <v>22.66</v>
      </c>
      <c r="H1073" s="20">
        <f>+VLOOKUP($A1073,'1 Base de precios '!$L$2:$M$1256,2,FALSE)</f>
        <v>85.220000999999996</v>
      </c>
      <c r="I1073" s="20">
        <f>+VLOOKUP($A1073,'1 Base de precios '!$N$2:$O$1256,2,FALSE)</f>
        <v>40.150002000000001</v>
      </c>
      <c r="J1073" s="20">
        <f>+VLOOKUP($A1073,'1 Base de precios '!$P$2:$Q$1256,2,FALSE)</f>
        <v>71.519997000000004</v>
      </c>
      <c r="K1073" s="29">
        <v>1072</v>
      </c>
    </row>
    <row r="1074" spans="1:11" x14ac:dyDescent="0.2">
      <c r="A1074" s="143">
        <v>41698</v>
      </c>
      <c r="B1074" s="27">
        <f>'1 Base de precios '!B1074:B1325</f>
        <v>38927.710937999997</v>
      </c>
      <c r="C1074" s="20">
        <f>+VLOOKUP($A1074,'1 Base de precios '!$A$2:$C$1256,3,FALSE)</f>
        <v>12.84</v>
      </c>
      <c r="D1074" s="20">
        <f>+VLOOKUP($A1074,'1 Base de precios '!$D$2:$E$1256,2,FALSE)</f>
        <v>28.09</v>
      </c>
      <c r="E1074" s="20">
        <f>+VLOOKUP($A1074,'1 Base de precios '!$F$2:$G$1256,2,FALSE)</f>
        <v>42.117100000000001</v>
      </c>
      <c r="F1074" s="20">
        <f>+VLOOKUP($A1074,'1 Base de precios '!$H$2:$I$1256,2,FALSE)</f>
        <v>40.729999999999997</v>
      </c>
      <c r="G1074" s="20">
        <f>+VLOOKUP($A1074,'1 Base de precios '!$J$2:$K$1256,2,FALSE)</f>
        <v>22.559999000000001</v>
      </c>
      <c r="H1074" s="20">
        <f>+VLOOKUP($A1074,'1 Base de precios '!$L$2:$M$1256,2,FALSE)</f>
        <v>86.029999000000004</v>
      </c>
      <c r="I1074" s="20">
        <f>+VLOOKUP($A1074,'1 Base de precios '!$N$2:$O$1256,2,FALSE)</f>
        <v>41.080002</v>
      </c>
      <c r="J1074" s="20">
        <f>+VLOOKUP($A1074,'1 Base de precios '!$P$2:$Q$1256,2,FALSE)</f>
        <v>71.089995999999999</v>
      </c>
      <c r="K1074" s="29">
        <v>1073</v>
      </c>
    </row>
    <row r="1075" spans="1:11" x14ac:dyDescent="0.2">
      <c r="A1075" s="143">
        <v>41697</v>
      </c>
      <c r="B1075" s="27">
        <f>'1 Base de precios '!B1075:B1326</f>
        <v>38617.808594000002</v>
      </c>
      <c r="C1075" s="20">
        <f>+VLOOKUP($A1075,'1 Base de precios '!$A$2:$C$1256,3,FALSE)</f>
        <v>13.13</v>
      </c>
      <c r="D1075" s="20">
        <f>+VLOOKUP($A1075,'1 Base de precios '!$D$2:$E$1256,2,FALSE)</f>
        <v>28.219999000000001</v>
      </c>
      <c r="E1075" s="20">
        <f>+VLOOKUP($A1075,'1 Base de precios '!$F$2:$G$1256,2,FALSE)</f>
        <v>41.990200000000002</v>
      </c>
      <c r="F1075" s="20">
        <f>+VLOOKUP($A1075,'1 Base de precios '!$H$2:$I$1256,2,FALSE)</f>
        <v>41.48</v>
      </c>
      <c r="G1075" s="20">
        <f>+VLOOKUP($A1075,'1 Base de precios '!$J$2:$K$1256,2,FALSE)</f>
        <v>22.709999</v>
      </c>
      <c r="H1075" s="20">
        <f>+VLOOKUP($A1075,'1 Base de precios '!$L$2:$M$1256,2,FALSE)</f>
        <v>84.150002000000001</v>
      </c>
      <c r="I1075" s="20">
        <f>+VLOOKUP($A1075,'1 Base de precios '!$N$2:$O$1256,2,FALSE)</f>
        <v>40.909999999999997</v>
      </c>
      <c r="J1075" s="20">
        <f>+VLOOKUP($A1075,'1 Base de precios '!$P$2:$Q$1256,2,FALSE)</f>
        <v>71.309997999999993</v>
      </c>
      <c r="K1075" s="29">
        <v>1074</v>
      </c>
    </row>
    <row r="1076" spans="1:11" x14ac:dyDescent="0.2">
      <c r="A1076" s="143">
        <v>41696</v>
      </c>
      <c r="B1076" s="27">
        <f>'1 Base de precios '!B1076:B1327</f>
        <v>39034.058594000002</v>
      </c>
      <c r="C1076" s="20">
        <f>+VLOOKUP($A1076,'1 Base de precios '!$A$2:$C$1256,3,FALSE)</f>
        <v>12.98</v>
      </c>
      <c r="D1076" s="20">
        <f>+VLOOKUP($A1076,'1 Base de precios '!$D$2:$E$1256,2,FALSE)</f>
        <v>28.059999000000001</v>
      </c>
      <c r="E1076" s="20">
        <f>+VLOOKUP($A1076,'1 Base de precios '!$F$2:$G$1256,2,FALSE)</f>
        <v>41.687801</v>
      </c>
      <c r="F1076" s="20">
        <f>+VLOOKUP($A1076,'1 Base de precios '!$H$2:$I$1256,2,FALSE)</f>
        <v>41.400002000000001</v>
      </c>
      <c r="G1076" s="20">
        <f>+VLOOKUP($A1076,'1 Base de precios '!$J$2:$K$1256,2,FALSE)</f>
        <v>22.68</v>
      </c>
      <c r="H1076" s="20">
        <f>+VLOOKUP($A1076,'1 Base de precios '!$L$2:$M$1256,2,FALSE)</f>
        <v>82.57</v>
      </c>
      <c r="I1076" s="20">
        <f>+VLOOKUP($A1076,'1 Base de precios '!$N$2:$O$1256,2,FALSE)</f>
        <v>40.540000999999997</v>
      </c>
      <c r="J1076" s="20">
        <f>+VLOOKUP($A1076,'1 Base de precios '!$P$2:$Q$1256,2,FALSE)</f>
        <v>69.720000999999996</v>
      </c>
      <c r="K1076" s="29">
        <v>1075</v>
      </c>
    </row>
    <row r="1077" spans="1:11" x14ac:dyDescent="0.2">
      <c r="A1077" s="143">
        <v>41695</v>
      </c>
      <c r="B1077" s="27">
        <f>'1 Base de precios '!B1077:B1328</f>
        <v>39793.960937999997</v>
      </c>
      <c r="C1077" s="20">
        <f>+VLOOKUP($A1077,'1 Base de precios '!$A$2:$C$1256,3,FALSE)</f>
        <v>13.07</v>
      </c>
      <c r="D1077" s="20">
        <f>+VLOOKUP($A1077,'1 Base de precios '!$D$2:$E$1256,2,FALSE)</f>
        <v>28.389999</v>
      </c>
      <c r="E1077" s="20">
        <f>+VLOOKUP($A1077,'1 Base de precios '!$F$2:$G$1256,2,FALSE)</f>
        <v>43.922001000000002</v>
      </c>
      <c r="F1077" s="20">
        <f>+VLOOKUP($A1077,'1 Base de precios '!$H$2:$I$1256,2,FALSE)</f>
        <v>42.080002</v>
      </c>
      <c r="G1077" s="20">
        <f>+VLOOKUP($A1077,'1 Base de precios '!$J$2:$K$1256,2,FALSE)</f>
        <v>22.969999000000001</v>
      </c>
      <c r="H1077" s="20">
        <f>+VLOOKUP($A1077,'1 Base de precios '!$L$2:$M$1256,2,FALSE)</f>
        <v>85.220000999999996</v>
      </c>
      <c r="I1077" s="20">
        <f>+VLOOKUP($A1077,'1 Base de precios '!$N$2:$O$1256,2,FALSE)</f>
        <v>41.240001999999997</v>
      </c>
      <c r="J1077" s="20">
        <f>+VLOOKUP($A1077,'1 Base de precios '!$P$2:$Q$1256,2,FALSE)</f>
        <v>70.790001000000004</v>
      </c>
      <c r="K1077" s="29">
        <v>1076</v>
      </c>
    </row>
    <row r="1078" spans="1:11" x14ac:dyDescent="0.2">
      <c r="A1078" s="143">
        <v>41694</v>
      </c>
      <c r="B1078" s="27">
        <f>'1 Base de precios '!B1078:B1329</f>
        <v>39726.410155999998</v>
      </c>
      <c r="C1078" s="20">
        <f>+VLOOKUP($A1078,'1 Base de precios '!$A$2:$C$1256,3,FALSE)</f>
        <v>13.16</v>
      </c>
      <c r="D1078" s="20">
        <f>+VLOOKUP($A1078,'1 Base de precios '!$D$2:$E$1256,2,FALSE)</f>
        <v>28.610001</v>
      </c>
      <c r="E1078" s="20">
        <f>+VLOOKUP($A1078,'1 Base de precios '!$F$2:$G$1256,2,FALSE)</f>
        <v>45.629299000000003</v>
      </c>
      <c r="F1078" s="20">
        <f>+VLOOKUP($A1078,'1 Base de precios '!$H$2:$I$1256,2,FALSE)</f>
        <v>42.580002</v>
      </c>
      <c r="G1078" s="20">
        <f>+VLOOKUP($A1078,'1 Base de precios '!$J$2:$K$1256,2,FALSE)</f>
        <v>24.08</v>
      </c>
      <c r="H1078" s="20">
        <f>+VLOOKUP($A1078,'1 Base de precios '!$L$2:$M$1256,2,FALSE)</f>
        <v>87.699996999999996</v>
      </c>
      <c r="I1078" s="20">
        <f>+VLOOKUP($A1078,'1 Base de precios '!$N$2:$O$1256,2,FALSE)</f>
        <v>41.380001</v>
      </c>
      <c r="J1078" s="20">
        <f>+VLOOKUP($A1078,'1 Base de precios '!$P$2:$Q$1256,2,FALSE)</f>
        <v>70.290001000000004</v>
      </c>
      <c r="K1078" s="29">
        <v>1077</v>
      </c>
    </row>
    <row r="1079" spans="1:11" x14ac:dyDescent="0.2">
      <c r="A1079" s="143">
        <v>41691</v>
      </c>
      <c r="B1079" s="27">
        <f>'1 Base de precios '!B1079:B1330</f>
        <v>39672.558594000002</v>
      </c>
      <c r="C1079" s="20">
        <f>+VLOOKUP($A1079,'1 Base de precios '!$A$2:$C$1256,3,FALSE)</f>
        <v>13.34</v>
      </c>
      <c r="D1079" s="20">
        <f>+VLOOKUP($A1079,'1 Base de precios '!$D$2:$E$1256,2,FALSE)</f>
        <v>28.77</v>
      </c>
      <c r="E1079" s="20">
        <f>+VLOOKUP($A1079,'1 Base de precios '!$F$2:$G$1256,2,FALSE)</f>
        <v>45.746299999999998</v>
      </c>
      <c r="F1079" s="20">
        <f>+VLOOKUP($A1079,'1 Base de precios '!$H$2:$I$1256,2,FALSE)</f>
        <v>41.82</v>
      </c>
      <c r="G1079" s="20">
        <f>+VLOOKUP($A1079,'1 Base de precios '!$J$2:$K$1256,2,FALSE)</f>
        <v>23.84</v>
      </c>
      <c r="H1079" s="20">
        <f>+VLOOKUP($A1079,'1 Base de precios '!$L$2:$M$1256,2,FALSE)</f>
        <v>87.239998</v>
      </c>
      <c r="I1079" s="20">
        <f>+VLOOKUP($A1079,'1 Base de precios '!$N$2:$O$1256,2,FALSE)</f>
        <v>41.200001</v>
      </c>
      <c r="J1079" s="20">
        <f>+VLOOKUP($A1079,'1 Base de precios '!$P$2:$Q$1256,2,FALSE)</f>
        <v>69.970000999999996</v>
      </c>
      <c r="K1079" s="29">
        <v>1078</v>
      </c>
    </row>
    <row r="1080" spans="1:11" x14ac:dyDescent="0.2">
      <c r="A1080" s="143">
        <v>41690</v>
      </c>
      <c r="B1080" s="27">
        <f>'1 Base de precios '!B1080:B1331</f>
        <v>39993.308594000002</v>
      </c>
      <c r="C1080" s="20">
        <f>+VLOOKUP($A1080,'1 Base de precios '!$A$2:$C$1256,3,FALSE)</f>
        <v>13.35</v>
      </c>
      <c r="D1080" s="20">
        <f>+VLOOKUP($A1080,'1 Base de precios '!$D$2:$E$1256,2,FALSE)</f>
        <v>28.959999</v>
      </c>
      <c r="E1080" s="20">
        <f>+VLOOKUP($A1080,'1 Base de precios '!$F$2:$G$1256,2,FALSE)</f>
        <v>45.268298999999999</v>
      </c>
      <c r="F1080" s="20">
        <f>+VLOOKUP($A1080,'1 Base de precios '!$H$2:$I$1256,2,FALSE)</f>
        <v>41.57</v>
      </c>
      <c r="G1080" s="20">
        <f>+VLOOKUP($A1080,'1 Base de precios '!$J$2:$K$1256,2,FALSE)</f>
        <v>23.1</v>
      </c>
      <c r="H1080" s="20">
        <f>+VLOOKUP($A1080,'1 Base de precios '!$L$2:$M$1256,2,FALSE)</f>
        <v>87.239998</v>
      </c>
      <c r="I1080" s="20">
        <f>+VLOOKUP($A1080,'1 Base de precios '!$N$2:$O$1256,2,FALSE)</f>
        <v>41.09</v>
      </c>
      <c r="J1080" s="20">
        <f>+VLOOKUP($A1080,'1 Base de precios '!$P$2:$Q$1256,2,FALSE)</f>
        <v>69.830001999999993</v>
      </c>
      <c r="K1080" s="29">
        <v>1079</v>
      </c>
    </row>
    <row r="1081" spans="1:11" x14ac:dyDescent="0.2">
      <c r="A1081" s="143">
        <v>41689</v>
      </c>
      <c r="B1081" s="27">
        <f>'1 Base de precios '!B1081:B1332</f>
        <v>40426.238280999998</v>
      </c>
      <c r="C1081" s="20">
        <f>+VLOOKUP($A1081,'1 Base de precios '!$A$2:$C$1256,3,FALSE)</f>
        <v>13.63</v>
      </c>
      <c r="D1081" s="20">
        <f>+VLOOKUP($A1081,'1 Base de precios '!$D$2:$E$1256,2,FALSE)</f>
        <v>29.23</v>
      </c>
      <c r="E1081" s="20">
        <f>+VLOOKUP($A1081,'1 Base de precios '!$F$2:$G$1256,2,FALSE)</f>
        <v>45.287799999999997</v>
      </c>
      <c r="F1081" s="20">
        <f>+VLOOKUP($A1081,'1 Base de precios '!$H$2:$I$1256,2,FALSE)</f>
        <v>42.470001000000003</v>
      </c>
      <c r="G1081" s="20">
        <f>+VLOOKUP($A1081,'1 Base de precios '!$J$2:$K$1256,2,FALSE)</f>
        <v>23.389999</v>
      </c>
      <c r="H1081" s="20">
        <f>+VLOOKUP($A1081,'1 Base de precios '!$L$2:$M$1256,2,FALSE)</f>
        <v>87.330001999999993</v>
      </c>
      <c r="I1081" s="20">
        <f>+VLOOKUP($A1081,'1 Base de precios '!$N$2:$O$1256,2,FALSE)</f>
        <v>40.880001</v>
      </c>
      <c r="J1081" s="20">
        <f>+VLOOKUP($A1081,'1 Base de precios '!$P$2:$Q$1256,2,FALSE)</f>
        <v>70.120002999999997</v>
      </c>
      <c r="K1081" s="29">
        <v>1080</v>
      </c>
    </row>
    <row r="1082" spans="1:11" x14ac:dyDescent="0.2">
      <c r="A1082" s="143">
        <v>41688</v>
      </c>
      <c r="B1082" s="27">
        <f>'1 Base de precios '!B1082:B1333</f>
        <v>40733.601562999997</v>
      </c>
      <c r="C1082" s="20">
        <f>+VLOOKUP($A1082,'1 Base de precios '!$A$2:$C$1256,3,FALSE)</f>
        <v>13.81</v>
      </c>
      <c r="D1082" s="20">
        <f>+VLOOKUP($A1082,'1 Base de precios '!$D$2:$E$1256,2,FALSE)</f>
        <v>30.549999</v>
      </c>
      <c r="E1082" s="20">
        <f>+VLOOKUP($A1082,'1 Base de precios '!$F$2:$G$1256,2,FALSE)</f>
        <v>47.4146</v>
      </c>
      <c r="F1082" s="20">
        <f>+VLOOKUP($A1082,'1 Base de precios '!$H$2:$I$1256,2,FALSE)</f>
        <v>43.060001</v>
      </c>
      <c r="G1082" s="20">
        <f>+VLOOKUP($A1082,'1 Base de precios '!$J$2:$K$1256,2,FALSE)</f>
        <v>24.450001</v>
      </c>
      <c r="H1082" s="20">
        <f>+VLOOKUP($A1082,'1 Base de precios '!$L$2:$M$1256,2,FALSE)</f>
        <v>86.879997000000003</v>
      </c>
      <c r="I1082" s="20">
        <f>+VLOOKUP($A1082,'1 Base de precios '!$N$2:$O$1256,2,FALSE)</f>
        <v>41.02</v>
      </c>
      <c r="J1082" s="20">
        <f>+VLOOKUP($A1082,'1 Base de precios '!$P$2:$Q$1256,2,FALSE)</f>
        <v>70.480002999999996</v>
      </c>
      <c r="K1082" s="29">
        <v>1081</v>
      </c>
    </row>
    <row r="1083" spans="1:11" x14ac:dyDescent="0.2">
      <c r="A1083" s="143">
        <v>41687</v>
      </c>
      <c r="B1083" s="27">
        <f>'1 Base de precios '!B1083:B1334</f>
        <v>40710.890625</v>
      </c>
      <c r="C1083" s="20">
        <f>+VLOOKUP($A1083,'1 Base de precios '!$A$2:$C$1256,3,FALSE)</f>
        <v>14.08</v>
      </c>
      <c r="D1083" s="20">
        <f>+VLOOKUP($A1083,'1 Base de precios '!$D$2:$E$1256,2,FALSE)</f>
        <v>30.91</v>
      </c>
      <c r="E1083" s="20">
        <f>+VLOOKUP($A1083,'1 Base de precios '!$F$2:$G$1256,2,FALSE)</f>
        <v>46.799999</v>
      </c>
      <c r="F1083" s="20">
        <f>+VLOOKUP($A1083,'1 Base de precios '!$H$2:$I$1256,2,FALSE)</f>
        <v>44.09</v>
      </c>
      <c r="G1083" s="20">
        <f>+VLOOKUP($A1083,'1 Base de precios '!$J$2:$K$1256,2,FALSE)</f>
        <v>25.049999</v>
      </c>
      <c r="H1083" s="20">
        <f>+VLOOKUP($A1083,'1 Base de precios '!$L$2:$M$1256,2,FALSE)</f>
        <v>86.190002000000007</v>
      </c>
      <c r="I1083" s="20">
        <f>+VLOOKUP($A1083,'1 Base de precios '!$N$2:$O$1256,2,FALSE)</f>
        <v>41.330002</v>
      </c>
      <c r="J1083" s="20">
        <f>+VLOOKUP($A1083,'1 Base de precios '!$P$2:$Q$1256,2,FALSE)</f>
        <v>71.190002000000007</v>
      </c>
      <c r="K1083" s="29">
        <v>1082</v>
      </c>
    </row>
    <row r="1084" spans="1:11" x14ac:dyDescent="0.2">
      <c r="A1084" s="143">
        <v>41684</v>
      </c>
      <c r="B1084" s="27">
        <f>'1 Base de precios '!B1084:B1335</f>
        <v>40316.890625</v>
      </c>
      <c r="C1084" s="20">
        <f>+VLOOKUP($A1084,'1 Base de precios '!$A$2:$C$1256,3,FALSE)</f>
        <v>14.09</v>
      </c>
      <c r="D1084" s="20">
        <f>+VLOOKUP($A1084,'1 Base de precios '!$D$2:$E$1256,2,FALSE)</f>
        <v>30.709999</v>
      </c>
      <c r="E1084" s="20">
        <f>+VLOOKUP($A1084,'1 Base de precios '!$F$2:$G$1256,2,FALSE)</f>
        <v>46.887797999999997</v>
      </c>
      <c r="F1084" s="20">
        <f>+VLOOKUP($A1084,'1 Base de precios '!$H$2:$I$1256,2,FALSE)</f>
        <v>44</v>
      </c>
      <c r="G1084" s="20">
        <f>+VLOOKUP($A1084,'1 Base de precios '!$J$2:$K$1256,2,FALSE)</f>
        <v>24.92</v>
      </c>
      <c r="H1084" s="20">
        <f>+VLOOKUP($A1084,'1 Base de precios '!$L$2:$M$1256,2,FALSE)</f>
        <v>86.779999000000004</v>
      </c>
      <c r="I1084" s="20">
        <f>+VLOOKUP($A1084,'1 Base de precios '!$N$2:$O$1256,2,FALSE)</f>
        <v>41.75</v>
      </c>
      <c r="J1084" s="20">
        <f>+VLOOKUP($A1084,'1 Base de precios '!$P$2:$Q$1256,2,FALSE)</f>
        <v>71.239998</v>
      </c>
      <c r="K1084" s="29">
        <v>1083</v>
      </c>
    </row>
    <row r="1085" spans="1:11" x14ac:dyDescent="0.2">
      <c r="A1085" s="143">
        <v>41683</v>
      </c>
      <c r="B1085" s="27">
        <f>'1 Base de precios '!B1085:B1336</f>
        <v>40690.058594000002</v>
      </c>
      <c r="C1085" s="20">
        <f>+VLOOKUP($A1085,'1 Base de precios '!$A$2:$C$1256,3,FALSE)</f>
        <v>13.99</v>
      </c>
      <c r="D1085" s="20">
        <f>+VLOOKUP($A1085,'1 Base de precios '!$D$2:$E$1256,2,FALSE)</f>
        <v>30.17</v>
      </c>
      <c r="E1085" s="20">
        <f>+VLOOKUP($A1085,'1 Base de precios '!$F$2:$G$1256,2,FALSE)</f>
        <v>46.887797999999997</v>
      </c>
      <c r="F1085" s="20">
        <f>+VLOOKUP($A1085,'1 Base de precios '!$H$2:$I$1256,2,FALSE)</f>
        <v>43.880001</v>
      </c>
      <c r="G1085" s="20">
        <f>+VLOOKUP($A1085,'1 Base de precios '!$J$2:$K$1256,2,FALSE)</f>
        <v>23.93</v>
      </c>
      <c r="H1085" s="20">
        <f>+VLOOKUP($A1085,'1 Base de precios '!$L$2:$M$1256,2,FALSE)</f>
        <v>85.43</v>
      </c>
      <c r="I1085" s="20">
        <f>+VLOOKUP($A1085,'1 Base de precios '!$N$2:$O$1256,2,FALSE)</f>
        <v>38.75</v>
      </c>
      <c r="J1085" s="20">
        <f>+VLOOKUP($A1085,'1 Base de precios '!$P$2:$Q$1256,2,FALSE)</f>
        <v>68.860000999999997</v>
      </c>
      <c r="K1085" s="29">
        <v>1084</v>
      </c>
    </row>
    <row r="1086" spans="1:11" x14ac:dyDescent="0.2">
      <c r="A1086" s="143">
        <v>41682</v>
      </c>
      <c r="B1086" s="27">
        <f>'1 Base de precios '!B1086:B1337</f>
        <v>40765.359375</v>
      </c>
      <c r="C1086" s="20">
        <f>+VLOOKUP($A1086,'1 Base de precios '!$A$2:$C$1256,3,FALSE)</f>
        <v>14.14</v>
      </c>
      <c r="D1086" s="20">
        <f>+VLOOKUP($A1086,'1 Base de precios '!$D$2:$E$1256,2,FALSE)</f>
        <v>30.120000999999998</v>
      </c>
      <c r="E1086" s="20">
        <f>+VLOOKUP($A1086,'1 Base de precios '!$F$2:$G$1256,2,FALSE)</f>
        <v>47.609797999999998</v>
      </c>
      <c r="F1086" s="20">
        <f>+VLOOKUP($A1086,'1 Base de precios '!$H$2:$I$1256,2,FALSE)</f>
        <v>43.450001</v>
      </c>
      <c r="G1086" s="20">
        <f>+VLOOKUP($A1086,'1 Base de precios '!$J$2:$K$1256,2,FALSE)</f>
        <v>26.35</v>
      </c>
      <c r="H1086" s="20">
        <f>+VLOOKUP($A1086,'1 Base de precios '!$L$2:$M$1256,2,FALSE)</f>
        <v>86.660004000000001</v>
      </c>
      <c r="I1086" s="20">
        <f>+VLOOKUP($A1086,'1 Base de precios '!$N$2:$O$1256,2,FALSE)</f>
        <v>39.400002000000001</v>
      </c>
      <c r="J1086" s="20">
        <f>+VLOOKUP($A1086,'1 Base de precios '!$P$2:$Q$1256,2,FALSE)</f>
        <v>69.349997999999999</v>
      </c>
      <c r="K1086" s="29">
        <v>1085</v>
      </c>
    </row>
    <row r="1087" spans="1:11" x14ac:dyDescent="0.2">
      <c r="A1087" s="143">
        <v>41681</v>
      </c>
      <c r="B1087" s="27">
        <f>'1 Base de precios '!B1087:B1338</f>
        <v>40116.628905999998</v>
      </c>
      <c r="C1087" s="20">
        <f>+VLOOKUP($A1087,'1 Base de precios '!$A$2:$C$1256,3,FALSE)</f>
        <v>14.32</v>
      </c>
      <c r="D1087" s="20">
        <f>+VLOOKUP($A1087,'1 Base de precios '!$D$2:$E$1256,2,FALSE)</f>
        <v>29.9</v>
      </c>
      <c r="E1087" s="20">
        <f>+VLOOKUP($A1087,'1 Base de precios '!$F$2:$G$1256,2,FALSE)</f>
        <v>45.795101000000003</v>
      </c>
      <c r="F1087" s="20">
        <f>+VLOOKUP($A1087,'1 Base de precios '!$H$2:$I$1256,2,FALSE)</f>
        <v>42.73</v>
      </c>
      <c r="G1087" s="20">
        <f>+VLOOKUP($A1087,'1 Base de precios '!$J$2:$K$1256,2,FALSE)</f>
        <v>26.059999000000001</v>
      </c>
      <c r="H1087" s="20">
        <f>+VLOOKUP($A1087,'1 Base de precios '!$L$2:$M$1256,2,FALSE)</f>
        <v>87.120002999999997</v>
      </c>
      <c r="I1087" s="20">
        <f>+VLOOKUP($A1087,'1 Base de precios '!$N$2:$O$1256,2,FALSE)</f>
        <v>39.599997999999999</v>
      </c>
      <c r="J1087" s="20">
        <f>+VLOOKUP($A1087,'1 Base de precios '!$P$2:$Q$1256,2,FALSE)</f>
        <v>70.529999000000004</v>
      </c>
      <c r="K1087" s="29">
        <v>1086</v>
      </c>
    </row>
    <row r="1088" spans="1:11" x14ac:dyDescent="0.2">
      <c r="A1088" s="143">
        <v>41680</v>
      </c>
      <c r="B1088" s="27">
        <f>'1 Base de precios '!B1088:B1339</f>
        <v>40533.859375</v>
      </c>
      <c r="C1088" s="20">
        <f>+VLOOKUP($A1088,'1 Base de precios '!$A$2:$C$1256,3,FALSE)</f>
        <v>13.97</v>
      </c>
      <c r="D1088" s="20">
        <f>+VLOOKUP($A1088,'1 Base de precios '!$D$2:$E$1256,2,FALSE)</f>
        <v>29.74</v>
      </c>
      <c r="E1088" s="20">
        <f>+VLOOKUP($A1088,'1 Base de precios '!$F$2:$G$1256,2,FALSE)</f>
        <v>45.024399000000003</v>
      </c>
      <c r="F1088" s="20">
        <f>+VLOOKUP($A1088,'1 Base de precios '!$H$2:$I$1256,2,FALSE)</f>
        <v>42.599997999999999</v>
      </c>
      <c r="G1088" s="20">
        <f>+VLOOKUP($A1088,'1 Base de precios '!$J$2:$K$1256,2,FALSE)</f>
        <v>26.030000999999999</v>
      </c>
      <c r="H1088" s="20">
        <f>+VLOOKUP($A1088,'1 Base de precios '!$L$2:$M$1256,2,FALSE)</f>
        <v>84.940002000000007</v>
      </c>
      <c r="I1088" s="20">
        <f>+VLOOKUP($A1088,'1 Base de precios '!$N$2:$O$1256,2,FALSE)</f>
        <v>38.279998999999997</v>
      </c>
      <c r="J1088" s="20">
        <f>+VLOOKUP($A1088,'1 Base de precios '!$P$2:$Q$1256,2,FALSE)</f>
        <v>70</v>
      </c>
      <c r="K1088" s="29">
        <v>1087</v>
      </c>
    </row>
    <row r="1089" spans="1:11" x14ac:dyDescent="0.2">
      <c r="A1089" s="143">
        <v>41677</v>
      </c>
      <c r="B1089" s="27">
        <f>'1 Base de precios '!B1089:B1340</f>
        <v>40272.308594000002</v>
      </c>
      <c r="C1089" s="20">
        <f>+VLOOKUP($A1089,'1 Base de precios '!$A$2:$C$1256,3,FALSE)</f>
        <v>14.19</v>
      </c>
      <c r="D1089" s="20">
        <f>+VLOOKUP($A1089,'1 Base de precios '!$D$2:$E$1256,2,FALSE)</f>
        <v>29.85</v>
      </c>
      <c r="E1089" s="20">
        <f>+VLOOKUP($A1089,'1 Base de precios '!$F$2:$G$1256,2,FALSE)</f>
        <v>46.331699</v>
      </c>
      <c r="F1089" s="20">
        <f>+VLOOKUP($A1089,'1 Base de precios '!$H$2:$I$1256,2,FALSE)</f>
        <v>43.669998</v>
      </c>
      <c r="G1089" s="20">
        <f>+VLOOKUP($A1089,'1 Base de precios '!$J$2:$K$1256,2,FALSE)</f>
        <v>26.17</v>
      </c>
      <c r="H1089" s="20">
        <f>+VLOOKUP($A1089,'1 Base de precios '!$L$2:$M$1256,2,FALSE)</f>
        <v>85.779999000000004</v>
      </c>
      <c r="I1089" s="20">
        <f>+VLOOKUP($A1089,'1 Base de precios '!$N$2:$O$1256,2,FALSE)</f>
        <v>37.860000999999997</v>
      </c>
      <c r="J1089" s="20">
        <f>+VLOOKUP($A1089,'1 Base de precios '!$P$2:$Q$1256,2,FALSE)</f>
        <v>70.510002</v>
      </c>
      <c r="K1089" s="29">
        <v>1088</v>
      </c>
    </row>
    <row r="1090" spans="1:11" x14ac:dyDescent="0.2">
      <c r="A1090" s="143">
        <v>41676</v>
      </c>
      <c r="B1090" s="27">
        <f>'1 Base de precios '!B1090:B1341</f>
        <v>39881.519530999998</v>
      </c>
      <c r="C1090" s="20">
        <f>+VLOOKUP($A1090,'1 Base de precios '!$A$2:$C$1256,3,FALSE)</f>
        <v>14.01</v>
      </c>
      <c r="D1090" s="20">
        <f>+VLOOKUP($A1090,'1 Base de precios '!$D$2:$E$1256,2,FALSE)</f>
        <v>31.190000999999999</v>
      </c>
      <c r="E1090" s="20">
        <f>+VLOOKUP($A1090,'1 Base de precios '!$F$2:$G$1256,2,FALSE)</f>
        <v>45.687801</v>
      </c>
      <c r="F1090" s="20">
        <f>+VLOOKUP($A1090,'1 Base de precios '!$H$2:$I$1256,2,FALSE)</f>
        <v>43.43</v>
      </c>
      <c r="G1090" s="20">
        <f>+VLOOKUP($A1090,'1 Base de precios '!$J$2:$K$1256,2,FALSE)</f>
        <v>26.280000999999999</v>
      </c>
      <c r="H1090" s="20">
        <f>+VLOOKUP($A1090,'1 Base de precios '!$L$2:$M$1256,2,FALSE)</f>
        <v>83.790001000000004</v>
      </c>
      <c r="I1090" s="20">
        <f>+VLOOKUP($A1090,'1 Base de precios '!$N$2:$O$1256,2,FALSE)</f>
        <v>38.810001</v>
      </c>
      <c r="J1090" s="20">
        <f>+VLOOKUP($A1090,'1 Base de precios '!$P$2:$Q$1256,2,FALSE)</f>
        <v>70.610000999999997</v>
      </c>
      <c r="K1090" s="29">
        <v>1089</v>
      </c>
    </row>
    <row r="1091" spans="1:11" x14ac:dyDescent="0.2">
      <c r="A1091" s="143">
        <v>41675</v>
      </c>
      <c r="B1091" s="27">
        <f>'1 Base de precios '!B1091:B1342</f>
        <v>40099.390625</v>
      </c>
      <c r="C1091" s="20">
        <f>+VLOOKUP($A1091,'1 Base de precios '!$A$2:$C$1256,3,FALSE)</f>
        <v>13.77</v>
      </c>
      <c r="D1091" s="20">
        <f>+VLOOKUP($A1091,'1 Base de precios '!$D$2:$E$1256,2,FALSE)</f>
        <v>31.379999000000002</v>
      </c>
      <c r="E1091" s="20">
        <f>+VLOOKUP($A1091,'1 Base de precios '!$F$2:$G$1256,2,FALSE)</f>
        <v>45.502398999999997</v>
      </c>
      <c r="F1091" s="20">
        <f>+VLOOKUP($A1091,'1 Base de precios '!$H$2:$I$1256,2,FALSE)</f>
        <v>42.77</v>
      </c>
      <c r="G1091" s="20">
        <f>+VLOOKUP($A1091,'1 Base de precios '!$J$2:$K$1256,2,FALSE)</f>
        <v>26.059999000000001</v>
      </c>
      <c r="H1091" s="20">
        <f>+VLOOKUP($A1091,'1 Base de precios '!$L$2:$M$1256,2,FALSE)</f>
        <v>83.110000999999997</v>
      </c>
      <c r="I1091" s="20">
        <f>+VLOOKUP($A1091,'1 Base de precios '!$N$2:$O$1256,2,FALSE)</f>
        <v>37.889999000000003</v>
      </c>
      <c r="J1091" s="20">
        <f>+VLOOKUP($A1091,'1 Base de precios '!$P$2:$Q$1256,2,FALSE)</f>
        <v>71.569999999999993</v>
      </c>
      <c r="K1091" s="29">
        <v>1090</v>
      </c>
    </row>
    <row r="1092" spans="1:11" x14ac:dyDescent="0.2">
      <c r="A1092" s="143">
        <v>41674</v>
      </c>
      <c r="B1092" s="27">
        <f>'1 Base de precios '!B1092:B1343</f>
        <v>40881.121094000002</v>
      </c>
      <c r="C1092" s="20">
        <f>+VLOOKUP($A1092,'1 Base de precios '!$A$2:$C$1256,3,FALSE)</f>
        <v>14.09</v>
      </c>
      <c r="D1092" s="20">
        <f>+VLOOKUP($A1092,'1 Base de precios '!$D$2:$E$1256,2,FALSE)</f>
        <v>31.5</v>
      </c>
      <c r="E1092" s="20">
        <f>+VLOOKUP($A1092,'1 Base de precios '!$F$2:$G$1256,2,FALSE)</f>
        <v>44.722000000000001</v>
      </c>
      <c r="F1092" s="20">
        <f>+VLOOKUP($A1092,'1 Base de precios '!$H$2:$I$1256,2,FALSE)</f>
        <v>42.52</v>
      </c>
      <c r="G1092" s="20">
        <f>+VLOOKUP($A1092,'1 Base de precios '!$J$2:$K$1256,2,FALSE)</f>
        <v>26.16</v>
      </c>
      <c r="H1092" s="20">
        <f>+VLOOKUP($A1092,'1 Base de precios '!$L$2:$M$1256,2,FALSE)</f>
        <v>81.230002999999996</v>
      </c>
      <c r="I1092" s="20">
        <f>+VLOOKUP($A1092,'1 Base de precios '!$N$2:$O$1256,2,FALSE)</f>
        <v>39.520000000000003</v>
      </c>
      <c r="J1092" s="20">
        <f>+VLOOKUP($A1092,'1 Base de precios '!$P$2:$Q$1256,2,FALSE)</f>
        <v>72.209998999999996</v>
      </c>
      <c r="K1092" s="29">
        <v>1091</v>
      </c>
    </row>
    <row r="1093" spans="1:11" x14ac:dyDescent="0.2">
      <c r="A1093" s="143">
        <v>41670</v>
      </c>
      <c r="B1093" s="27">
        <f>'1 Base de precios '!B1093:B1344</f>
        <v>41008.628905999998</v>
      </c>
      <c r="C1093" s="20">
        <f>+VLOOKUP($A1093,'1 Base de precios '!$A$2:$C$1256,3,FALSE)</f>
        <v>14.28</v>
      </c>
      <c r="D1093" s="20">
        <f>+VLOOKUP($A1093,'1 Base de precios '!$D$2:$E$1256,2,FALSE)</f>
        <v>32</v>
      </c>
      <c r="E1093" s="20">
        <f>+VLOOKUP($A1093,'1 Base de precios '!$F$2:$G$1256,2,FALSE)</f>
        <v>45.307301000000002</v>
      </c>
      <c r="F1093" s="20">
        <f>+VLOOKUP($A1093,'1 Base de precios '!$H$2:$I$1256,2,FALSE)</f>
        <v>43.290000999999997</v>
      </c>
      <c r="G1093" s="20">
        <f>+VLOOKUP($A1093,'1 Base de precios '!$J$2:$K$1256,2,FALSE)</f>
        <v>26.639999</v>
      </c>
      <c r="H1093" s="20">
        <f>+VLOOKUP($A1093,'1 Base de precios '!$L$2:$M$1256,2,FALSE)</f>
        <v>84.419998000000007</v>
      </c>
      <c r="I1093" s="20">
        <f>+VLOOKUP($A1093,'1 Base de precios '!$N$2:$O$1256,2,FALSE)</f>
        <v>39.900002000000001</v>
      </c>
      <c r="J1093" s="20">
        <f>+VLOOKUP($A1093,'1 Base de precios '!$P$2:$Q$1256,2,FALSE)</f>
        <v>72.540001000000004</v>
      </c>
      <c r="K1093" s="29">
        <v>1092</v>
      </c>
    </row>
    <row r="1094" spans="1:11" x14ac:dyDescent="0.2">
      <c r="A1094" s="143">
        <v>41669</v>
      </c>
      <c r="B1094" s="27">
        <f>'1 Base de precios '!B1094:B1345</f>
        <v>40692.929687999997</v>
      </c>
      <c r="C1094" s="20">
        <f>+VLOOKUP($A1094,'1 Base de precios '!$A$2:$C$1256,3,FALSE)</f>
        <v>14.36</v>
      </c>
      <c r="D1094" s="20">
        <f>+VLOOKUP($A1094,'1 Base de precios '!$D$2:$E$1256,2,FALSE)</f>
        <v>31.85</v>
      </c>
      <c r="E1094" s="20">
        <f>+VLOOKUP($A1094,'1 Base de precios '!$F$2:$G$1256,2,FALSE)</f>
        <v>46.917099</v>
      </c>
      <c r="F1094" s="20">
        <f>+VLOOKUP($A1094,'1 Base de precios '!$H$2:$I$1256,2,FALSE)</f>
        <v>42.700001</v>
      </c>
      <c r="G1094" s="20">
        <f>+VLOOKUP($A1094,'1 Base de precios '!$J$2:$K$1256,2,FALSE)</f>
        <v>26.48</v>
      </c>
      <c r="H1094" s="20">
        <f>+VLOOKUP($A1094,'1 Base de precios '!$L$2:$M$1256,2,FALSE)</f>
        <v>87.279999000000004</v>
      </c>
      <c r="I1094" s="20">
        <f>+VLOOKUP($A1094,'1 Base de precios '!$N$2:$O$1256,2,FALSE)</f>
        <v>39.490001999999997</v>
      </c>
      <c r="J1094" s="20">
        <f>+VLOOKUP($A1094,'1 Base de precios '!$P$2:$Q$1256,2,FALSE)</f>
        <v>72.010002</v>
      </c>
      <c r="K1094" s="29">
        <v>1093</v>
      </c>
    </row>
    <row r="1095" spans="1:11" x14ac:dyDescent="0.2">
      <c r="A1095" s="143">
        <v>41668</v>
      </c>
      <c r="B1095" s="27">
        <f>'1 Base de precios '!B1095:B1346</f>
        <v>40656.28125</v>
      </c>
      <c r="C1095" s="20">
        <f>+VLOOKUP($A1095,'1 Base de precios '!$A$2:$C$1256,3,FALSE)</f>
        <v>14.12</v>
      </c>
      <c r="D1095" s="20">
        <f>+VLOOKUP($A1095,'1 Base de precios '!$D$2:$E$1256,2,FALSE)</f>
        <v>31.9</v>
      </c>
      <c r="E1095" s="20">
        <f>+VLOOKUP($A1095,'1 Base de precios '!$F$2:$G$1256,2,FALSE)</f>
        <v>47.385399</v>
      </c>
      <c r="F1095" s="20">
        <f>+VLOOKUP($A1095,'1 Base de precios '!$H$2:$I$1256,2,FALSE)</f>
        <v>41.970001000000003</v>
      </c>
      <c r="G1095" s="20">
        <f>+VLOOKUP($A1095,'1 Base de precios '!$J$2:$K$1256,2,FALSE)</f>
        <v>26.389999</v>
      </c>
      <c r="H1095" s="20">
        <f>+VLOOKUP($A1095,'1 Base de precios '!$L$2:$M$1256,2,FALSE)</f>
        <v>88.279999000000004</v>
      </c>
      <c r="I1095" s="20">
        <f>+VLOOKUP($A1095,'1 Base de precios '!$N$2:$O$1256,2,FALSE)</f>
        <v>39.200001</v>
      </c>
      <c r="J1095" s="20">
        <f>+VLOOKUP($A1095,'1 Base de precios '!$P$2:$Q$1256,2,FALSE)</f>
        <v>71.379997000000003</v>
      </c>
      <c r="K1095" s="29">
        <v>1094</v>
      </c>
    </row>
    <row r="1096" spans="1:11" x14ac:dyDescent="0.2">
      <c r="A1096" s="143">
        <v>41667</v>
      </c>
      <c r="B1096" s="27">
        <f>'1 Base de precios '!B1096:B1347</f>
        <v>40873.53125</v>
      </c>
      <c r="C1096" s="20">
        <f>+VLOOKUP($A1096,'1 Base de precios '!$A$2:$C$1256,3,FALSE)</f>
        <v>14.14</v>
      </c>
      <c r="D1096" s="20">
        <f>+VLOOKUP($A1096,'1 Base de precios '!$D$2:$E$1256,2,FALSE)</f>
        <v>32.029998999999997</v>
      </c>
      <c r="E1096" s="20">
        <f>+VLOOKUP($A1096,'1 Base de precios '!$F$2:$G$1256,2,FALSE)</f>
        <v>48.253700000000002</v>
      </c>
      <c r="F1096" s="20">
        <f>+VLOOKUP($A1096,'1 Base de precios '!$H$2:$I$1256,2,FALSE)</f>
        <v>42.080002</v>
      </c>
      <c r="G1096" s="20">
        <f>+VLOOKUP($A1096,'1 Base de precios '!$J$2:$K$1256,2,FALSE)</f>
        <v>26.42</v>
      </c>
      <c r="H1096" s="20">
        <f>+VLOOKUP($A1096,'1 Base de precios '!$L$2:$M$1256,2,FALSE)</f>
        <v>87.440002000000007</v>
      </c>
      <c r="I1096" s="20">
        <f>+VLOOKUP($A1096,'1 Base de precios '!$N$2:$O$1256,2,FALSE)</f>
        <v>39.75</v>
      </c>
      <c r="J1096" s="20">
        <f>+VLOOKUP($A1096,'1 Base de precios '!$P$2:$Q$1256,2,FALSE)</f>
        <v>70.269997000000004</v>
      </c>
      <c r="K1096" s="29">
        <v>1095</v>
      </c>
    </row>
    <row r="1097" spans="1:11" x14ac:dyDescent="0.2">
      <c r="A1097" s="143">
        <v>41666</v>
      </c>
      <c r="B1097" s="27">
        <f>'1 Base de precios '!B1097:B1348</f>
        <v>40980.339844000002</v>
      </c>
      <c r="C1097" s="20">
        <f>+VLOOKUP($A1097,'1 Base de precios '!$A$2:$C$1256,3,FALSE)</f>
        <v>14.24</v>
      </c>
      <c r="D1097" s="20">
        <f>+VLOOKUP($A1097,'1 Base de precios '!$D$2:$E$1256,2,FALSE)</f>
        <v>31.969999000000001</v>
      </c>
      <c r="E1097" s="20">
        <f>+VLOOKUP($A1097,'1 Base de precios '!$F$2:$G$1256,2,FALSE)</f>
        <v>48.234099999999998</v>
      </c>
      <c r="F1097" s="20">
        <f>+VLOOKUP($A1097,'1 Base de precios '!$H$2:$I$1256,2,FALSE)</f>
        <v>42.439999</v>
      </c>
      <c r="G1097" s="20">
        <f>+VLOOKUP($A1097,'1 Base de precios '!$J$2:$K$1256,2,FALSE)</f>
        <v>27.23</v>
      </c>
      <c r="H1097" s="20">
        <f>+VLOOKUP($A1097,'1 Base de precios '!$L$2:$M$1256,2,FALSE)</f>
        <v>88.019997000000004</v>
      </c>
      <c r="I1097" s="20">
        <f>+VLOOKUP($A1097,'1 Base de precios '!$N$2:$O$1256,2,FALSE)</f>
        <v>39.869999</v>
      </c>
      <c r="J1097" s="20">
        <f>+VLOOKUP($A1097,'1 Base de precios '!$P$2:$Q$1256,2,FALSE)</f>
        <v>71.150002000000001</v>
      </c>
      <c r="K1097" s="29">
        <v>1096</v>
      </c>
    </row>
    <row r="1098" spans="1:11" x14ac:dyDescent="0.2">
      <c r="A1098" s="143">
        <v>41663</v>
      </c>
      <c r="B1098" s="27">
        <f>'1 Base de precios '!B1098:B1349</f>
        <v>41532.78125</v>
      </c>
      <c r="C1098" s="20">
        <f>+VLOOKUP($A1098,'1 Base de precios '!$A$2:$C$1256,3,FALSE)</f>
        <v>14.25</v>
      </c>
      <c r="D1098" s="20">
        <f>+VLOOKUP($A1098,'1 Base de precios '!$D$2:$E$1256,2,FALSE)</f>
        <v>31.76</v>
      </c>
      <c r="E1098" s="20">
        <f>+VLOOKUP($A1098,'1 Base de precios '!$F$2:$G$1256,2,FALSE)</f>
        <v>49.160998999999997</v>
      </c>
      <c r="F1098" s="20">
        <f>+VLOOKUP($A1098,'1 Base de precios '!$H$2:$I$1256,2,FALSE)</f>
        <v>41.650002000000001</v>
      </c>
      <c r="G1098" s="20">
        <f>+VLOOKUP($A1098,'1 Base de precios '!$J$2:$K$1256,2,FALSE)</f>
        <v>27.58</v>
      </c>
      <c r="H1098" s="20">
        <f>+VLOOKUP($A1098,'1 Base de precios '!$L$2:$M$1256,2,FALSE)</f>
        <v>89.010002</v>
      </c>
      <c r="I1098" s="20">
        <f>+VLOOKUP($A1098,'1 Base de precios '!$N$2:$O$1256,2,FALSE)</f>
        <v>40.479999999999997</v>
      </c>
      <c r="J1098" s="20">
        <f>+VLOOKUP($A1098,'1 Base de precios '!$P$2:$Q$1256,2,FALSE)</f>
        <v>71.309997999999993</v>
      </c>
      <c r="K1098" s="29">
        <v>1097</v>
      </c>
    </row>
    <row r="1099" spans="1:11" x14ac:dyDescent="0.2">
      <c r="A1099" s="143">
        <v>41662</v>
      </c>
      <c r="B1099" s="27">
        <f>'1 Base de precios '!B1099:B1350</f>
        <v>42058.171875</v>
      </c>
      <c r="C1099" s="20">
        <f>+VLOOKUP($A1099,'1 Base de precios '!$A$2:$C$1256,3,FALSE)</f>
        <v>14.48</v>
      </c>
      <c r="D1099" s="20">
        <f>+VLOOKUP($A1099,'1 Base de precios '!$D$2:$E$1256,2,FALSE)</f>
        <v>31.639999</v>
      </c>
      <c r="E1099" s="20">
        <f>+VLOOKUP($A1099,'1 Base de precios '!$F$2:$G$1256,2,FALSE)</f>
        <v>50.107300000000002</v>
      </c>
      <c r="F1099" s="20">
        <f>+VLOOKUP($A1099,'1 Base de precios '!$H$2:$I$1256,2,FALSE)</f>
        <v>42.380001</v>
      </c>
      <c r="G1099" s="20">
        <f>+VLOOKUP($A1099,'1 Base de precios '!$J$2:$K$1256,2,FALSE)</f>
        <v>28.1</v>
      </c>
      <c r="H1099" s="20">
        <f>+VLOOKUP($A1099,'1 Base de precios '!$L$2:$M$1256,2,FALSE)</f>
        <v>90.230002999999996</v>
      </c>
      <c r="I1099" s="20">
        <f>+VLOOKUP($A1099,'1 Base de precios '!$N$2:$O$1256,2,FALSE)</f>
        <v>42.049999</v>
      </c>
      <c r="J1099" s="20">
        <f>+VLOOKUP($A1099,'1 Base de precios '!$P$2:$Q$1256,2,FALSE)</f>
        <v>70.959998999999996</v>
      </c>
      <c r="K1099" s="29">
        <v>1098</v>
      </c>
    </row>
    <row r="1100" spans="1:11" x14ac:dyDescent="0.2">
      <c r="A1100" s="143">
        <v>41661</v>
      </c>
      <c r="B1100" s="27">
        <f>'1 Base de precios '!B1100:B1351</f>
        <v>41849.019530999998</v>
      </c>
      <c r="C1100" s="20">
        <f>+VLOOKUP($A1100,'1 Base de precios '!$A$2:$C$1256,3,FALSE)</f>
        <v>14.62</v>
      </c>
      <c r="D1100" s="20">
        <f>+VLOOKUP($A1100,'1 Base de precios '!$D$2:$E$1256,2,FALSE)</f>
        <v>32.32</v>
      </c>
      <c r="E1100" s="20">
        <f>+VLOOKUP($A1100,'1 Base de precios '!$F$2:$G$1256,2,FALSE)</f>
        <v>50.497601000000003</v>
      </c>
      <c r="F1100" s="20">
        <f>+VLOOKUP($A1100,'1 Base de precios '!$H$2:$I$1256,2,FALSE)</f>
        <v>42.93</v>
      </c>
      <c r="G1100" s="20">
        <f>+VLOOKUP($A1100,'1 Base de precios '!$J$2:$K$1256,2,FALSE)</f>
        <v>28.1</v>
      </c>
      <c r="H1100" s="20">
        <f>+VLOOKUP($A1100,'1 Base de precios '!$L$2:$M$1256,2,FALSE)</f>
        <v>90.099997999999999</v>
      </c>
      <c r="I1100" s="20">
        <f>+VLOOKUP($A1100,'1 Base de precios '!$N$2:$O$1256,2,FALSE)</f>
        <v>42.330002</v>
      </c>
      <c r="J1100" s="20">
        <f>+VLOOKUP($A1100,'1 Base de precios '!$P$2:$Q$1256,2,FALSE)</f>
        <v>71.059997999999993</v>
      </c>
      <c r="K1100" s="29">
        <v>1099</v>
      </c>
    </row>
    <row r="1101" spans="1:11" x14ac:dyDescent="0.2">
      <c r="A1101" s="143">
        <v>41660</v>
      </c>
      <c r="B1101" s="27">
        <f>'1 Base de precios '!B1101:B1352</f>
        <v>41976.628905999998</v>
      </c>
      <c r="C1101" s="20">
        <f>+VLOOKUP($A1101,'1 Base de precios '!$A$2:$C$1256,3,FALSE)</f>
        <v>14.4</v>
      </c>
      <c r="D1101" s="20">
        <f>+VLOOKUP($A1101,'1 Base de precios '!$D$2:$E$1256,2,FALSE)</f>
        <v>32.610000999999997</v>
      </c>
      <c r="E1101" s="20">
        <f>+VLOOKUP($A1101,'1 Base de precios '!$F$2:$G$1256,2,FALSE)</f>
        <v>50.438999000000003</v>
      </c>
      <c r="F1101" s="20">
        <f>+VLOOKUP($A1101,'1 Base de precios '!$H$2:$I$1256,2,FALSE)</f>
        <v>42.130001</v>
      </c>
      <c r="G1101" s="20">
        <f>+VLOOKUP($A1101,'1 Base de precios '!$J$2:$K$1256,2,FALSE)</f>
        <v>28.110001</v>
      </c>
      <c r="H1101" s="20">
        <f>+VLOOKUP($A1101,'1 Base de precios '!$L$2:$M$1256,2,FALSE)</f>
        <v>89.620002999999997</v>
      </c>
      <c r="I1101" s="20">
        <f>+VLOOKUP($A1101,'1 Base de precios '!$N$2:$O$1256,2,FALSE)</f>
        <v>42.779998999999997</v>
      </c>
      <c r="J1101" s="20">
        <f>+VLOOKUP($A1101,'1 Base de precios '!$P$2:$Q$1256,2,FALSE)</f>
        <v>70.989998</v>
      </c>
      <c r="K1101" s="29">
        <v>1100</v>
      </c>
    </row>
    <row r="1102" spans="1:11" x14ac:dyDescent="0.2">
      <c r="A1102" s="143">
        <v>41659</v>
      </c>
      <c r="B1102" s="27">
        <f>'1 Base de precios '!B1102:B1353</f>
        <v>41911.308594000002</v>
      </c>
      <c r="C1102" s="20">
        <f>+VLOOKUP($A1102,'1 Base de precios '!$A$2:$C$1256,3,FALSE)</f>
        <v>14.42</v>
      </c>
      <c r="D1102" s="20">
        <f>+VLOOKUP($A1102,'1 Base de precios '!$D$2:$E$1256,2,FALSE)</f>
        <v>32.560001</v>
      </c>
      <c r="E1102" s="20">
        <f>+VLOOKUP($A1102,'1 Base de precios '!$F$2:$G$1256,2,FALSE)</f>
        <v>51.658501000000001</v>
      </c>
      <c r="F1102" s="20">
        <f>+VLOOKUP($A1102,'1 Base de precios '!$H$2:$I$1256,2,FALSE)</f>
        <v>43.189999</v>
      </c>
      <c r="G1102" s="20">
        <f>+VLOOKUP($A1102,'1 Base de precios '!$J$2:$K$1256,2,FALSE)</f>
        <v>27.98</v>
      </c>
      <c r="H1102" s="20">
        <f>+VLOOKUP($A1102,'1 Base de precios '!$L$2:$M$1256,2,FALSE)</f>
        <v>91.029999000000004</v>
      </c>
      <c r="I1102" s="20">
        <f>+VLOOKUP($A1102,'1 Base de precios '!$N$2:$O$1256,2,FALSE)</f>
        <v>42.619999</v>
      </c>
      <c r="J1102" s="20">
        <f>+VLOOKUP($A1102,'1 Base de precios '!$P$2:$Q$1256,2,FALSE)</f>
        <v>70.879997000000003</v>
      </c>
      <c r="K1102" s="29">
        <v>1101</v>
      </c>
    </row>
    <row r="1103" spans="1:11" x14ac:dyDescent="0.2">
      <c r="A1103" s="143">
        <v>41656</v>
      </c>
      <c r="B1103" s="27">
        <f>'1 Base de precios '!B1103:B1354</f>
        <v>42172.859375</v>
      </c>
      <c r="C1103" s="20">
        <f>+VLOOKUP($A1103,'1 Base de precios '!$A$2:$C$1256,3,FALSE)</f>
        <v>14.44</v>
      </c>
      <c r="D1103" s="20">
        <f>+VLOOKUP($A1103,'1 Base de precios '!$D$2:$E$1256,2,FALSE)</f>
        <v>32.700001</v>
      </c>
      <c r="E1103" s="20">
        <f>+VLOOKUP($A1103,'1 Base de precios '!$F$2:$G$1256,2,FALSE)</f>
        <v>51.268298999999999</v>
      </c>
      <c r="F1103" s="20">
        <f>+VLOOKUP($A1103,'1 Base de precios '!$H$2:$I$1256,2,FALSE)</f>
        <v>43.330002</v>
      </c>
      <c r="G1103" s="20">
        <f>+VLOOKUP($A1103,'1 Base de precios '!$J$2:$K$1256,2,FALSE)</f>
        <v>28.059999000000001</v>
      </c>
      <c r="H1103" s="20">
        <f>+VLOOKUP($A1103,'1 Base de precios '!$L$2:$M$1256,2,FALSE)</f>
        <v>90.199996999999996</v>
      </c>
      <c r="I1103" s="20">
        <f>+VLOOKUP($A1103,'1 Base de precios '!$N$2:$O$1256,2,FALSE)</f>
        <v>42.560001</v>
      </c>
      <c r="J1103" s="20">
        <f>+VLOOKUP($A1103,'1 Base de precios '!$P$2:$Q$1256,2,FALSE)</f>
        <v>70.010002</v>
      </c>
      <c r="K1103" s="29">
        <v>1102</v>
      </c>
    </row>
    <row r="1104" spans="1:11" x14ac:dyDescent="0.2">
      <c r="A1104" s="143">
        <v>41655</v>
      </c>
      <c r="B1104" s="27">
        <f>'1 Base de precios '!B1104:B1355</f>
        <v>42508.96875</v>
      </c>
      <c r="C1104" s="20">
        <f>+VLOOKUP($A1104,'1 Base de precios '!$A$2:$C$1256,3,FALSE)</f>
        <v>14.57</v>
      </c>
      <c r="D1104" s="20">
        <f>+VLOOKUP($A1104,'1 Base de precios '!$D$2:$E$1256,2,FALSE)</f>
        <v>32.950001</v>
      </c>
      <c r="E1104" s="20">
        <f>+VLOOKUP($A1104,'1 Base de precios '!$F$2:$G$1256,2,FALSE)</f>
        <v>52.321899000000002</v>
      </c>
      <c r="F1104" s="20">
        <f>+VLOOKUP($A1104,'1 Base de precios '!$H$2:$I$1256,2,FALSE)</f>
        <v>42.639999000000003</v>
      </c>
      <c r="G1104" s="20">
        <f>+VLOOKUP($A1104,'1 Base de precios '!$J$2:$K$1256,2,FALSE)</f>
        <v>27.93</v>
      </c>
      <c r="H1104" s="20">
        <f>+VLOOKUP($A1104,'1 Base de precios '!$L$2:$M$1256,2,FALSE)</f>
        <v>91.169998000000007</v>
      </c>
      <c r="I1104" s="20">
        <f>+VLOOKUP($A1104,'1 Base de precios '!$N$2:$O$1256,2,FALSE)</f>
        <v>42.57</v>
      </c>
      <c r="J1104" s="20">
        <f>+VLOOKUP($A1104,'1 Base de precios '!$P$2:$Q$1256,2,FALSE)</f>
        <v>70.970000999999996</v>
      </c>
      <c r="K1104" s="29">
        <v>1103</v>
      </c>
    </row>
    <row r="1105" spans="1:11" x14ac:dyDescent="0.2">
      <c r="A1105" s="143">
        <v>41654</v>
      </c>
      <c r="B1105" s="27">
        <f>'1 Base de precios '!B1105:B1356</f>
        <v>42434.871094000002</v>
      </c>
      <c r="C1105" s="20">
        <f>+VLOOKUP($A1105,'1 Base de precios '!$A$2:$C$1256,3,FALSE)</f>
        <v>14.7</v>
      </c>
      <c r="D1105" s="20">
        <f>+VLOOKUP($A1105,'1 Base de precios '!$D$2:$E$1256,2,FALSE)</f>
        <v>33.439999</v>
      </c>
      <c r="E1105" s="20">
        <f>+VLOOKUP($A1105,'1 Base de precios '!$F$2:$G$1256,2,FALSE)</f>
        <v>52.790199000000001</v>
      </c>
      <c r="F1105" s="20">
        <f>+VLOOKUP($A1105,'1 Base de precios '!$H$2:$I$1256,2,FALSE)</f>
        <v>42.869999</v>
      </c>
      <c r="G1105" s="20">
        <f>+VLOOKUP($A1105,'1 Base de precios '!$J$2:$K$1256,2,FALSE)</f>
        <v>28.540001</v>
      </c>
      <c r="H1105" s="20">
        <f>+VLOOKUP($A1105,'1 Base de precios '!$L$2:$M$1256,2,FALSE)</f>
        <v>91.93</v>
      </c>
      <c r="I1105" s="20">
        <f>+VLOOKUP($A1105,'1 Base de precios '!$N$2:$O$1256,2,FALSE)</f>
        <v>42.759998000000003</v>
      </c>
      <c r="J1105" s="20">
        <f>+VLOOKUP($A1105,'1 Base de precios '!$P$2:$Q$1256,2,FALSE)</f>
        <v>72.430000000000007</v>
      </c>
      <c r="K1105" s="29">
        <v>1104</v>
      </c>
    </row>
    <row r="1106" spans="1:11" x14ac:dyDescent="0.2">
      <c r="A1106" s="143">
        <v>41653</v>
      </c>
      <c r="B1106" s="27">
        <f>'1 Base de precios '!B1106:B1357</f>
        <v>42151.46875</v>
      </c>
      <c r="C1106" s="20">
        <f>+VLOOKUP($A1106,'1 Base de precios '!$A$2:$C$1256,3,FALSE)</f>
        <v>14.45</v>
      </c>
      <c r="D1106" s="20">
        <f>+VLOOKUP($A1106,'1 Base de precios '!$D$2:$E$1256,2,FALSE)</f>
        <v>33.270000000000003</v>
      </c>
      <c r="E1106" s="20">
        <f>+VLOOKUP($A1106,'1 Base de precios '!$F$2:$G$1256,2,FALSE)</f>
        <v>53.170699999999997</v>
      </c>
      <c r="F1106" s="20">
        <f>+VLOOKUP($A1106,'1 Base de precios '!$H$2:$I$1256,2,FALSE)</f>
        <v>43.610000999999997</v>
      </c>
      <c r="G1106" s="20">
        <f>+VLOOKUP($A1106,'1 Base de precios '!$J$2:$K$1256,2,FALSE)</f>
        <v>28.98</v>
      </c>
      <c r="H1106" s="20">
        <f>+VLOOKUP($A1106,'1 Base de precios '!$L$2:$M$1256,2,FALSE)</f>
        <v>94.059997999999993</v>
      </c>
      <c r="I1106" s="20">
        <f>+VLOOKUP($A1106,'1 Base de precios '!$N$2:$O$1256,2,FALSE)</f>
        <v>42.560001</v>
      </c>
      <c r="J1106" s="20">
        <f>+VLOOKUP($A1106,'1 Base de precios '!$P$2:$Q$1256,2,FALSE)</f>
        <v>72.800003000000004</v>
      </c>
      <c r="K1106" s="29">
        <v>1105</v>
      </c>
    </row>
    <row r="1107" spans="1:11" x14ac:dyDescent="0.2">
      <c r="A1107" s="143">
        <v>41652</v>
      </c>
      <c r="B1107" s="27">
        <f>'1 Base de precios '!B1107:B1358</f>
        <v>42455.96875</v>
      </c>
      <c r="C1107" s="20">
        <f>+VLOOKUP($A1107,'1 Base de precios '!$A$2:$C$1256,3,FALSE)</f>
        <v>14.28</v>
      </c>
      <c r="D1107" s="20">
        <f>+VLOOKUP($A1107,'1 Base de precios '!$D$2:$E$1256,2,FALSE)</f>
        <v>33.090000000000003</v>
      </c>
      <c r="E1107" s="20">
        <f>+VLOOKUP($A1107,'1 Base de precios '!$F$2:$G$1256,2,FALSE)</f>
        <v>53.092700999999998</v>
      </c>
      <c r="F1107" s="20">
        <f>+VLOOKUP($A1107,'1 Base de precios '!$H$2:$I$1256,2,FALSE)</f>
        <v>42.93</v>
      </c>
      <c r="G1107" s="20">
        <f>+VLOOKUP($A1107,'1 Base de precios '!$J$2:$K$1256,2,FALSE)</f>
        <v>28.99</v>
      </c>
      <c r="H1107" s="20">
        <f>+VLOOKUP($A1107,'1 Base de precios '!$L$2:$M$1256,2,FALSE)</f>
        <v>94.300003000000004</v>
      </c>
      <c r="I1107" s="20">
        <f>+VLOOKUP($A1107,'1 Base de precios '!$N$2:$O$1256,2,FALSE)</f>
        <v>42.630001</v>
      </c>
      <c r="J1107" s="20">
        <f>+VLOOKUP($A1107,'1 Base de precios '!$P$2:$Q$1256,2,FALSE)</f>
        <v>70.480002999999996</v>
      </c>
      <c r="K1107" s="29">
        <v>1106</v>
      </c>
    </row>
    <row r="1108" spans="1:11" x14ac:dyDescent="0.2">
      <c r="A1108" s="143">
        <v>41649</v>
      </c>
      <c r="B1108" s="27">
        <f>'1 Base de precios '!B1108:B1359</f>
        <v>41586.851562999997</v>
      </c>
      <c r="C1108" s="20">
        <f>+VLOOKUP($A1108,'1 Base de precios '!$A$2:$C$1256,3,FALSE)</f>
        <v>14.38</v>
      </c>
      <c r="D1108" s="20">
        <f>+VLOOKUP($A1108,'1 Base de precios '!$D$2:$E$1256,2,FALSE)</f>
        <v>33.5</v>
      </c>
      <c r="E1108" s="20">
        <f>+VLOOKUP($A1108,'1 Base de precios '!$F$2:$G$1256,2,FALSE)</f>
        <v>53.736598999999998</v>
      </c>
      <c r="F1108" s="20">
        <f>+VLOOKUP($A1108,'1 Base de precios '!$H$2:$I$1256,2,FALSE)</f>
        <v>43.279998999999997</v>
      </c>
      <c r="G1108" s="20">
        <f>+VLOOKUP($A1108,'1 Base de precios '!$J$2:$K$1256,2,FALSE)</f>
        <v>29.200001</v>
      </c>
      <c r="H1108" s="20">
        <f>+VLOOKUP($A1108,'1 Base de precios '!$L$2:$M$1256,2,FALSE)</f>
        <v>93.370002999999997</v>
      </c>
      <c r="I1108" s="20">
        <f>+VLOOKUP($A1108,'1 Base de precios '!$N$2:$O$1256,2,FALSE)</f>
        <v>42.57</v>
      </c>
      <c r="J1108" s="20">
        <f>+VLOOKUP($A1108,'1 Base de precios '!$P$2:$Q$1256,2,FALSE)</f>
        <v>70.230002999999996</v>
      </c>
      <c r="K1108" s="29">
        <v>1107</v>
      </c>
    </row>
    <row r="1109" spans="1:11" x14ac:dyDescent="0.2">
      <c r="A1109" s="143">
        <v>41648</v>
      </c>
      <c r="B1109" s="27">
        <f>'1 Base de precios '!B1109:B1360</f>
        <v>41554.328125</v>
      </c>
      <c r="C1109" s="20">
        <f>+VLOOKUP($A1109,'1 Base de precios '!$A$2:$C$1256,3,FALSE)</f>
        <v>14.31</v>
      </c>
      <c r="D1109" s="20">
        <f>+VLOOKUP($A1109,'1 Base de precios '!$D$2:$E$1256,2,FALSE)</f>
        <v>33.240001999999997</v>
      </c>
      <c r="E1109" s="20">
        <f>+VLOOKUP($A1109,'1 Base de precios '!$F$2:$G$1256,2,FALSE)</f>
        <v>53.170699999999997</v>
      </c>
      <c r="F1109" s="20">
        <f>+VLOOKUP($A1109,'1 Base de precios '!$H$2:$I$1256,2,FALSE)</f>
        <v>42.040000999999997</v>
      </c>
      <c r="G1109" s="20">
        <f>+VLOOKUP($A1109,'1 Base de precios '!$J$2:$K$1256,2,FALSE)</f>
        <v>28.99</v>
      </c>
      <c r="H1109" s="20">
        <f>+VLOOKUP($A1109,'1 Base de precios '!$L$2:$M$1256,2,FALSE)</f>
        <v>90.940002000000007</v>
      </c>
      <c r="I1109" s="20">
        <f>+VLOOKUP($A1109,'1 Base de precios '!$N$2:$O$1256,2,FALSE)</f>
        <v>42.150002000000001</v>
      </c>
      <c r="J1109" s="20">
        <f>+VLOOKUP($A1109,'1 Base de precios '!$P$2:$Q$1256,2,FALSE)</f>
        <v>68.540001000000004</v>
      </c>
      <c r="K1109" s="29">
        <v>1108</v>
      </c>
    </row>
    <row r="1110" spans="1:11" x14ac:dyDescent="0.2">
      <c r="A1110" s="143">
        <v>41647</v>
      </c>
      <c r="B1110" s="27">
        <f>'1 Base de precios '!B1110:B1361</f>
        <v>41783.800780999998</v>
      </c>
      <c r="C1110" s="20">
        <f>+VLOOKUP($A1110,'1 Base de precios '!$A$2:$C$1256,3,FALSE)</f>
        <v>14.45</v>
      </c>
      <c r="D1110" s="20">
        <f>+VLOOKUP($A1110,'1 Base de precios '!$D$2:$E$1256,2,FALSE)</f>
        <v>32.889999000000003</v>
      </c>
      <c r="E1110" s="20">
        <f>+VLOOKUP($A1110,'1 Base de precios '!$F$2:$G$1256,2,FALSE)</f>
        <v>53.648800000000001</v>
      </c>
      <c r="F1110" s="20">
        <f>+VLOOKUP($A1110,'1 Base de precios '!$H$2:$I$1256,2,FALSE)</f>
        <v>41.669998</v>
      </c>
      <c r="G1110" s="20">
        <f>+VLOOKUP($A1110,'1 Base de precios '!$J$2:$K$1256,2,FALSE)</f>
        <v>29.709999</v>
      </c>
      <c r="H1110" s="20">
        <f>+VLOOKUP($A1110,'1 Base de precios '!$L$2:$M$1256,2,FALSE)</f>
        <v>90.089995999999999</v>
      </c>
      <c r="I1110" s="20">
        <f>+VLOOKUP($A1110,'1 Base de precios '!$N$2:$O$1256,2,FALSE)</f>
        <v>42.09</v>
      </c>
      <c r="J1110" s="20">
        <f>+VLOOKUP($A1110,'1 Base de precios '!$P$2:$Q$1256,2,FALSE)</f>
        <v>68.080001999999993</v>
      </c>
      <c r="K1110" s="29">
        <v>1109</v>
      </c>
    </row>
    <row r="1111" spans="1:11" x14ac:dyDescent="0.2">
      <c r="A1111" s="143">
        <v>41646</v>
      </c>
      <c r="B1111" s="27">
        <f>'1 Base de precios '!B1111:B1362</f>
        <v>41532.878905999998</v>
      </c>
      <c r="C1111" s="20">
        <f>+VLOOKUP($A1111,'1 Base de precios '!$A$2:$C$1256,3,FALSE)</f>
        <v>14.68</v>
      </c>
      <c r="D1111" s="20">
        <f>+VLOOKUP($A1111,'1 Base de precios '!$D$2:$E$1256,2,FALSE)</f>
        <v>33.380001</v>
      </c>
      <c r="E1111" s="20">
        <f>+VLOOKUP($A1111,'1 Base de precios '!$F$2:$G$1256,2,FALSE)</f>
        <v>52.478099999999998</v>
      </c>
      <c r="F1111" s="20">
        <f>+VLOOKUP($A1111,'1 Base de precios '!$H$2:$I$1256,2,FALSE)</f>
        <v>41.349997999999999</v>
      </c>
      <c r="G1111" s="20">
        <f>+VLOOKUP($A1111,'1 Base de precios '!$J$2:$K$1256,2,FALSE)</f>
        <v>29.01</v>
      </c>
      <c r="H1111" s="20">
        <f>+VLOOKUP($A1111,'1 Base de precios '!$L$2:$M$1256,2,FALSE)</f>
        <v>90.940002000000007</v>
      </c>
      <c r="I1111" s="20">
        <f>+VLOOKUP($A1111,'1 Base de precios '!$N$2:$O$1256,2,FALSE)</f>
        <v>42.490001999999997</v>
      </c>
      <c r="J1111" s="20">
        <f>+VLOOKUP($A1111,'1 Base de precios '!$P$2:$Q$1256,2,FALSE)</f>
        <v>65.760002</v>
      </c>
      <c r="K1111" s="29">
        <v>1110</v>
      </c>
    </row>
    <row r="1112" spans="1:11" x14ac:dyDescent="0.2">
      <c r="A1112" s="143">
        <v>41645</v>
      </c>
      <c r="B1112" s="27">
        <f>'1 Base de precios '!B1112:B1363</f>
        <v>42093.558594000002</v>
      </c>
      <c r="C1112" s="20">
        <f>+VLOOKUP($A1112,'1 Base de precios '!$A$2:$C$1256,3,FALSE)</f>
        <v>14.78</v>
      </c>
      <c r="D1112" s="20">
        <f>+VLOOKUP($A1112,'1 Base de precios '!$D$2:$E$1256,2,FALSE)</f>
        <v>32.849997999999999</v>
      </c>
      <c r="E1112" s="20">
        <f>+VLOOKUP($A1112,'1 Base de precios '!$F$2:$G$1256,2,FALSE)</f>
        <v>52.146301000000001</v>
      </c>
      <c r="F1112" s="20">
        <f>+VLOOKUP($A1112,'1 Base de precios '!$H$2:$I$1256,2,FALSE)</f>
        <v>41.119999</v>
      </c>
      <c r="G1112" s="20">
        <f>+VLOOKUP($A1112,'1 Base de precios '!$J$2:$K$1256,2,FALSE)</f>
        <v>28.690000999999999</v>
      </c>
      <c r="H1112" s="20">
        <f>+VLOOKUP($A1112,'1 Base de precios '!$L$2:$M$1256,2,FALSE)</f>
        <v>90.610000999999997</v>
      </c>
      <c r="I1112" s="20">
        <f>+VLOOKUP($A1112,'1 Base de precios '!$N$2:$O$1256,2,FALSE)</f>
        <v>41.700001</v>
      </c>
      <c r="J1112" s="20">
        <f>+VLOOKUP($A1112,'1 Base de precios '!$P$2:$Q$1256,2,FALSE)</f>
        <v>63.369999</v>
      </c>
      <c r="K1112" s="29">
        <v>1111</v>
      </c>
    </row>
    <row r="1113" spans="1:11" x14ac:dyDescent="0.2">
      <c r="A1113" s="143">
        <v>41642</v>
      </c>
      <c r="B1113" s="27">
        <f>'1 Base de precios '!B1113:B1364</f>
        <v>42191.109375</v>
      </c>
      <c r="C1113" s="20">
        <f>+VLOOKUP($A1113,'1 Base de precios '!$A$2:$C$1256,3,FALSE)</f>
        <v>14.9</v>
      </c>
      <c r="D1113" s="20">
        <f>+VLOOKUP($A1113,'1 Base de precios '!$D$2:$E$1256,2,FALSE)</f>
        <v>33.25</v>
      </c>
      <c r="E1113" s="20">
        <f>+VLOOKUP($A1113,'1 Base de precios '!$F$2:$G$1256,2,FALSE)</f>
        <v>52.058498</v>
      </c>
      <c r="F1113" s="20">
        <f>+VLOOKUP($A1113,'1 Base de precios '!$H$2:$I$1256,2,FALSE)</f>
        <v>42.34</v>
      </c>
      <c r="G1113" s="20">
        <f>+VLOOKUP($A1113,'1 Base de precios '!$J$2:$K$1256,2,FALSE)</f>
        <v>28.969999000000001</v>
      </c>
      <c r="H1113" s="20">
        <f>+VLOOKUP($A1113,'1 Base de precios '!$L$2:$M$1256,2,FALSE)</f>
        <v>92.25</v>
      </c>
      <c r="I1113" s="20">
        <f>+VLOOKUP($A1113,'1 Base de precios '!$N$2:$O$1256,2,FALSE)</f>
        <v>40.950001</v>
      </c>
      <c r="J1113" s="20">
        <f>+VLOOKUP($A1113,'1 Base de precios '!$P$2:$Q$1256,2,FALSE)</f>
        <v>66.099997999999999</v>
      </c>
      <c r="K1113" s="29">
        <v>1112</v>
      </c>
    </row>
    <row r="1114" spans="1:11" x14ac:dyDescent="0.2">
      <c r="A1114" s="143">
        <v>41641</v>
      </c>
      <c r="B1114" s="27">
        <f>'1 Base de precios '!B1114:B1365</f>
        <v>42725.53125</v>
      </c>
      <c r="C1114" s="20">
        <f>+VLOOKUP($A1114,'1 Base de precios '!$A$2:$C$1256,3,FALSE)</f>
        <v>14.89</v>
      </c>
      <c r="D1114" s="20">
        <f>+VLOOKUP($A1114,'1 Base de precios '!$D$2:$E$1256,2,FALSE)</f>
        <v>33.419998</v>
      </c>
      <c r="E1114" s="20">
        <f>+VLOOKUP($A1114,'1 Base de precios '!$F$2:$G$1256,2,FALSE)</f>
        <v>52.5854</v>
      </c>
      <c r="F1114" s="20">
        <f>+VLOOKUP($A1114,'1 Base de precios '!$H$2:$I$1256,2,FALSE)</f>
        <v>43.07</v>
      </c>
      <c r="G1114" s="20">
        <f>+VLOOKUP($A1114,'1 Base de precios '!$J$2:$K$1256,2,FALSE)</f>
        <v>29.530000999999999</v>
      </c>
      <c r="H1114" s="20">
        <f>+VLOOKUP($A1114,'1 Base de precios '!$L$2:$M$1256,2,FALSE)</f>
        <v>91.379997000000003</v>
      </c>
      <c r="I1114" s="20">
        <f>+VLOOKUP($A1114,'1 Base de precios '!$N$2:$O$1256,2,FALSE)</f>
        <v>41.040000999999997</v>
      </c>
      <c r="J1114" s="20">
        <f>+VLOOKUP($A1114,'1 Base de precios '!$P$2:$Q$1256,2,FALSE)</f>
        <v>68.309997999999993</v>
      </c>
      <c r="K1114" s="29">
        <v>1113</v>
      </c>
    </row>
    <row r="1115" spans="1:11" x14ac:dyDescent="0.2">
      <c r="A1115" s="143">
        <v>41638</v>
      </c>
      <c r="B1115" s="27">
        <f>'1 Base de precios '!B1115:B1366</f>
        <v>42753.480469000002</v>
      </c>
      <c r="C1115" s="20">
        <f>+VLOOKUP($A1115,'1 Base de precios '!$A$2:$C$1256,3,FALSE)</f>
        <v>15.35</v>
      </c>
      <c r="D1115" s="20">
        <f>+VLOOKUP($A1115,'1 Base de precios '!$D$2:$E$1256,2,FALSE)</f>
        <v>34.099997999999999</v>
      </c>
      <c r="E1115" s="20">
        <f>+VLOOKUP($A1115,'1 Base de precios '!$F$2:$G$1256,2,FALSE)</f>
        <v>53.639000000000003</v>
      </c>
      <c r="F1115" s="20">
        <f>+VLOOKUP($A1115,'1 Base de precios '!$H$2:$I$1256,2,FALSE)</f>
        <v>43.599997999999999</v>
      </c>
      <c r="G1115" s="20">
        <f>+VLOOKUP($A1115,'1 Base de precios '!$J$2:$K$1256,2,FALSE)</f>
        <v>29.57</v>
      </c>
      <c r="H1115" s="20">
        <f>+VLOOKUP($A1115,'1 Base de precios '!$L$2:$M$1256,2,FALSE)</f>
        <v>90.730002999999996</v>
      </c>
      <c r="I1115" s="20">
        <f>+VLOOKUP($A1115,'1 Base de precios '!$N$2:$O$1256,2,FALSE)</f>
        <v>40.75</v>
      </c>
      <c r="J1115" s="20">
        <f>+VLOOKUP($A1115,'1 Base de precios '!$P$2:$Q$1256,2,FALSE)</f>
        <v>69.029999000000004</v>
      </c>
      <c r="K1115" s="29">
        <v>1114</v>
      </c>
    </row>
    <row r="1116" spans="1:11" x14ac:dyDescent="0.2">
      <c r="A1116" s="143">
        <v>41635</v>
      </c>
      <c r="B1116" s="27">
        <f>'1 Base de precios '!B1116:B1367</f>
        <v>42545.519530999998</v>
      </c>
      <c r="C1116" s="20">
        <f>+VLOOKUP($A1116,'1 Base de precios '!$A$2:$C$1256,3,FALSE)</f>
        <v>15.27</v>
      </c>
      <c r="D1116" s="20">
        <f>+VLOOKUP($A1116,'1 Base de precios '!$D$2:$E$1256,2,FALSE)</f>
        <v>34.159999999999997</v>
      </c>
      <c r="E1116" s="20">
        <f>+VLOOKUP($A1116,'1 Base de precios '!$F$2:$G$1256,2,FALSE)</f>
        <v>54.224400000000003</v>
      </c>
      <c r="F1116" s="20">
        <f>+VLOOKUP($A1116,'1 Base de precios '!$H$2:$I$1256,2,FALSE)</f>
        <v>43.18</v>
      </c>
      <c r="G1116" s="20">
        <f>+VLOOKUP($A1116,'1 Base de precios '!$J$2:$K$1256,2,FALSE)</f>
        <v>29.540001</v>
      </c>
      <c r="H1116" s="20">
        <f>+VLOOKUP($A1116,'1 Base de precios '!$L$2:$M$1256,2,FALSE)</f>
        <v>89.989998</v>
      </c>
      <c r="I1116" s="20">
        <f>+VLOOKUP($A1116,'1 Base de precios '!$N$2:$O$1256,2,FALSE)</f>
        <v>40.270000000000003</v>
      </c>
      <c r="J1116" s="20">
        <f>+VLOOKUP($A1116,'1 Base de precios '!$P$2:$Q$1256,2,FALSE)</f>
        <v>68.879997000000003</v>
      </c>
      <c r="K1116" s="29">
        <v>1115</v>
      </c>
    </row>
    <row r="1117" spans="1:11" x14ac:dyDescent="0.2">
      <c r="A1117" s="143">
        <v>41634</v>
      </c>
      <c r="B1117" s="27">
        <f>'1 Base de precios '!B1117:B1368</f>
        <v>42589.761719000002</v>
      </c>
      <c r="C1117" s="20">
        <f>+VLOOKUP($A1117,'1 Base de precios '!$A$2:$C$1256,3,FALSE)</f>
        <v>15.05</v>
      </c>
      <c r="D1117" s="20">
        <f>+VLOOKUP($A1117,'1 Base de precios '!$D$2:$E$1256,2,FALSE)</f>
        <v>34.189999</v>
      </c>
      <c r="E1117" s="20">
        <f>+VLOOKUP($A1117,'1 Base de precios '!$F$2:$G$1256,2,FALSE)</f>
        <v>54.546298999999998</v>
      </c>
      <c r="F1117" s="20">
        <f>+VLOOKUP($A1117,'1 Base de precios '!$H$2:$I$1256,2,FALSE)</f>
        <v>42.830002</v>
      </c>
      <c r="G1117" s="20">
        <f>+VLOOKUP($A1117,'1 Base de precios '!$J$2:$K$1256,2,FALSE)</f>
        <v>29.780000999999999</v>
      </c>
      <c r="H1117" s="20">
        <f>+VLOOKUP($A1117,'1 Base de precios '!$L$2:$M$1256,2,FALSE)</f>
        <v>89.790001000000004</v>
      </c>
      <c r="I1117" s="20">
        <f>+VLOOKUP($A1117,'1 Base de precios '!$N$2:$O$1256,2,FALSE)</f>
        <v>40.310001</v>
      </c>
      <c r="J1117" s="20">
        <f>+VLOOKUP($A1117,'1 Base de precios '!$P$2:$Q$1256,2,FALSE)</f>
        <v>68.400002000000001</v>
      </c>
      <c r="K1117" s="29">
        <v>1116</v>
      </c>
    </row>
    <row r="1118" spans="1:11" x14ac:dyDescent="0.2">
      <c r="A1118" s="143">
        <v>41631</v>
      </c>
      <c r="B1118" s="27">
        <f>'1 Base de precios '!B1118:B1369</f>
        <v>42214.839844000002</v>
      </c>
      <c r="C1118" s="20">
        <f>+VLOOKUP($A1118,'1 Base de precios '!$A$2:$C$1256,3,FALSE)</f>
        <v>14.98</v>
      </c>
      <c r="D1118" s="20">
        <f>+VLOOKUP($A1118,'1 Base de precios '!$D$2:$E$1256,2,FALSE)</f>
        <v>34.599997999999999</v>
      </c>
      <c r="E1118" s="20">
        <f>+VLOOKUP($A1118,'1 Base de precios '!$F$2:$G$1256,2,FALSE)</f>
        <v>54.380501000000002</v>
      </c>
      <c r="F1118" s="20">
        <f>+VLOOKUP($A1118,'1 Base de precios '!$H$2:$I$1256,2,FALSE)</f>
        <v>42.59</v>
      </c>
      <c r="G1118" s="20">
        <f>+VLOOKUP($A1118,'1 Base de precios '!$J$2:$K$1256,2,FALSE)</f>
        <v>30.66</v>
      </c>
      <c r="H1118" s="20">
        <f>+VLOOKUP($A1118,'1 Base de precios '!$L$2:$M$1256,2,FALSE)</f>
        <v>90.730002999999996</v>
      </c>
      <c r="I1118" s="20">
        <f>+VLOOKUP($A1118,'1 Base de precios '!$N$2:$O$1256,2,FALSE)</f>
        <v>40.07</v>
      </c>
      <c r="J1118" s="20">
        <f>+VLOOKUP($A1118,'1 Base de precios '!$P$2:$Q$1256,2,FALSE)</f>
        <v>68.019997000000004</v>
      </c>
      <c r="K1118" s="29">
        <v>1117</v>
      </c>
    </row>
    <row r="1119" spans="1:11" x14ac:dyDescent="0.2">
      <c r="A1119" s="143">
        <v>41628</v>
      </c>
      <c r="B1119" s="27">
        <f>'1 Base de precios '!B1119:B1370</f>
        <v>42198.320312999997</v>
      </c>
      <c r="C1119" s="20">
        <f>+VLOOKUP($A1119,'1 Base de precios '!$A$2:$C$1256,3,FALSE)</f>
        <v>14.68</v>
      </c>
      <c r="D1119" s="20">
        <f>+VLOOKUP($A1119,'1 Base de precios '!$D$2:$E$1256,2,FALSE)</f>
        <v>34.240001999999997</v>
      </c>
      <c r="E1119" s="20">
        <f>+VLOOKUP($A1119,'1 Base de precios '!$F$2:$G$1256,2,FALSE)</f>
        <v>54.614601</v>
      </c>
      <c r="F1119" s="20">
        <f>+VLOOKUP($A1119,'1 Base de precios '!$H$2:$I$1256,2,FALSE)</f>
        <v>43.34</v>
      </c>
      <c r="G1119" s="20">
        <f>+VLOOKUP($A1119,'1 Base de precios '!$J$2:$K$1256,2,FALSE)</f>
        <v>30.280000999999999</v>
      </c>
      <c r="H1119" s="20">
        <f>+VLOOKUP($A1119,'1 Base de precios '!$L$2:$M$1256,2,FALSE)</f>
        <v>90.529999000000004</v>
      </c>
      <c r="I1119" s="20">
        <f>+VLOOKUP($A1119,'1 Base de precios '!$N$2:$O$1256,2,FALSE)</f>
        <v>40.470001000000003</v>
      </c>
      <c r="J1119" s="20">
        <f>+VLOOKUP($A1119,'1 Base de precios '!$P$2:$Q$1256,2,FALSE)</f>
        <v>68.360000999999997</v>
      </c>
      <c r="K1119" s="29">
        <v>1118</v>
      </c>
    </row>
    <row r="1120" spans="1:11" x14ac:dyDescent="0.2">
      <c r="A1120" s="143">
        <v>41627</v>
      </c>
      <c r="B1120" s="27">
        <f>'1 Base de precios '!B1120:B1371</f>
        <v>42079.460937999997</v>
      </c>
      <c r="C1120" s="20">
        <f>+VLOOKUP($A1120,'1 Base de precios '!$A$2:$C$1256,3,FALSE)</f>
        <v>14.66</v>
      </c>
      <c r="D1120" s="20">
        <f>+VLOOKUP($A1120,'1 Base de precios '!$D$2:$E$1256,2,FALSE)</f>
        <v>35.049999</v>
      </c>
      <c r="E1120" s="20">
        <f>+VLOOKUP($A1120,'1 Base de precios '!$F$2:$G$1256,2,FALSE)</f>
        <v>55.121898999999999</v>
      </c>
      <c r="F1120" s="20">
        <f>+VLOOKUP($A1120,'1 Base de precios '!$H$2:$I$1256,2,FALSE)</f>
        <v>42.380001</v>
      </c>
      <c r="G1120" s="20">
        <f>+VLOOKUP($A1120,'1 Base de precios '!$J$2:$K$1256,2,FALSE)</f>
        <v>29.48</v>
      </c>
      <c r="H1120" s="20">
        <f>+VLOOKUP($A1120,'1 Base de precios '!$L$2:$M$1256,2,FALSE)</f>
        <v>91.349997999999999</v>
      </c>
      <c r="I1120" s="20">
        <f>+VLOOKUP($A1120,'1 Base de precios '!$N$2:$O$1256,2,FALSE)</f>
        <v>40.159999999999997</v>
      </c>
      <c r="J1120" s="20">
        <f>+VLOOKUP($A1120,'1 Base de precios '!$P$2:$Q$1256,2,FALSE)</f>
        <v>68.959998999999996</v>
      </c>
      <c r="K1120" s="29">
        <v>1119</v>
      </c>
    </row>
    <row r="1121" spans="1:11" x14ac:dyDescent="0.2">
      <c r="A1121" s="143">
        <v>41626</v>
      </c>
      <c r="B1121" s="27">
        <f>'1 Base de precios '!B1121:B1372</f>
        <v>41758.558594000002</v>
      </c>
      <c r="C1121" s="20">
        <f>+VLOOKUP($A1121,'1 Base de precios '!$A$2:$C$1256,3,FALSE)</f>
        <v>14.64</v>
      </c>
      <c r="D1121" s="20">
        <f>+VLOOKUP($A1121,'1 Base de precios '!$D$2:$E$1256,2,FALSE)</f>
        <v>35</v>
      </c>
      <c r="E1121" s="20">
        <f>+VLOOKUP($A1121,'1 Base de precios '!$F$2:$G$1256,2,FALSE)</f>
        <v>54.809798999999998</v>
      </c>
      <c r="F1121" s="20">
        <f>+VLOOKUP($A1121,'1 Base de precios '!$H$2:$I$1256,2,FALSE)</f>
        <v>41.950001</v>
      </c>
      <c r="G1121" s="20">
        <f>+VLOOKUP($A1121,'1 Base de precios '!$J$2:$K$1256,2,FALSE)</f>
        <v>29.27</v>
      </c>
      <c r="H1121" s="20">
        <f>+VLOOKUP($A1121,'1 Base de precios '!$L$2:$M$1256,2,FALSE)</f>
        <v>92.230002999999996</v>
      </c>
      <c r="I1121" s="20">
        <f>+VLOOKUP($A1121,'1 Base de precios '!$N$2:$O$1256,2,FALSE)</f>
        <v>40.130001</v>
      </c>
      <c r="J1121" s="20">
        <f>+VLOOKUP($A1121,'1 Base de precios '!$P$2:$Q$1256,2,FALSE)</f>
        <v>68.279999000000004</v>
      </c>
      <c r="K1121" s="29">
        <v>1120</v>
      </c>
    </row>
    <row r="1122" spans="1:11" x14ac:dyDescent="0.2">
      <c r="A1122" s="143">
        <v>41625</v>
      </c>
      <c r="B1122" s="27">
        <f>'1 Base de precios '!B1122:B1373</f>
        <v>42044.71875</v>
      </c>
      <c r="C1122" s="20">
        <f>+VLOOKUP($A1122,'1 Base de precios '!$A$2:$C$1256,3,FALSE)</f>
        <v>14.33</v>
      </c>
      <c r="D1122" s="20">
        <f>+VLOOKUP($A1122,'1 Base de precios '!$D$2:$E$1256,2,FALSE)</f>
        <v>35.200001</v>
      </c>
      <c r="E1122" s="20">
        <f>+VLOOKUP($A1122,'1 Base de precios '!$F$2:$G$1256,2,FALSE)</f>
        <v>55.287799999999997</v>
      </c>
      <c r="F1122" s="20">
        <f>+VLOOKUP($A1122,'1 Base de precios '!$H$2:$I$1256,2,FALSE)</f>
        <v>41.049999</v>
      </c>
      <c r="G1122" s="20">
        <f>+VLOOKUP($A1122,'1 Base de precios '!$J$2:$K$1256,2,FALSE)</f>
        <v>28.790001</v>
      </c>
      <c r="H1122" s="20">
        <f>+VLOOKUP($A1122,'1 Base de precios '!$L$2:$M$1256,2,FALSE)</f>
        <v>93.830001999999993</v>
      </c>
      <c r="I1122" s="20">
        <f>+VLOOKUP($A1122,'1 Base de precios '!$N$2:$O$1256,2,FALSE)</f>
        <v>39.090000000000003</v>
      </c>
      <c r="J1122" s="20">
        <f>+VLOOKUP($A1122,'1 Base de precios '!$P$2:$Q$1256,2,FALSE)</f>
        <v>68.160004000000001</v>
      </c>
      <c r="K1122" s="29">
        <v>1121</v>
      </c>
    </row>
    <row r="1123" spans="1:11" x14ac:dyDescent="0.2">
      <c r="A1123" s="143">
        <v>41624</v>
      </c>
      <c r="B1123" s="27">
        <f>'1 Base de precios '!B1123:B1374</f>
        <v>41884.839844000002</v>
      </c>
      <c r="C1123" s="20">
        <f>+VLOOKUP($A1123,'1 Base de precios '!$A$2:$C$1256,3,FALSE)</f>
        <v>14.57</v>
      </c>
      <c r="D1123" s="20">
        <f>+VLOOKUP($A1123,'1 Base de precios '!$D$2:$E$1256,2,FALSE)</f>
        <v>34.810001</v>
      </c>
      <c r="E1123" s="20">
        <f>+VLOOKUP($A1123,'1 Base de precios '!$F$2:$G$1256,2,FALSE)</f>
        <v>55.824401999999999</v>
      </c>
      <c r="F1123" s="20">
        <f>+VLOOKUP($A1123,'1 Base de precios '!$H$2:$I$1256,2,FALSE)</f>
        <v>40.5</v>
      </c>
      <c r="G1123" s="20">
        <f>+VLOOKUP($A1123,'1 Base de precios '!$J$2:$K$1256,2,FALSE)</f>
        <v>29.32</v>
      </c>
      <c r="H1123" s="20">
        <f>+VLOOKUP($A1123,'1 Base de precios '!$L$2:$M$1256,2,FALSE)</f>
        <v>96.18</v>
      </c>
      <c r="I1123" s="20">
        <f>+VLOOKUP($A1123,'1 Base de precios '!$N$2:$O$1256,2,FALSE)</f>
        <v>38.880001</v>
      </c>
      <c r="J1123" s="20">
        <f>+VLOOKUP($A1123,'1 Base de precios '!$P$2:$Q$1256,2,FALSE)</f>
        <v>68.699996999999996</v>
      </c>
      <c r="K1123" s="29">
        <v>1122</v>
      </c>
    </row>
    <row r="1124" spans="1:11" x14ac:dyDescent="0.2">
      <c r="A1124" s="143">
        <v>41621</v>
      </c>
      <c r="B1124" s="27">
        <f>'1 Base de precios '!B1124:B1375</f>
        <v>42307.300780999998</v>
      </c>
      <c r="C1124" s="20">
        <f>+VLOOKUP($A1124,'1 Base de precios '!$A$2:$C$1256,3,FALSE)</f>
        <v>14.39</v>
      </c>
      <c r="D1124" s="20">
        <f>+VLOOKUP($A1124,'1 Base de precios '!$D$2:$E$1256,2,FALSE)</f>
        <v>34.310001</v>
      </c>
      <c r="E1124" s="20">
        <f>+VLOOKUP($A1124,'1 Base de precios '!$F$2:$G$1256,2,FALSE)</f>
        <v>56.136600000000001</v>
      </c>
      <c r="F1124" s="20">
        <f>+VLOOKUP($A1124,'1 Base de precios '!$H$2:$I$1256,2,FALSE)</f>
        <v>40.25</v>
      </c>
      <c r="G1124" s="20">
        <f>+VLOOKUP($A1124,'1 Base de precios '!$J$2:$K$1256,2,FALSE)</f>
        <v>29.68</v>
      </c>
      <c r="H1124" s="20">
        <f>+VLOOKUP($A1124,'1 Base de precios '!$L$2:$M$1256,2,FALSE)</f>
        <v>94.43</v>
      </c>
      <c r="I1124" s="20">
        <f>+VLOOKUP($A1124,'1 Base de precios '!$N$2:$O$1256,2,FALSE)</f>
        <v>39.880001</v>
      </c>
      <c r="J1124" s="20">
        <f>+VLOOKUP($A1124,'1 Base de precios '!$P$2:$Q$1256,2,FALSE)</f>
        <v>68.540001000000004</v>
      </c>
      <c r="K1124" s="29">
        <v>1123</v>
      </c>
    </row>
    <row r="1125" spans="1:11" x14ac:dyDescent="0.2">
      <c r="A1125" s="143">
        <v>41619</v>
      </c>
      <c r="B1125" s="27">
        <f>'1 Base de precios '!B1125:B1376</f>
        <v>42490.78125</v>
      </c>
      <c r="C1125" s="20">
        <f>+VLOOKUP($A1125,'1 Base de precios '!$A$2:$C$1256,3,FALSE)</f>
        <v>14.57</v>
      </c>
      <c r="D1125" s="20">
        <f>+VLOOKUP($A1125,'1 Base de precios '!$D$2:$E$1256,2,FALSE)</f>
        <v>34.799999</v>
      </c>
      <c r="E1125" s="20">
        <f>+VLOOKUP($A1125,'1 Base de precios '!$F$2:$G$1256,2,FALSE)</f>
        <v>56.409801000000002</v>
      </c>
      <c r="F1125" s="20">
        <f>+VLOOKUP($A1125,'1 Base de precios '!$H$2:$I$1256,2,FALSE)</f>
        <v>40.419998</v>
      </c>
      <c r="G1125" s="20">
        <f>+VLOOKUP($A1125,'1 Base de precios '!$J$2:$K$1256,2,FALSE)</f>
        <v>30.629999000000002</v>
      </c>
      <c r="H1125" s="20">
        <f>+VLOOKUP($A1125,'1 Base de precios '!$L$2:$M$1256,2,FALSE)</f>
        <v>93.300003000000004</v>
      </c>
      <c r="I1125" s="20">
        <f>+VLOOKUP($A1125,'1 Base de precios '!$N$2:$O$1256,2,FALSE)</f>
        <v>40</v>
      </c>
      <c r="J1125" s="20">
        <f>+VLOOKUP($A1125,'1 Base de precios '!$P$2:$Q$1256,2,FALSE)</f>
        <v>69</v>
      </c>
      <c r="K1125" s="29">
        <v>1124</v>
      </c>
    </row>
    <row r="1126" spans="1:11" x14ac:dyDescent="0.2">
      <c r="A1126" s="143">
        <v>41618</v>
      </c>
      <c r="B1126" s="27">
        <f>'1 Base de precios '!B1126:B1377</f>
        <v>42302.601562999997</v>
      </c>
      <c r="C1126" s="20">
        <f>+VLOOKUP($A1126,'1 Base de precios '!$A$2:$C$1256,3,FALSE)</f>
        <v>14.55</v>
      </c>
      <c r="D1126" s="20">
        <f>+VLOOKUP($A1126,'1 Base de precios '!$D$2:$E$1256,2,FALSE)</f>
        <v>35</v>
      </c>
      <c r="E1126" s="20">
        <f>+VLOOKUP($A1126,'1 Base de precios '!$F$2:$G$1256,2,FALSE)</f>
        <v>56.780498999999999</v>
      </c>
      <c r="F1126" s="20">
        <f>+VLOOKUP($A1126,'1 Base de precios '!$H$2:$I$1256,2,FALSE)</f>
        <v>41.439999</v>
      </c>
      <c r="G1126" s="20">
        <f>+VLOOKUP($A1126,'1 Base de precios '!$J$2:$K$1256,2,FALSE)</f>
        <v>31</v>
      </c>
      <c r="H1126" s="20">
        <f>+VLOOKUP($A1126,'1 Base de precios '!$L$2:$M$1256,2,FALSE)</f>
        <v>93.760002</v>
      </c>
      <c r="I1126" s="20">
        <f>+VLOOKUP($A1126,'1 Base de precios '!$N$2:$O$1256,2,FALSE)</f>
        <v>40.07</v>
      </c>
      <c r="J1126" s="20">
        <f>+VLOOKUP($A1126,'1 Base de precios '!$P$2:$Q$1256,2,FALSE)</f>
        <v>68.150002000000001</v>
      </c>
      <c r="K1126" s="29">
        <v>1125</v>
      </c>
    </row>
    <row r="1127" spans="1:11" x14ac:dyDescent="0.2">
      <c r="A1127" s="143">
        <v>41617</v>
      </c>
      <c r="B1127" s="27">
        <f>'1 Base de precios '!B1127:B1378</f>
        <v>41942.171875</v>
      </c>
      <c r="C1127" s="20">
        <f>+VLOOKUP($A1127,'1 Base de precios '!$A$2:$C$1256,3,FALSE)</f>
        <v>14.57</v>
      </c>
      <c r="D1127" s="20">
        <f>+VLOOKUP($A1127,'1 Base de precios '!$D$2:$E$1256,2,FALSE)</f>
        <v>34.659999999999997</v>
      </c>
      <c r="E1127" s="20">
        <f>+VLOOKUP($A1127,'1 Base de precios '!$F$2:$G$1256,2,FALSE)</f>
        <v>56.663398999999998</v>
      </c>
      <c r="F1127" s="20">
        <f>+VLOOKUP($A1127,'1 Base de precios '!$H$2:$I$1256,2,FALSE)</f>
        <v>40.93</v>
      </c>
      <c r="G1127" s="20">
        <f>+VLOOKUP($A1127,'1 Base de precios '!$J$2:$K$1256,2,FALSE)</f>
        <v>30.040001</v>
      </c>
      <c r="H1127" s="20">
        <f>+VLOOKUP($A1127,'1 Base de precios '!$L$2:$M$1256,2,FALSE)</f>
        <v>92.809997999999993</v>
      </c>
      <c r="I1127" s="20">
        <f>+VLOOKUP($A1127,'1 Base de precios '!$N$2:$O$1256,2,FALSE)</f>
        <v>39.290000999999997</v>
      </c>
      <c r="J1127" s="20">
        <f>+VLOOKUP($A1127,'1 Base de precios '!$P$2:$Q$1256,2,FALSE)</f>
        <v>69.790001000000004</v>
      </c>
      <c r="K1127" s="29">
        <v>1126</v>
      </c>
    </row>
    <row r="1128" spans="1:11" x14ac:dyDescent="0.2">
      <c r="A1128" s="143">
        <v>41614</v>
      </c>
      <c r="B1128" s="27">
        <f>'1 Base de precios '!B1128:B1379</f>
        <v>41910.988280999998</v>
      </c>
      <c r="C1128" s="20">
        <f>+VLOOKUP($A1128,'1 Base de precios '!$A$2:$C$1256,3,FALSE)</f>
        <v>14.4</v>
      </c>
      <c r="D1128" s="20">
        <f>+VLOOKUP($A1128,'1 Base de precios '!$D$2:$E$1256,2,FALSE)</f>
        <v>34.770000000000003</v>
      </c>
      <c r="E1128" s="20">
        <f>+VLOOKUP($A1128,'1 Base de precios '!$F$2:$G$1256,2,FALSE)</f>
        <v>56.302399000000001</v>
      </c>
      <c r="F1128" s="20">
        <f>+VLOOKUP($A1128,'1 Base de precios '!$H$2:$I$1256,2,FALSE)</f>
        <v>39.709999000000003</v>
      </c>
      <c r="G1128" s="20">
        <f>+VLOOKUP($A1128,'1 Base de precios '!$J$2:$K$1256,2,FALSE)</f>
        <v>29.540001</v>
      </c>
      <c r="H1128" s="20">
        <f>+VLOOKUP($A1128,'1 Base de precios '!$L$2:$M$1256,2,FALSE)</f>
        <v>91.940002000000007</v>
      </c>
      <c r="I1128" s="20">
        <f>+VLOOKUP($A1128,'1 Base de precios '!$N$2:$O$1256,2,FALSE)</f>
        <v>39.860000999999997</v>
      </c>
      <c r="J1128" s="20">
        <f>+VLOOKUP($A1128,'1 Base de precios '!$P$2:$Q$1256,2,FALSE)</f>
        <v>70.629997000000003</v>
      </c>
      <c r="K1128" s="29">
        <v>1127</v>
      </c>
    </row>
    <row r="1129" spans="1:11" x14ac:dyDescent="0.2">
      <c r="A1129" s="143">
        <v>41613</v>
      </c>
      <c r="B1129" s="27">
        <f>'1 Base de precios '!B1129:B1380</f>
        <v>41992.199219000002</v>
      </c>
      <c r="C1129" s="20">
        <f>+VLOOKUP($A1129,'1 Base de precios '!$A$2:$C$1256,3,FALSE)</f>
        <v>14.55</v>
      </c>
      <c r="D1129" s="20">
        <f>+VLOOKUP($A1129,'1 Base de precios '!$D$2:$E$1256,2,FALSE)</f>
        <v>34.759998000000003</v>
      </c>
      <c r="E1129" s="20">
        <f>+VLOOKUP($A1129,'1 Base de precios '!$F$2:$G$1256,2,FALSE)</f>
        <v>57.502398999999997</v>
      </c>
      <c r="F1129" s="20">
        <f>+VLOOKUP($A1129,'1 Base de precios '!$H$2:$I$1256,2,FALSE)</f>
        <v>39.700001</v>
      </c>
      <c r="G1129" s="20">
        <f>+VLOOKUP($A1129,'1 Base de precios '!$J$2:$K$1256,2,FALSE)</f>
        <v>29.389999</v>
      </c>
      <c r="H1129" s="20">
        <f>+VLOOKUP($A1129,'1 Base de precios '!$L$2:$M$1256,2,FALSE)</f>
        <v>91.089995999999999</v>
      </c>
      <c r="I1129" s="20">
        <f>+VLOOKUP($A1129,'1 Base de precios '!$N$2:$O$1256,2,FALSE)</f>
        <v>38.689999</v>
      </c>
      <c r="J1129" s="20">
        <f>+VLOOKUP($A1129,'1 Base de precios '!$P$2:$Q$1256,2,FALSE)</f>
        <v>70.110000999999997</v>
      </c>
      <c r="K1129" s="29">
        <v>1128</v>
      </c>
    </row>
    <row r="1130" spans="1:11" x14ac:dyDescent="0.2">
      <c r="A1130" s="143">
        <v>41612</v>
      </c>
      <c r="B1130" s="27">
        <f>'1 Base de precios '!B1130:B1381</f>
        <v>41865.679687999997</v>
      </c>
      <c r="C1130" s="20">
        <f>+VLOOKUP($A1130,'1 Base de precios '!$A$2:$C$1256,3,FALSE)</f>
        <v>14.8</v>
      </c>
      <c r="D1130" s="20">
        <f>+VLOOKUP($A1130,'1 Base de precios '!$D$2:$E$1256,2,FALSE)</f>
        <v>34.409999999999997</v>
      </c>
      <c r="E1130" s="20">
        <f>+VLOOKUP($A1130,'1 Base de precios '!$F$2:$G$1256,2,FALSE)</f>
        <v>56.478099999999998</v>
      </c>
      <c r="F1130" s="20">
        <f>+VLOOKUP($A1130,'1 Base de precios '!$H$2:$I$1256,2,FALSE)</f>
        <v>38.869999</v>
      </c>
      <c r="G1130" s="20">
        <f>+VLOOKUP($A1130,'1 Base de precios '!$J$2:$K$1256,2,FALSE)</f>
        <v>29.25</v>
      </c>
      <c r="H1130" s="20">
        <f>+VLOOKUP($A1130,'1 Base de precios '!$L$2:$M$1256,2,FALSE)</f>
        <v>90.449996999999996</v>
      </c>
      <c r="I1130" s="20">
        <f>+VLOOKUP($A1130,'1 Base de precios '!$N$2:$O$1256,2,FALSE)</f>
        <v>39.209999000000003</v>
      </c>
      <c r="J1130" s="20">
        <f>+VLOOKUP($A1130,'1 Base de precios '!$P$2:$Q$1256,2,FALSE)</f>
        <v>68.269997000000004</v>
      </c>
      <c r="K1130" s="29">
        <v>1129</v>
      </c>
    </row>
    <row r="1131" spans="1:11" x14ac:dyDescent="0.2">
      <c r="A1131" s="143">
        <v>41611</v>
      </c>
      <c r="B1131" s="27">
        <f>'1 Base de precios '!B1131:B1382</f>
        <v>42138.550780999998</v>
      </c>
      <c r="C1131" s="20">
        <f>+VLOOKUP($A1131,'1 Base de precios '!$A$2:$C$1256,3,FALSE)</f>
        <v>15.01</v>
      </c>
      <c r="D1131" s="20">
        <f>+VLOOKUP($A1131,'1 Base de precios '!$D$2:$E$1256,2,FALSE)</f>
        <v>34.259998000000003</v>
      </c>
      <c r="E1131" s="20">
        <f>+VLOOKUP($A1131,'1 Base de precios '!$F$2:$G$1256,2,FALSE)</f>
        <v>54.936599999999999</v>
      </c>
      <c r="F1131" s="20">
        <f>+VLOOKUP($A1131,'1 Base de precios '!$H$2:$I$1256,2,FALSE)</f>
        <v>38.049999</v>
      </c>
      <c r="G1131" s="20">
        <f>+VLOOKUP($A1131,'1 Base de precios '!$J$2:$K$1256,2,FALSE)</f>
        <v>30.16</v>
      </c>
      <c r="H1131" s="20">
        <f>+VLOOKUP($A1131,'1 Base de precios '!$L$2:$M$1256,2,FALSE)</f>
        <v>89.660004000000001</v>
      </c>
      <c r="I1131" s="20">
        <f>+VLOOKUP($A1131,'1 Base de precios '!$N$2:$O$1256,2,FALSE)</f>
        <v>39.099997999999999</v>
      </c>
      <c r="J1131" s="20">
        <f>+VLOOKUP($A1131,'1 Base de precios '!$P$2:$Q$1256,2,FALSE)</f>
        <v>67.360000999999997</v>
      </c>
      <c r="K1131" s="29">
        <v>1130</v>
      </c>
    </row>
    <row r="1132" spans="1:11" x14ac:dyDescent="0.2">
      <c r="A1132" s="143">
        <v>41610</v>
      </c>
      <c r="B1132" s="27">
        <f>'1 Base de precios '!B1132:B1383</f>
        <v>42493.558594000002</v>
      </c>
      <c r="C1132" s="20">
        <f>+VLOOKUP($A1132,'1 Base de precios '!$A$2:$C$1256,3,FALSE)</f>
        <v>15.06</v>
      </c>
      <c r="D1132" s="20">
        <f>+VLOOKUP($A1132,'1 Base de precios '!$D$2:$E$1256,2,FALSE)</f>
        <v>34.439999</v>
      </c>
      <c r="E1132" s="20">
        <f>+VLOOKUP($A1132,'1 Base de precios '!$F$2:$G$1256,2,FALSE)</f>
        <v>54.673198999999997</v>
      </c>
      <c r="F1132" s="20">
        <f>+VLOOKUP($A1132,'1 Base de precios '!$H$2:$I$1256,2,FALSE)</f>
        <v>38.729999999999997</v>
      </c>
      <c r="G1132" s="20">
        <f>+VLOOKUP($A1132,'1 Base de precios '!$J$2:$K$1256,2,FALSE)</f>
        <v>29.84</v>
      </c>
      <c r="H1132" s="20">
        <f>+VLOOKUP($A1132,'1 Base de precios '!$L$2:$M$1256,2,FALSE)</f>
        <v>89.330001999999993</v>
      </c>
      <c r="I1132" s="20">
        <f>+VLOOKUP($A1132,'1 Base de precios '!$N$2:$O$1256,2,FALSE)</f>
        <v>39.240001999999997</v>
      </c>
      <c r="J1132" s="20">
        <f>+VLOOKUP($A1132,'1 Base de precios '!$P$2:$Q$1256,2,FALSE)</f>
        <v>66.809997999999993</v>
      </c>
      <c r="K1132" s="29">
        <v>1131</v>
      </c>
    </row>
    <row r="1133" spans="1:11" x14ac:dyDescent="0.2">
      <c r="A1133" s="143">
        <v>41607</v>
      </c>
      <c r="B1133" s="27">
        <f>'1 Base de precios '!B1133:B1384</f>
        <v>42160.960937999997</v>
      </c>
      <c r="C1133" s="20">
        <f>+VLOOKUP($A1133,'1 Base de precios '!$A$2:$C$1256,3,FALSE)</f>
        <v>15.21</v>
      </c>
      <c r="D1133" s="20">
        <f>+VLOOKUP($A1133,'1 Base de precios '!$D$2:$E$1256,2,FALSE)</f>
        <v>34.639999000000003</v>
      </c>
      <c r="E1133" s="20">
        <f>+VLOOKUP($A1133,'1 Base de precios '!$F$2:$G$1256,2,FALSE)</f>
        <v>54.243899999999996</v>
      </c>
      <c r="F1133" s="20">
        <f>+VLOOKUP($A1133,'1 Base de precios '!$H$2:$I$1256,2,FALSE)</f>
        <v>38.849997999999999</v>
      </c>
      <c r="G1133" s="20">
        <f>+VLOOKUP($A1133,'1 Base de precios '!$J$2:$K$1256,2,FALSE)</f>
        <v>29.370000999999998</v>
      </c>
      <c r="H1133" s="20">
        <f>+VLOOKUP($A1133,'1 Base de precios '!$L$2:$M$1256,2,FALSE)</f>
        <v>89.620002999999997</v>
      </c>
      <c r="I1133" s="20">
        <f>+VLOOKUP($A1133,'1 Base de precios '!$N$2:$O$1256,2,FALSE)</f>
        <v>39.490001999999997</v>
      </c>
      <c r="J1133" s="20">
        <f>+VLOOKUP($A1133,'1 Base de precios '!$P$2:$Q$1256,2,FALSE)</f>
        <v>68.910004000000001</v>
      </c>
      <c r="K1133" s="29">
        <v>1132</v>
      </c>
    </row>
    <row r="1134" spans="1:11" x14ac:dyDescent="0.2">
      <c r="A1134" s="143">
        <v>41606</v>
      </c>
      <c r="B1134" s="27">
        <f>'1 Base de precios '!B1134:B1385</f>
        <v>41873.140625</v>
      </c>
      <c r="C1134" s="20">
        <f>+VLOOKUP($A1134,'1 Base de precios '!$A$2:$C$1256,3,FALSE)</f>
        <v>15.2</v>
      </c>
      <c r="D1134" s="20">
        <f>+VLOOKUP($A1134,'1 Base de precios '!$D$2:$E$1256,2,FALSE)</f>
        <v>33.970001000000003</v>
      </c>
      <c r="E1134" s="20">
        <f>+VLOOKUP($A1134,'1 Base de precios '!$F$2:$G$1256,2,FALSE)</f>
        <v>53.648800000000001</v>
      </c>
      <c r="F1134" s="20">
        <f>+VLOOKUP($A1134,'1 Base de precios '!$H$2:$I$1256,2,FALSE)</f>
        <v>38.200001</v>
      </c>
      <c r="G1134" s="20">
        <f>+VLOOKUP($A1134,'1 Base de precios '!$J$2:$K$1256,2,FALSE)</f>
        <v>28.58</v>
      </c>
      <c r="H1134" s="20">
        <f>+VLOOKUP($A1134,'1 Base de precios '!$L$2:$M$1256,2,FALSE)</f>
        <v>89.43</v>
      </c>
      <c r="I1134" s="20">
        <f>+VLOOKUP($A1134,'1 Base de precios '!$N$2:$O$1256,2,FALSE)</f>
        <v>39.060001</v>
      </c>
      <c r="J1134" s="20">
        <f>+VLOOKUP($A1134,'1 Base de precios '!$P$2:$Q$1256,2,FALSE)</f>
        <v>67.669998000000007</v>
      </c>
      <c r="K1134" s="29">
        <v>1133</v>
      </c>
    </row>
    <row r="1135" spans="1:11" x14ac:dyDescent="0.2">
      <c r="A1135" s="143">
        <v>41605</v>
      </c>
      <c r="B1135" s="27">
        <f>'1 Base de precios '!B1135:B1386</f>
        <v>40998.589844000002</v>
      </c>
      <c r="C1135" s="20">
        <f>+VLOOKUP($A1135,'1 Base de precios '!$A$2:$C$1256,3,FALSE)</f>
        <v>15.18</v>
      </c>
      <c r="D1135" s="20">
        <f>+VLOOKUP($A1135,'1 Base de precios '!$D$2:$E$1256,2,FALSE)</f>
        <v>33.669998</v>
      </c>
      <c r="E1135" s="20">
        <f>+VLOOKUP($A1135,'1 Base de precios '!$F$2:$G$1256,2,FALSE)</f>
        <v>53.365799000000003</v>
      </c>
      <c r="F1135" s="20">
        <f>+VLOOKUP($A1135,'1 Base de precios '!$H$2:$I$1256,2,FALSE)</f>
        <v>37.939999</v>
      </c>
      <c r="G1135" s="20">
        <f>+VLOOKUP($A1135,'1 Base de precios '!$J$2:$K$1256,2,FALSE)</f>
        <v>28.290001</v>
      </c>
      <c r="H1135" s="20">
        <f>+VLOOKUP($A1135,'1 Base de precios '!$L$2:$M$1256,2,FALSE)</f>
        <v>89.57</v>
      </c>
      <c r="I1135" s="20">
        <f>+VLOOKUP($A1135,'1 Base de precios '!$N$2:$O$1256,2,FALSE)</f>
        <v>38.549999</v>
      </c>
      <c r="J1135" s="20">
        <f>+VLOOKUP($A1135,'1 Base de precios '!$P$2:$Q$1256,2,FALSE)</f>
        <v>66.449996999999996</v>
      </c>
      <c r="K1135" s="29">
        <v>1134</v>
      </c>
    </row>
    <row r="1136" spans="1:11" x14ac:dyDescent="0.2">
      <c r="A1136" s="143">
        <v>41604</v>
      </c>
      <c r="B1136" s="27">
        <f>'1 Base de precios '!B1136:B1387</f>
        <v>40949.351562999997</v>
      </c>
      <c r="C1136" s="20">
        <f>+VLOOKUP($A1136,'1 Base de precios '!$A$2:$C$1256,3,FALSE)</f>
        <v>14.69</v>
      </c>
      <c r="D1136" s="20">
        <f>+VLOOKUP($A1136,'1 Base de precios '!$D$2:$E$1256,2,FALSE)</f>
        <v>33.150002000000001</v>
      </c>
      <c r="E1136" s="20">
        <f>+VLOOKUP($A1136,'1 Base de precios '!$F$2:$G$1256,2,FALSE)</f>
        <v>51.824401999999999</v>
      </c>
      <c r="F1136" s="20">
        <f>+VLOOKUP($A1136,'1 Base de precios '!$H$2:$I$1256,2,FALSE)</f>
        <v>37.700001</v>
      </c>
      <c r="G1136" s="20">
        <f>+VLOOKUP($A1136,'1 Base de precios '!$J$2:$K$1256,2,FALSE)</f>
        <v>27.1</v>
      </c>
      <c r="H1136" s="20">
        <f>+VLOOKUP($A1136,'1 Base de precios '!$L$2:$M$1256,2,FALSE)</f>
        <v>87.75</v>
      </c>
      <c r="I1136" s="20">
        <f>+VLOOKUP($A1136,'1 Base de precios '!$N$2:$O$1256,2,FALSE)</f>
        <v>37.840000000000003</v>
      </c>
      <c r="J1136" s="20">
        <f>+VLOOKUP($A1136,'1 Base de precios '!$P$2:$Q$1256,2,FALSE)</f>
        <v>65.379997000000003</v>
      </c>
      <c r="K1136" s="29">
        <v>1135</v>
      </c>
    </row>
    <row r="1137" spans="1:11" x14ac:dyDescent="0.2">
      <c r="A1137" s="143">
        <v>41603</v>
      </c>
      <c r="B1137" s="27">
        <f>'1 Base de precios '!B1137:B1388</f>
        <v>41203.378905999998</v>
      </c>
      <c r="C1137" s="20">
        <f>+VLOOKUP($A1137,'1 Base de precios '!$A$2:$C$1256,3,FALSE)</f>
        <v>14.8</v>
      </c>
      <c r="D1137" s="20">
        <f>+VLOOKUP($A1137,'1 Base de precios '!$D$2:$E$1256,2,FALSE)</f>
        <v>33.159999999999997</v>
      </c>
      <c r="E1137" s="20">
        <f>+VLOOKUP($A1137,'1 Base de precios '!$F$2:$G$1256,2,FALSE)</f>
        <v>52.263401000000002</v>
      </c>
      <c r="F1137" s="20">
        <f>+VLOOKUP($A1137,'1 Base de precios '!$H$2:$I$1256,2,FALSE)</f>
        <v>38.470001000000003</v>
      </c>
      <c r="G1137" s="20">
        <f>+VLOOKUP($A1137,'1 Base de precios '!$J$2:$K$1256,2,FALSE)</f>
        <v>27.799999</v>
      </c>
      <c r="H1137" s="20">
        <f>+VLOOKUP($A1137,'1 Base de precios '!$L$2:$M$1256,2,FALSE)</f>
        <v>85.160004000000001</v>
      </c>
      <c r="I1137" s="20">
        <f>+VLOOKUP($A1137,'1 Base de precios '!$N$2:$O$1256,2,FALSE)</f>
        <v>38.529998999999997</v>
      </c>
      <c r="J1137" s="20">
        <f>+VLOOKUP($A1137,'1 Base de precios '!$P$2:$Q$1256,2,FALSE)</f>
        <v>65.339995999999999</v>
      </c>
      <c r="K1137" s="29">
        <v>1136</v>
      </c>
    </row>
    <row r="1138" spans="1:11" x14ac:dyDescent="0.2">
      <c r="A1138" s="143">
        <v>41600</v>
      </c>
      <c r="B1138" s="27">
        <f>'1 Base de precios '!B1138:B1389</f>
        <v>40998.808594000002</v>
      </c>
      <c r="C1138" s="20">
        <f>+VLOOKUP($A1138,'1 Base de precios '!$A$2:$C$1256,3,FALSE)</f>
        <v>15.09</v>
      </c>
      <c r="D1138" s="20">
        <f>+VLOOKUP($A1138,'1 Base de precios '!$D$2:$E$1256,2,FALSE)</f>
        <v>33.610000999999997</v>
      </c>
      <c r="E1138" s="20">
        <f>+VLOOKUP($A1138,'1 Base de precios '!$F$2:$G$1256,2,FALSE)</f>
        <v>51.931702000000001</v>
      </c>
      <c r="F1138" s="20">
        <f>+VLOOKUP($A1138,'1 Base de precios '!$H$2:$I$1256,2,FALSE)</f>
        <v>38.990001999999997</v>
      </c>
      <c r="G1138" s="20">
        <f>+VLOOKUP($A1138,'1 Base de precios '!$J$2:$K$1256,2,FALSE)</f>
        <v>27.76</v>
      </c>
      <c r="H1138" s="20">
        <f>+VLOOKUP($A1138,'1 Base de precios '!$L$2:$M$1256,2,FALSE)</f>
        <v>85</v>
      </c>
      <c r="I1138" s="20">
        <f>+VLOOKUP($A1138,'1 Base de precios '!$N$2:$O$1256,2,FALSE)</f>
        <v>38.700001</v>
      </c>
      <c r="J1138" s="20">
        <f>+VLOOKUP($A1138,'1 Base de precios '!$P$2:$Q$1256,2,FALSE)</f>
        <v>65.569999999999993</v>
      </c>
      <c r="K1138" s="29">
        <v>1137</v>
      </c>
    </row>
    <row r="1139" spans="1:11" x14ac:dyDescent="0.2">
      <c r="A1139" s="143">
        <v>41599</v>
      </c>
      <c r="B1139" s="27">
        <f>'1 Base de precios '!B1139:B1390</f>
        <v>40797.738280999998</v>
      </c>
      <c r="C1139" s="20">
        <f>+VLOOKUP($A1139,'1 Base de precios '!$A$2:$C$1256,3,FALSE)</f>
        <v>14.89</v>
      </c>
      <c r="D1139" s="20">
        <f>+VLOOKUP($A1139,'1 Base de precios '!$D$2:$E$1256,2,FALSE)</f>
        <v>33.369999</v>
      </c>
      <c r="E1139" s="20">
        <f>+VLOOKUP($A1139,'1 Base de precios '!$F$2:$G$1256,2,FALSE)</f>
        <v>52.214599999999997</v>
      </c>
      <c r="F1139" s="20">
        <f>+VLOOKUP($A1139,'1 Base de precios '!$H$2:$I$1256,2,FALSE)</f>
        <v>39.139999000000003</v>
      </c>
      <c r="G1139" s="20">
        <f>+VLOOKUP($A1139,'1 Base de precios '!$J$2:$K$1256,2,FALSE)</f>
        <v>27.629999000000002</v>
      </c>
      <c r="H1139" s="20">
        <f>+VLOOKUP($A1139,'1 Base de precios '!$L$2:$M$1256,2,FALSE)</f>
        <v>84.989998</v>
      </c>
      <c r="I1139" s="20">
        <f>+VLOOKUP($A1139,'1 Base de precios '!$N$2:$O$1256,2,FALSE)</f>
        <v>39.57</v>
      </c>
      <c r="J1139" s="20">
        <f>+VLOOKUP($A1139,'1 Base de precios '!$P$2:$Q$1256,2,FALSE)</f>
        <v>63.360000999999997</v>
      </c>
      <c r="K1139" s="29">
        <v>1138</v>
      </c>
    </row>
    <row r="1140" spans="1:11" x14ac:dyDescent="0.2">
      <c r="A1140" s="143">
        <v>41598</v>
      </c>
      <c r="B1140" s="27">
        <f>'1 Base de precios '!B1140:B1391</f>
        <v>40641.308594000002</v>
      </c>
      <c r="C1140" s="20">
        <f>+VLOOKUP($A1140,'1 Base de precios '!$A$2:$C$1256,3,FALSE)</f>
        <v>14.67</v>
      </c>
      <c r="D1140" s="20">
        <f>+VLOOKUP($A1140,'1 Base de precios '!$D$2:$E$1256,2,FALSE)</f>
        <v>33.529998999999997</v>
      </c>
      <c r="E1140" s="20">
        <f>+VLOOKUP($A1140,'1 Base de precios '!$F$2:$G$1256,2,FALSE)</f>
        <v>51.580502000000003</v>
      </c>
      <c r="F1140" s="20">
        <f>+VLOOKUP($A1140,'1 Base de precios '!$H$2:$I$1256,2,FALSE)</f>
        <v>38.840000000000003</v>
      </c>
      <c r="G1140" s="20">
        <f>+VLOOKUP($A1140,'1 Base de precios '!$J$2:$K$1256,2,FALSE)</f>
        <v>27.41</v>
      </c>
      <c r="H1140" s="20">
        <f>+VLOOKUP($A1140,'1 Base de precios '!$L$2:$M$1256,2,FALSE)</f>
        <v>84.330001999999993</v>
      </c>
      <c r="I1140" s="20">
        <f>+VLOOKUP($A1140,'1 Base de precios '!$N$2:$O$1256,2,FALSE)</f>
        <v>40.009998000000003</v>
      </c>
      <c r="J1140" s="20">
        <f>+VLOOKUP($A1140,'1 Base de precios '!$P$2:$Q$1256,2,FALSE)</f>
        <v>64.360000999999997</v>
      </c>
      <c r="K1140" s="29">
        <v>1139</v>
      </c>
    </row>
    <row r="1141" spans="1:11" x14ac:dyDescent="0.2">
      <c r="A1141" s="143">
        <v>41597</v>
      </c>
      <c r="B1141" s="27">
        <f>'1 Base de precios '!B1141:B1392</f>
        <v>41028.378905999998</v>
      </c>
      <c r="C1141" s="20">
        <f>+VLOOKUP($A1141,'1 Base de precios '!$A$2:$C$1256,3,FALSE)</f>
        <v>14.39</v>
      </c>
      <c r="D1141" s="20">
        <f>+VLOOKUP($A1141,'1 Base de precios '!$D$2:$E$1256,2,FALSE)</f>
        <v>33.560001</v>
      </c>
      <c r="E1141" s="20">
        <f>+VLOOKUP($A1141,'1 Base de precios '!$F$2:$G$1256,2,FALSE)</f>
        <v>51.697600999999999</v>
      </c>
      <c r="F1141" s="20">
        <f>+VLOOKUP($A1141,'1 Base de precios '!$H$2:$I$1256,2,FALSE)</f>
        <v>39.040000999999997</v>
      </c>
      <c r="G1141" s="20">
        <f>+VLOOKUP($A1141,'1 Base de precios '!$J$2:$K$1256,2,FALSE)</f>
        <v>27.33</v>
      </c>
      <c r="H1141" s="20">
        <f>+VLOOKUP($A1141,'1 Base de precios '!$L$2:$M$1256,2,FALSE)</f>
        <v>82.949996999999996</v>
      </c>
      <c r="I1141" s="20">
        <f>+VLOOKUP($A1141,'1 Base de precios '!$N$2:$O$1256,2,FALSE)</f>
        <v>40.220001000000003</v>
      </c>
      <c r="J1141" s="20">
        <f>+VLOOKUP($A1141,'1 Base de precios '!$P$2:$Q$1256,2,FALSE)</f>
        <v>65.510002</v>
      </c>
      <c r="K1141" s="29">
        <v>1140</v>
      </c>
    </row>
    <row r="1142" spans="1:11" x14ac:dyDescent="0.2">
      <c r="A1142" s="143">
        <v>41593</v>
      </c>
      <c r="B1142" s="27">
        <f>'1 Base de precios '!B1142:B1393</f>
        <v>40306.050780999998</v>
      </c>
      <c r="C1142" s="20">
        <f>+VLOOKUP($A1142,'1 Base de precios '!$A$2:$C$1256,3,FALSE)</f>
        <v>14.3</v>
      </c>
      <c r="D1142" s="20">
        <f>+VLOOKUP($A1142,'1 Base de precios '!$D$2:$E$1256,2,FALSE)</f>
        <v>33.75</v>
      </c>
      <c r="E1142" s="20">
        <f>+VLOOKUP($A1142,'1 Base de precios '!$F$2:$G$1256,2,FALSE)</f>
        <v>52.965899999999998</v>
      </c>
      <c r="F1142" s="20">
        <f>+VLOOKUP($A1142,'1 Base de precios '!$H$2:$I$1256,2,FALSE)</f>
        <v>39.200001</v>
      </c>
      <c r="G1142" s="20">
        <f>+VLOOKUP($A1142,'1 Base de precios '!$J$2:$K$1256,2,FALSE)</f>
        <v>27.879999000000002</v>
      </c>
      <c r="H1142" s="20">
        <f>+VLOOKUP($A1142,'1 Base de precios '!$L$2:$M$1256,2,FALSE)</f>
        <v>84.650002000000001</v>
      </c>
      <c r="I1142" s="20">
        <f>+VLOOKUP($A1142,'1 Base de precios '!$N$2:$O$1256,2,FALSE)</f>
        <v>40.340000000000003</v>
      </c>
      <c r="J1142" s="20">
        <f>+VLOOKUP($A1142,'1 Base de precios '!$P$2:$Q$1256,2,FALSE)</f>
        <v>66.010002</v>
      </c>
      <c r="K1142" s="29">
        <v>1141</v>
      </c>
    </row>
    <row r="1143" spans="1:11" x14ac:dyDescent="0.2">
      <c r="A1143" s="143">
        <v>41592</v>
      </c>
      <c r="B1143" s="27">
        <f>'1 Base de precios '!B1143:B1394</f>
        <v>39765.921875</v>
      </c>
      <c r="C1143" s="20">
        <f>+VLOOKUP($A1143,'1 Base de precios '!$A$2:$C$1256,3,FALSE)</f>
        <v>13.97</v>
      </c>
      <c r="D1143" s="20">
        <f>+VLOOKUP($A1143,'1 Base de precios '!$D$2:$E$1256,2,FALSE)</f>
        <v>33.009998000000003</v>
      </c>
      <c r="E1143" s="20">
        <f>+VLOOKUP($A1143,'1 Base de precios '!$F$2:$G$1256,2,FALSE)</f>
        <v>51.590198999999998</v>
      </c>
      <c r="F1143" s="20">
        <f>+VLOOKUP($A1143,'1 Base de precios '!$H$2:$I$1256,2,FALSE)</f>
        <v>40.060001</v>
      </c>
      <c r="G1143" s="20">
        <f>+VLOOKUP($A1143,'1 Base de precios '!$J$2:$K$1256,2,FALSE)</f>
        <v>27.629999000000002</v>
      </c>
      <c r="H1143" s="20">
        <f>+VLOOKUP($A1143,'1 Base de precios '!$L$2:$M$1256,2,FALSE)</f>
        <v>82.209998999999996</v>
      </c>
      <c r="I1143" s="20">
        <f>+VLOOKUP($A1143,'1 Base de precios '!$N$2:$O$1256,2,FALSE)</f>
        <v>40.32</v>
      </c>
      <c r="J1143" s="20">
        <f>+VLOOKUP($A1143,'1 Base de precios '!$P$2:$Q$1256,2,FALSE)</f>
        <v>65.330001999999993</v>
      </c>
      <c r="K1143" s="29">
        <v>1142</v>
      </c>
    </row>
    <row r="1144" spans="1:11" x14ac:dyDescent="0.2">
      <c r="A1144" s="143">
        <v>41591</v>
      </c>
      <c r="B1144" s="27">
        <f>'1 Base de precios '!B1144:B1395</f>
        <v>39594.089844000002</v>
      </c>
      <c r="C1144" s="20">
        <f>+VLOOKUP($A1144,'1 Base de precios '!$A$2:$C$1256,3,FALSE)</f>
        <v>13.77</v>
      </c>
      <c r="D1144" s="20">
        <f>+VLOOKUP($A1144,'1 Base de precios '!$D$2:$E$1256,2,FALSE)</f>
        <v>32.659999999999997</v>
      </c>
      <c r="E1144" s="20">
        <f>+VLOOKUP($A1144,'1 Base de precios '!$F$2:$G$1256,2,FALSE)</f>
        <v>50.351199999999999</v>
      </c>
      <c r="F1144" s="20">
        <f>+VLOOKUP($A1144,'1 Base de precios '!$H$2:$I$1256,2,FALSE)</f>
        <v>38.130001</v>
      </c>
      <c r="G1144" s="20">
        <f>+VLOOKUP($A1144,'1 Base de precios '!$J$2:$K$1256,2,FALSE)</f>
        <v>26.49</v>
      </c>
      <c r="H1144" s="20">
        <f>+VLOOKUP($A1144,'1 Base de precios '!$L$2:$M$1256,2,FALSE)</f>
        <v>81.459998999999996</v>
      </c>
      <c r="I1144" s="20">
        <f>+VLOOKUP($A1144,'1 Base de precios '!$N$2:$O$1256,2,FALSE)</f>
        <v>38.349997999999999</v>
      </c>
      <c r="J1144" s="20">
        <f>+VLOOKUP($A1144,'1 Base de precios '!$P$2:$Q$1256,2,FALSE)</f>
        <v>65.800003000000004</v>
      </c>
      <c r="K1144" s="29">
        <v>1143</v>
      </c>
    </row>
    <row r="1145" spans="1:11" x14ac:dyDescent="0.2">
      <c r="A1145" s="143">
        <v>41590</v>
      </c>
      <c r="B1145" s="27">
        <f>'1 Base de precios '!B1145:B1396</f>
        <v>39688.191405999998</v>
      </c>
      <c r="C1145" s="20">
        <f>+VLOOKUP($A1145,'1 Base de precios '!$A$2:$C$1256,3,FALSE)</f>
        <v>13.78</v>
      </c>
      <c r="D1145" s="20">
        <f>+VLOOKUP($A1145,'1 Base de precios '!$D$2:$E$1256,2,FALSE)</f>
        <v>32.840000000000003</v>
      </c>
      <c r="E1145" s="20">
        <f>+VLOOKUP($A1145,'1 Base de precios '!$F$2:$G$1256,2,FALSE)</f>
        <v>50.946300999999998</v>
      </c>
      <c r="F1145" s="20">
        <f>+VLOOKUP($A1145,'1 Base de precios '!$H$2:$I$1256,2,FALSE)</f>
        <v>38.389999000000003</v>
      </c>
      <c r="G1145" s="20">
        <f>+VLOOKUP($A1145,'1 Base de precios '!$J$2:$K$1256,2,FALSE)</f>
        <v>26.24</v>
      </c>
      <c r="H1145" s="20">
        <f>+VLOOKUP($A1145,'1 Base de precios '!$L$2:$M$1256,2,FALSE)</f>
        <v>79.290001000000004</v>
      </c>
      <c r="I1145" s="20">
        <f>+VLOOKUP($A1145,'1 Base de precios '!$N$2:$O$1256,2,FALSE)</f>
        <v>38.529998999999997</v>
      </c>
      <c r="J1145" s="20">
        <f>+VLOOKUP($A1145,'1 Base de precios '!$P$2:$Q$1256,2,FALSE)</f>
        <v>65.089995999999999</v>
      </c>
      <c r="K1145" s="29">
        <v>1144</v>
      </c>
    </row>
    <row r="1146" spans="1:11" x14ac:dyDescent="0.2">
      <c r="A1146" s="143">
        <v>41589</v>
      </c>
      <c r="B1146" s="27">
        <f>'1 Base de precios '!B1146:B1397</f>
        <v>39863.449219000002</v>
      </c>
      <c r="C1146" s="20">
        <f>+VLOOKUP($A1146,'1 Base de precios '!$A$2:$C$1256,3,FALSE)</f>
        <v>13.83</v>
      </c>
      <c r="D1146" s="20">
        <f>+VLOOKUP($A1146,'1 Base de precios '!$D$2:$E$1256,2,FALSE)</f>
        <v>32.189999</v>
      </c>
      <c r="E1146" s="20">
        <f>+VLOOKUP($A1146,'1 Base de precios '!$F$2:$G$1256,2,FALSE)</f>
        <v>50.282902</v>
      </c>
      <c r="F1146" s="20">
        <f>+VLOOKUP($A1146,'1 Base de precios '!$H$2:$I$1256,2,FALSE)</f>
        <v>39.259998000000003</v>
      </c>
      <c r="G1146" s="20">
        <f>+VLOOKUP($A1146,'1 Base de precios '!$J$2:$K$1256,2,FALSE)</f>
        <v>26.6</v>
      </c>
      <c r="H1146" s="20">
        <f>+VLOOKUP($A1146,'1 Base de precios '!$L$2:$M$1256,2,FALSE)</f>
        <v>80.319999999999993</v>
      </c>
      <c r="I1146" s="20">
        <f>+VLOOKUP($A1146,'1 Base de precios '!$N$2:$O$1256,2,FALSE)</f>
        <v>38.759998000000003</v>
      </c>
      <c r="J1146" s="20">
        <f>+VLOOKUP($A1146,'1 Base de precios '!$P$2:$Q$1256,2,FALSE)</f>
        <v>65.540001000000004</v>
      </c>
      <c r="K1146" s="29">
        <v>1145</v>
      </c>
    </row>
    <row r="1147" spans="1:11" x14ac:dyDescent="0.2">
      <c r="A1147" s="143">
        <v>41586</v>
      </c>
      <c r="B1147" s="27">
        <f>'1 Base de precios '!B1147:B1398</f>
        <v>40003.089844000002</v>
      </c>
      <c r="C1147" s="20">
        <f>+VLOOKUP($A1147,'1 Base de precios '!$A$2:$C$1256,3,FALSE)</f>
        <v>13.8</v>
      </c>
      <c r="D1147" s="20">
        <f>+VLOOKUP($A1147,'1 Base de precios '!$D$2:$E$1256,2,FALSE)</f>
        <v>32.450001</v>
      </c>
      <c r="E1147" s="20">
        <f>+VLOOKUP($A1147,'1 Base de precios '!$F$2:$G$1256,2,FALSE)</f>
        <v>50.595100000000002</v>
      </c>
      <c r="F1147" s="20">
        <f>+VLOOKUP($A1147,'1 Base de precios '!$H$2:$I$1256,2,FALSE)</f>
        <v>39.939999</v>
      </c>
      <c r="G1147" s="20">
        <f>+VLOOKUP($A1147,'1 Base de precios '!$J$2:$K$1256,2,FALSE)</f>
        <v>26.92</v>
      </c>
      <c r="H1147" s="20">
        <f>+VLOOKUP($A1147,'1 Base de precios '!$L$2:$M$1256,2,FALSE)</f>
        <v>81.239998</v>
      </c>
      <c r="I1147" s="20">
        <f>+VLOOKUP($A1147,'1 Base de precios '!$N$2:$O$1256,2,FALSE)</f>
        <v>39.639999000000003</v>
      </c>
      <c r="J1147" s="20">
        <f>+VLOOKUP($A1147,'1 Base de precios '!$P$2:$Q$1256,2,FALSE)</f>
        <v>65.720000999999996</v>
      </c>
      <c r="K1147" s="29">
        <v>1146</v>
      </c>
    </row>
    <row r="1148" spans="1:11" x14ac:dyDescent="0.2">
      <c r="A1148" s="143">
        <v>41585</v>
      </c>
      <c r="B1148" s="27">
        <f>'1 Base de precios '!B1148:B1399</f>
        <v>40282.699219000002</v>
      </c>
      <c r="C1148" s="20">
        <f>+VLOOKUP($A1148,'1 Base de precios '!$A$2:$C$1256,3,FALSE)</f>
        <v>13.96</v>
      </c>
      <c r="D1148" s="20">
        <f>+VLOOKUP($A1148,'1 Base de precios '!$D$2:$E$1256,2,FALSE)</f>
        <v>31.82</v>
      </c>
      <c r="E1148" s="20">
        <f>+VLOOKUP($A1148,'1 Base de precios '!$F$2:$G$1256,2,FALSE)</f>
        <v>50.390202000000002</v>
      </c>
      <c r="F1148" s="20">
        <f>+VLOOKUP($A1148,'1 Base de precios '!$H$2:$I$1256,2,FALSE)</f>
        <v>40.909999999999997</v>
      </c>
      <c r="G1148" s="20">
        <f>+VLOOKUP($A1148,'1 Base de precios '!$J$2:$K$1256,2,FALSE)</f>
        <v>27.139999</v>
      </c>
      <c r="H1148" s="20">
        <f>+VLOOKUP($A1148,'1 Base de precios '!$L$2:$M$1256,2,FALSE)</f>
        <v>81.150002000000001</v>
      </c>
      <c r="I1148" s="20">
        <f>+VLOOKUP($A1148,'1 Base de precios '!$N$2:$O$1256,2,FALSE)</f>
        <v>39.830002</v>
      </c>
      <c r="J1148" s="20">
        <f>+VLOOKUP($A1148,'1 Base de precios '!$P$2:$Q$1256,2,FALSE)</f>
        <v>67.129997000000003</v>
      </c>
      <c r="K1148" s="29">
        <v>1147</v>
      </c>
    </row>
    <row r="1149" spans="1:11" x14ac:dyDescent="0.2">
      <c r="A1149" s="143">
        <v>41584</v>
      </c>
      <c r="B1149" s="27">
        <f>'1 Base de precios '!B1149:B1400</f>
        <v>40294.941405999998</v>
      </c>
      <c r="C1149" s="20">
        <f>+VLOOKUP($A1149,'1 Base de precios '!$A$2:$C$1256,3,FALSE)</f>
        <v>14.07</v>
      </c>
      <c r="D1149" s="20">
        <f>+VLOOKUP($A1149,'1 Base de precios '!$D$2:$E$1256,2,FALSE)</f>
        <v>32.060001</v>
      </c>
      <c r="E1149" s="20">
        <f>+VLOOKUP($A1149,'1 Base de precios '!$F$2:$G$1256,2,FALSE)</f>
        <v>50.634200999999997</v>
      </c>
      <c r="F1149" s="20">
        <f>+VLOOKUP($A1149,'1 Base de precios '!$H$2:$I$1256,2,FALSE)</f>
        <v>40.880001</v>
      </c>
      <c r="G1149" s="20">
        <f>+VLOOKUP($A1149,'1 Base de precios '!$J$2:$K$1256,2,FALSE)</f>
        <v>27.440000999999999</v>
      </c>
      <c r="H1149" s="20">
        <f>+VLOOKUP($A1149,'1 Base de precios '!$L$2:$M$1256,2,FALSE)</f>
        <v>81.830001999999993</v>
      </c>
      <c r="I1149" s="20">
        <f>+VLOOKUP($A1149,'1 Base de precios '!$N$2:$O$1256,2,FALSE)</f>
        <v>39.229999999999997</v>
      </c>
      <c r="J1149" s="20">
        <f>+VLOOKUP($A1149,'1 Base de precios '!$P$2:$Q$1256,2,FALSE)</f>
        <v>67.419998000000007</v>
      </c>
      <c r="K1149" s="29">
        <v>1148</v>
      </c>
    </row>
    <row r="1150" spans="1:11" x14ac:dyDescent="0.2">
      <c r="A1150" s="143">
        <v>41583</v>
      </c>
      <c r="B1150" s="27">
        <f>'1 Base de precios '!B1150:B1401</f>
        <v>41014.539062999997</v>
      </c>
      <c r="C1150" s="20">
        <f>+VLOOKUP($A1150,'1 Base de precios '!$A$2:$C$1256,3,FALSE)</f>
        <v>13.97</v>
      </c>
      <c r="D1150" s="20">
        <f>+VLOOKUP($A1150,'1 Base de precios '!$D$2:$E$1256,2,FALSE)</f>
        <v>33.119999</v>
      </c>
      <c r="E1150" s="20">
        <f>+VLOOKUP($A1150,'1 Base de precios '!$F$2:$G$1256,2,FALSE)</f>
        <v>51.151198999999998</v>
      </c>
      <c r="F1150" s="20">
        <f>+VLOOKUP($A1150,'1 Base de precios '!$H$2:$I$1256,2,FALSE)</f>
        <v>40.189999</v>
      </c>
      <c r="G1150" s="20">
        <f>+VLOOKUP($A1150,'1 Base de precios '!$J$2:$K$1256,2,FALSE)</f>
        <v>27.389999</v>
      </c>
      <c r="H1150" s="20">
        <f>+VLOOKUP($A1150,'1 Base de precios '!$L$2:$M$1256,2,FALSE)</f>
        <v>81.190002000000007</v>
      </c>
      <c r="I1150" s="20">
        <f>+VLOOKUP($A1150,'1 Base de precios '!$N$2:$O$1256,2,FALSE)</f>
        <v>39.979999999999997</v>
      </c>
      <c r="J1150" s="20">
        <f>+VLOOKUP($A1150,'1 Base de precios '!$P$2:$Q$1256,2,FALSE)</f>
        <v>67.290001000000004</v>
      </c>
      <c r="K1150" s="29">
        <v>1149</v>
      </c>
    </row>
    <row r="1151" spans="1:11" x14ac:dyDescent="0.2">
      <c r="A1151" s="143">
        <v>41582</v>
      </c>
      <c r="B1151" s="27">
        <f>'1 Base de precios '!B1151:B1402</f>
        <v>41084.710937999997</v>
      </c>
      <c r="C1151" s="20">
        <f>+VLOOKUP($A1151,'1 Base de precios '!$A$2:$C$1256,3,FALSE)</f>
        <v>14.15</v>
      </c>
      <c r="D1151" s="20">
        <f>+VLOOKUP($A1151,'1 Base de precios '!$D$2:$E$1256,2,FALSE)</f>
        <v>34.049999</v>
      </c>
      <c r="E1151" s="20">
        <f>+VLOOKUP($A1151,'1 Base de precios '!$F$2:$G$1256,2,FALSE)</f>
        <v>53.053699000000002</v>
      </c>
      <c r="F1151" s="20">
        <f>+VLOOKUP($A1151,'1 Base de precios '!$H$2:$I$1256,2,FALSE)</f>
        <v>41.540000999999997</v>
      </c>
      <c r="G1151" s="20">
        <f>+VLOOKUP($A1151,'1 Base de precios '!$J$2:$K$1256,2,FALSE)</f>
        <v>28.120000999999998</v>
      </c>
      <c r="H1151" s="20">
        <f>+VLOOKUP($A1151,'1 Base de precios '!$L$2:$M$1256,2,FALSE)</f>
        <v>82.580001999999993</v>
      </c>
      <c r="I1151" s="20">
        <f>+VLOOKUP($A1151,'1 Base de precios '!$N$2:$O$1256,2,FALSE)</f>
        <v>40.580002</v>
      </c>
      <c r="J1151" s="20">
        <f>+VLOOKUP($A1151,'1 Base de precios '!$P$2:$Q$1256,2,FALSE)</f>
        <v>68.260002</v>
      </c>
      <c r="K1151" s="29">
        <v>1150</v>
      </c>
    </row>
    <row r="1152" spans="1:11" x14ac:dyDescent="0.2">
      <c r="A1152" s="143">
        <v>41579</v>
      </c>
      <c r="B1152" s="27">
        <f>'1 Base de precios '!B1152:B1403</f>
        <v>41028.839844000002</v>
      </c>
      <c r="C1152" s="20">
        <f>+VLOOKUP($A1152,'1 Base de precios '!$A$2:$C$1256,3,FALSE)</f>
        <v>14.09</v>
      </c>
      <c r="D1152" s="20">
        <f>+VLOOKUP($A1152,'1 Base de precios '!$D$2:$E$1256,2,FALSE)</f>
        <v>34.099997999999999</v>
      </c>
      <c r="E1152" s="20">
        <f>+VLOOKUP($A1152,'1 Base de precios '!$F$2:$G$1256,2,FALSE)</f>
        <v>53.356098000000003</v>
      </c>
      <c r="F1152" s="20">
        <f>+VLOOKUP($A1152,'1 Base de precios '!$H$2:$I$1256,2,FALSE)</f>
        <v>41.700001</v>
      </c>
      <c r="G1152" s="20">
        <f>+VLOOKUP($A1152,'1 Base de precios '!$J$2:$K$1256,2,FALSE)</f>
        <v>28.35</v>
      </c>
      <c r="H1152" s="20">
        <f>+VLOOKUP($A1152,'1 Base de precios '!$L$2:$M$1256,2,FALSE)</f>
        <v>82.989998</v>
      </c>
      <c r="I1152" s="20">
        <f>+VLOOKUP($A1152,'1 Base de precios '!$N$2:$O$1256,2,FALSE)</f>
        <v>41.330002</v>
      </c>
      <c r="J1152" s="20">
        <f>+VLOOKUP($A1152,'1 Base de precios '!$P$2:$Q$1256,2,FALSE)</f>
        <v>68.599997999999999</v>
      </c>
      <c r="K1152" s="29">
        <v>1151</v>
      </c>
    </row>
    <row r="1153" spans="1:11" x14ac:dyDescent="0.2">
      <c r="A1153" s="143">
        <v>41578</v>
      </c>
      <c r="B1153" s="27">
        <f>'1 Base de precios '!B1153:B1404</f>
        <v>41047.910155999998</v>
      </c>
      <c r="C1153" s="20">
        <f>+VLOOKUP($A1153,'1 Base de precios '!$A$2:$C$1256,3,FALSE)</f>
        <v>14</v>
      </c>
      <c r="D1153" s="20">
        <f>+VLOOKUP($A1153,'1 Base de precios '!$D$2:$E$1256,2,FALSE)</f>
        <v>33.919998</v>
      </c>
      <c r="E1153" s="20">
        <f>+VLOOKUP($A1153,'1 Base de precios '!$F$2:$G$1256,2,FALSE)</f>
        <v>53.160998999999997</v>
      </c>
      <c r="F1153" s="20">
        <f>+VLOOKUP($A1153,'1 Base de precios '!$H$2:$I$1256,2,FALSE)</f>
        <v>41.209999000000003</v>
      </c>
      <c r="G1153" s="20">
        <f>+VLOOKUP($A1153,'1 Base de precios '!$J$2:$K$1256,2,FALSE)</f>
        <v>28.309999000000001</v>
      </c>
      <c r="H1153" s="20">
        <f>+VLOOKUP($A1153,'1 Base de precios '!$L$2:$M$1256,2,FALSE)</f>
        <v>83.279999000000004</v>
      </c>
      <c r="I1153" s="20">
        <f>+VLOOKUP($A1153,'1 Base de precios '!$N$2:$O$1256,2,FALSE)</f>
        <v>40.580002</v>
      </c>
      <c r="J1153" s="20">
        <f>+VLOOKUP($A1153,'1 Base de precios '!$P$2:$Q$1256,2,FALSE)</f>
        <v>67.879997000000003</v>
      </c>
      <c r="K1153" s="29">
        <v>1152</v>
      </c>
    </row>
    <row r="1154" spans="1:11" x14ac:dyDescent="0.2">
      <c r="A1154" s="143">
        <v>41577</v>
      </c>
      <c r="B1154" s="27">
        <f>'1 Base de precios '!B1154:B1405</f>
        <v>41288.628905999998</v>
      </c>
      <c r="C1154" s="20">
        <f>+VLOOKUP($A1154,'1 Base de precios '!$A$2:$C$1256,3,FALSE)</f>
        <v>13.98</v>
      </c>
      <c r="D1154" s="20">
        <f>+VLOOKUP($A1154,'1 Base de precios '!$D$2:$E$1256,2,FALSE)</f>
        <v>33.840000000000003</v>
      </c>
      <c r="E1154" s="20">
        <f>+VLOOKUP($A1154,'1 Base de precios '!$F$2:$G$1256,2,FALSE)</f>
        <v>52.878101000000001</v>
      </c>
      <c r="F1154" s="20">
        <f>+VLOOKUP($A1154,'1 Base de precios '!$H$2:$I$1256,2,FALSE)</f>
        <v>41.790000999999997</v>
      </c>
      <c r="G1154" s="20">
        <f>+VLOOKUP($A1154,'1 Base de precios '!$J$2:$K$1256,2,FALSE)</f>
        <v>27.629999000000002</v>
      </c>
      <c r="H1154" s="20">
        <f>+VLOOKUP($A1154,'1 Base de precios '!$L$2:$M$1256,2,FALSE)</f>
        <v>83.110000999999997</v>
      </c>
      <c r="I1154" s="20">
        <f>+VLOOKUP($A1154,'1 Base de precios '!$N$2:$O$1256,2,FALSE)</f>
        <v>40.470001000000003</v>
      </c>
      <c r="J1154" s="20">
        <f>+VLOOKUP($A1154,'1 Base de precios '!$P$2:$Q$1256,2,FALSE)</f>
        <v>67.779999000000004</v>
      </c>
      <c r="K1154" s="29">
        <v>1153</v>
      </c>
    </row>
    <row r="1155" spans="1:11" x14ac:dyDescent="0.2">
      <c r="A1155" s="143">
        <v>41576</v>
      </c>
      <c r="B1155" s="27">
        <f>'1 Base de precios '!B1155:B1406</f>
        <v>41125.019530999998</v>
      </c>
      <c r="C1155" s="20">
        <f>+VLOOKUP($A1155,'1 Base de precios '!$A$2:$C$1256,3,FALSE)</f>
        <v>13.99</v>
      </c>
      <c r="D1155" s="20">
        <f>+VLOOKUP($A1155,'1 Base de precios '!$D$2:$E$1256,2,FALSE)</f>
        <v>34.299999</v>
      </c>
      <c r="E1155" s="20">
        <f>+VLOOKUP($A1155,'1 Base de precios '!$F$2:$G$1256,2,FALSE)</f>
        <v>53.034100000000002</v>
      </c>
      <c r="F1155" s="20">
        <f>+VLOOKUP($A1155,'1 Base de precios '!$H$2:$I$1256,2,FALSE)</f>
        <v>42.18</v>
      </c>
      <c r="G1155" s="20">
        <f>+VLOOKUP($A1155,'1 Base de precios '!$J$2:$K$1256,2,FALSE)</f>
        <v>27.91</v>
      </c>
      <c r="H1155" s="20">
        <f>+VLOOKUP($A1155,'1 Base de precios '!$L$2:$M$1256,2,FALSE)</f>
        <v>84.940002000000007</v>
      </c>
      <c r="I1155" s="20">
        <f>+VLOOKUP($A1155,'1 Base de precios '!$N$2:$O$1256,2,FALSE)</f>
        <v>40.580002</v>
      </c>
      <c r="J1155" s="20">
        <f>+VLOOKUP($A1155,'1 Base de precios '!$P$2:$Q$1256,2,FALSE)</f>
        <v>67.790001000000004</v>
      </c>
      <c r="K1155" s="29">
        <v>1154</v>
      </c>
    </row>
    <row r="1156" spans="1:11" x14ac:dyDescent="0.2">
      <c r="A1156" s="143">
        <v>41575</v>
      </c>
      <c r="B1156" s="27">
        <f>'1 Base de precios '!B1156:B1407</f>
        <v>40671.609375</v>
      </c>
      <c r="C1156" s="20">
        <f>+VLOOKUP($A1156,'1 Base de precios '!$A$2:$C$1256,3,FALSE)</f>
        <v>13.87</v>
      </c>
      <c r="D1156" s="20">
        <f>+VLOOKUP($A1156,'1 Base de precios '!$D$2:$E$1256,2,FALSE)</f>
        <v>33.979999999999997</v>
      </c>
      <c r="E1156" s="20">
        <f>+VLOOKUP($A1156,'1 Base de precios '!$F$2:$G$1256,2,FALSE)</f>
        <v>53.726799</v>
      </c>
      <c r="F1156" s="20">
        <f>+VLOOKUP($A1156,'1 Base de precios '!$H$2:$I$1256,2,FALSE)</f>
        <v>42.259998000000003</v>
      </c>
      <c r="G1156" s="20">
        <f>+VLOOKUP($A1156,'1 Base de precios '!$J$2:$K$1256,2,FALSE)</f>
        <v>27.469999000000001</v>
      </c>
      <c r="H1156" s="20">
        <f>+VLOOKUP($A1156,'1 Base de precios '!$L$2:$M$1256,2,FALSE)</f>
        <v>84.629997000000003</v>
      </c>
      <c r="I1156" s="20">
        <f>+VLOOKUP($A1156,'1 Base de precios '!$N$2:$O$1256,2,FALSE)</f>
        <v>40.139999000000003</v>
      </c>
      <c r="J1156" s="20">
        <f>+VLOOKUP($A1156,'1 Base de precios '!$P$2:$Q$1256,2,FALSE)</f>
        <v>69.059997999999993</v>
      </c>
      <c r="K1156" s="29">
        <v>1155</v>
      </c>
    </row>
    <row r="1157" spans="1:11" x14ac:dyDescent="0.2">
      <c r="A1157" s="143">
        <v>41572</v>
      </c>
      <c r="B1157" s="27">
        <f>'1 Base de precios '!B1157:B1408</f>
        <v>40281.871094000002</v>
      </c>
      <c r="C1157" s="20">
        <f>+VLOOKUP($A1157,'1 Base de precios '!$A$2:$C$1256,3,FALSE)</f>
        <v>13.66</v>
      </c>
      <c r="D1157" s="20">
        <f>+VLOOKUP($A1157,'1 Base de precios '!$D$2:$E$1256,2,FALSE)</f>
        <v>33.880001</v>
      </c>
      <c r="E1157" s="20">
        <f>+VLOOKUP($A1157,'1 Base de precios '!$F$2:$G$1256,2,FALSE)</f>
        <v>53.024399000000003</v>
      </c>
      <c r="F1157" s="20">
        <f>+VLOOKUP($A1157,'1 Base de precios '!$H$2:$I$1256,2,FALSE)</f>
        <v>41.549999</v>
      </c>
      <c r="G1157" s="20">
        <f>+VLOOKUP($A1157,'1 Base de precios '!$J$2:$K$1256,2,FALSE)</f>
        <v>27.02</v>
      </c>
      <c r="H1157" s="20">
        <f>+VLOOKUP($A1157,'1 Base de precios '!$L$2:$M$1256,2,FALSE)</f>
        <v>82.75</v>
      </c>
      <c r="I1157" s="20">
        <f>+VLOOKUP($A1157,'1 Base de precios '!$N$2:$O$1256,2,FALSE)</f>
        <v>40</v>
      </c>
      <c r="J1157" s="20">
        <f>+VLOOKUP($A1157,'1 Base de precios '!$P$2:$Q$1256,2,FALSE)</f>
        <v>69.510002</v>
      </c>
      <c r="K1157" s="29">
        <v>1156</v>
      </c>
    </row>
    <row r="1158" spans="1:11" x14ac:dyDescent="0.2">
      <c r="A1158" s="143">
        <v>41571</v>
      </c>
      <c r="B1158" s="27">
        <f>'1 Base de precios '!B1158:B1409</f>
        <v>40554.03125</v>
      </c>
      <c r="C1158" s="20">
        <f>+VLOOKUP($A1158,'1 Base de precios '!$A$2:$C$1256,3,FALSE)</f>
        <v>13.58</v>
      </c>
      <c r="D1158" s="20">
        <f>+VLOOKUP($A1158,'1 Base de precios '!$D$2:$E$1256,2,FALSE)</f>
        <v>33.840000000000003</v>
      </c>
      <c r="E1158" s="20">
        <f>+VLOOKUP($A1158,'1 Base de precios '!$F$2:$G$1256,2,FALSE)</f>
        <v>52.9268</v>
      </c>
      <c r="F1158" s="20">
        <f>+VLOOKUP($A1158,'1 Base de precios '!$H$2:$I$1256,2,FALSE)</f>
        <v>41.48</v>
      </c>
      <c r="G1158" s="20">
        <f>+VLOOKUP($A1158,'1 Base de precios '!$J$2:$K$1256,2,FALSE)</f>
        <v>26.41</v>
      </c>
      <c r="H1158" s="20">
        <f>+VLOOKUP($A1158,'1 Base de precios '!$L$2:$M$1256,2,FALSE)</f>
        <v>82.309997999999993</v>
      </c>
      <c r="I1158" s="20">
        <f>+VLOOKUP($A1158,'1 Base de precios '!$N$2:$O$1256,2,FALSE)</f>
        <v>40.099997999999999</v>
      </c>
      <c r="J1158" s="20">
        <f>+VLOOKUP($A1158,'1 Base de precios '!$P$2:$Q$1256,2,FALSE)</f>
        <v>69.260002</v>
      </c>
      <c r="K1158" s="29">
        <v>1157</v>
      </c>
    </row>
    <row r="1159" spans="1:11" x14ac:dyDescent="0.2">
      <c r="A1159" s="143">
        <v>41570</v>
      </c>
      <c r="B1159" s="27">
        <f>'1 Base de precios '!B1159:B1410</f>
        <v>40818.109375</v>
      </c>
      <c r="C1159" s="20">
        <f>+VLOOKUP($A1159,'1 Base de precios '!$A$2:$C$1256,3,FALSE)</f>
        <v>13.73</v>
      </c>
      <c r="D1159" s="20">
        <f>+VLOOKUP($A1159,'1 Base de precios '!$D$2:$E$1256,2,FALSE)</f>
        <v>33.669998</v>
      </c>
      <c r="E1159" s="20">
        <f>+VLOOKUP($A1159,'1 Base de precios '!$F$2:$G$1256,2,FALSE)</f>
        <v>53.531700000000001</v>
      </c>
      <c r="F1159" s="20">
        <f>+VLOOKUP($A1159,'1 Base de precios '!$H$2:$I$1256,2,FALSE)</f>
        <v>41.700001</v>
      </c>
      <c r="G1159" s="20">
        <f>+VLOOKUP($A1159,'1 Base de precios '!$J$2:$K$1256,2,FALSE)</f>
        <v>26.440000999999999</v>
      </c>
      <c r="H1159" s="20">
        <f>+VLOOKUP($A1159,'1 Base de precios '!$L$2:$M$1256,2,FALSE)</f>
        <v>82.370002999999997</v>
      </c>
      <c r="I1159" s="20">
        <f>+VLOOKUP($A1159,'1 Base de precios '!$N$2:$O$1256,2,FALSE)</f>
        <v>41.389999000000003</v>
      </c>
      <c r="J1159" s="20">
        <f>+VLOOKUP($A1159,'1 Base de precios '!$P$2:$Q$1256,2,FALSE)</f>
        <v>69.470000999999996</v>
      </c>
      <c r="K1159" s="29">
        <v>1158</v>
      </c>
    </row>
    <row r="1160" spans="1:11" x14ac:dyDescent="0.2">
      <c r="A1160" s="143">
        <v>41569</v>
      </c>
      <c r="B1160" s="27">
        <f>'1 Base de precios '!B1160:B1411</f>
        <v>40351.441405999998</v>
      </c>
      <c r="C1160" s="20">
        <f>+VLOOKUP($A1160,'1 Base de precios '!$A$2:$C$1256,3,FALSE)</f>
        <v>13.87</v>
      </c>
      <c r="D1160" s="20">
        <f>+VLOOKUP($A1160,'1 Base de precios '!$D$2:$E$1256,2,FALSE)</f>
        <v>33.889999000000003</v>
      </c>
      <c r="E1160" s="20">
        <f>+VLOOKUP($A1160,'1 Base de precios '!$F$2:$G$1256,2,FALSE)</f>
        <v>53.980499000000002</v>
      </c>
      <c r="F1160" s="20">
        <f>+VLOOKUP($A1160,'1 Base de precios '!$H$2:$I$1256,2,FALSE)</f>
        <v>41.93</v>
      </c>
      <c r="G1160" s="20">
        <f>+VLOOKUP($A1160,'1 Base de precios '!$J$2:$K$1256,2,FALSE)</f>
        <v>26.530000999999999</v>
      </c>
      <c r="H1160" s="20">
        <f>+VLOOKUP($A1160,'1 Base de precios '!$L$2:$M$1256,2,FALSE)</f>
        <v>82.839995999999999</v>
      </c>
      <c r="I1160" s="20">
        <f>+VLOOKUP($A1160,'1 Base de precios '!$N$2:$O$1256,2,FALSE)</f>
        <v>41.380001</v>
      </c>
      <c r="J1160" s="20">
        <f>+VLOOKUP($A1160,'1 Base de precios '!$P$2:$Q$1256,2,FALSE)</f>
        <v>69</v>
      </c>
      <c r="K1160" s="29">
        <v>1159</v>
      </c>
    </row>
    <row r="1161" spans="1:11" x14ac:dyDescent="0.2">
      <c r="A1161" s="143">
        <v>41568</v>
      </c>
      <c r="B1161" s="27">
        <f>'1 Base de precios '!B1161:B1412</f>
        <v>40414.859375</v>
      </c>
      <c r="C1161" s="20">
        <f>+VLOOKUP($A1161,'1 Base de precios '!$A$2:$C$1256,3,FALSE)</f>
        <v>13.94</v>
      </c>
      <c r="D1161" s="20">
        <f>+VLOOKUP($A1161,'1 Base de precios '!$D$2:$E$1256,2,FALSE)</f>
        <v>33.75</v>
      </c>
      <c r="E1161" s="20">
        <f>+VLOOKUP($A1161,'1 Base de precios '!$F$2:$G$1256,2,FALSE)</f>
        <v>52.799999</v>
      </c>
      <c r="F1161" s="20">
        <f>+VLOOKUP($A1161,'1 Base de precios '!$H$2:$I$1256,2,FALSE)</f>
        <v>40.689999</v>
      </c>
      <c r="G1161" s="20">
        <f>+VLOOKUP($A1161,'1 Base de precios '!$J$2:$K$1256,2,FALSE)</f>
        <v>26.299999</v>
      </c>
      <c r="H1161" s="20">
        <f>+VLOOKUP($A1161,'1 Base de precios '!$L$2:$M$1256,2,FALSE)</f>
        <v>82.839995999999999</v>
      </c>
      <c r="I1161" s="20">
        <f>+VLOOKUP($A1161,'1 Base de precios '!$N$2:$O$1256,2,FALSE)</f>
        <v>40.139999000000003</v>
      </c>
      <c r="J1161" s="20">
        <f>+VLOOKUP($A1161,'1 Base de precios '!$P$2:$Q$1256,2,FALSE)</f>
        <v>69.300003000000004</v>
      </c>
      <c r="K1161" s="29">
        <v>1160</v>
      </c>
    </row>
    <row r="1162" spans="1:11" x14ac:dyDescent="0.2">
      <c r="A1162" s="143">
        <v>41565</v>
      </c>
      <c r="B1162" s="27">
        <f>'1 Base de precios '!B1162:B1413</f>
        <v>40199.46875</v>
      </c>
      <c r="C1162" s="20">
        <f>+VLOOKUP($A1162,'1 Base de precios '!$A$2:$C$1256,3,FALSE)</f>
        <v>13.81</v>
      </c>
      <c r="D1162" s="20">
        <f>+VLOOKUP($A1162,'1 Base de precios '!$D$2:$E$1256,2,FALSE)</f>
        <v>34.139999000000003</v>
      </c>
      <c r="E1162" s="20">
        <f>+VLOOKUP($A1162,'1 Base de precios '!$F$2:$G$1256,2,FALSE)</f>
        <v>52.965899999999998</v>
      </c>
      <c r="F1162" s="20">
        <f>+VLOOKUP($A1162,'1 Base de precios '!$H$2:$I$1256,2,FALSE)</f>
        <v>41.119999</v>
      </c>
      <c r="G1162" s="20">
        <f>+VLOOKUP($A1162,'1 Base de precios '!$J$2:$K$1256,2,FALSE)</f>
        <v>26.379999000000002</v>
      </c>
      <c r="H1162" s="20">
        <f>+VLOOKUP($A1162,'1 Base de precios '!$L$2:$M$1256,2,FALSE)</f>
        <v>82.730002999999996</v>
      </c>
      <c r="I1162" s="20">
        <f>+VLOOKUP($A1162,'1 Base de precios '!$N$2:$O$1256,2,FALSE)</f>
        <v>39.619999</v>
      </c>
      <c r="J1162" s="20">
        <f>+VLOOKUP($A1162,'1 Base de precios '!$P$2:$Q$1256,2,FALSE)</f>
        <v>68.480002999999996</v>
      </c>
      <c r="K1162" s="29">
        <v>1161</v>
      </c>
    </row>
    <row r="1163" spans="1:11" x14ac:dyDescent="0.2">
      <c r="A1163" s="143">
        <v>41564</v>
      </c>
      <c r="B1163" s="27">
        <f>'1 Base de precios '!B1163:B1414</f>
        <v>40354.941405999998</v>
      </c>
      <c r="C1163" s="20">
        <f>+VLOOKUP($A1163,'1 Base de precios '!$A$2:$C$1256,3,FALSE)</f>
        <v>13.85</v>
      </c>
      <c r="D1163" s="20">
        <f>+VLOOKUP($A1163,'1 Base de precios '!$D$2:$E$1256,2,FALSE)</f>
        <v>33.979999999999997</v>
      </c>
      <c r="E1163" s="20">
        <f>+VLOOKUP($A1163,'1 Base de precios '!$F$2:$G$1256,2,FALSE)</f>
        <v>52.809798999999998</v>
      </c>
      <c r="F1163" s="20">
        <f>+VLOOKUP($A1163,'1 Base de precios '!$H$2:$I$1256,2,FALSE)</f>
        <v>40.770000000000003</v>
      </c>
      <c r="G1163" s="20">
        <f>+VLOOKUP($A1163,'1 Base de precios '!$J$2:$K$1256,2,FALSE)</f>
        <v>27.219999000000001</v>
      </c>
      <c r="H1163" s="20">
        <f>+VLOOKUP($A1163,'1 Base de precios '!$L$2:$M$1256,2,FALSE)</f>
        <v>82.550003000000004</v>
      </c>
      <c r="I1163" s="20">
        <f>+VLOOKUP($A1163,'1 Base de precios '!$N$2:$O$1256,2,FALSE)</f>
        <v>38.590000000000003</v>
      </c>
      <c r="J1163" s="20">
        <f>+VLOOKUP($A1163,'1 Base de precios '!$P$2:$Q$1256,2,FALSE)</f>
        <v>68.269997000000004</v>
      </c>
      <c r="K1163" s="29">
        <v>1162</v>
      </c>
    </row>
    <row r="1164" spans="1:11" x14ac:dyDescent="0.2">
      <c r="A1164" s="143">
        <v>41563</v>
      </c>
      <c r="B1164" s="27">
        <f>'1 Base de precios '!B1164:B1415</f>
        <v>40227.019530999998</v>
      </c>
      <c r="C1164" s="20">
        <f>+VLOOKUP($A1164,'1 Base de precios '!$A$2:$C$1256,3,FALSE)</f>
        <v>14.02</v>
      </c>
      <c r="D1164" s="20">
        <f>+VLOOKUP($A1164,'1 Base de precios '!$D$2:$E$1256,2,FALSE)</f>
        <v>33.549999</v>
      </c>
      <c r="E1164" s="20">
        <f>+VLOOKUP($A1164,'1 Base de precios '!$F$2:$G$1256,2,FALSE)</f>
        <v>52.673198999999997</v>
      </c>
      <c r="F1164" s="20">
        <f>+VLOOKUP($A1164,'1 Base de precios '!$H$2:$I$1256,2,FALSE)</f>
        <v>40.650002000000001</v>
      </c>
      <c r="G1164" s="20">
        <f>+VLOOKUP($A1164,'1 Base de precios '!$J$2:$K$1256,2,FALSE)</f>
        <v>27.66</v>
      </c>
      <c r="H1164" s="20">
        <f>+VLOOKUP($A1164,'1 Base de precios '!$L$2:$M$1256,2,FALSE)</f>
        <v>82.220000999999996</v>
      </c>
      <c r="I1164" s="20">
        <f>+VLOOKUP($A1164,'1 Base de precios '!$N$2:$O$1256,2,FALSE)</f>
        <v>38.509998000000003</v>
      </c>
      <c r="J1164" s="20">
        <f>+VLOOKUP($A1164,'1 Base de precios '!$P$2:$Q$1256,2,FALSE)</f>
        <v>68.819999999999993</v>
      </c>
      <c r="K1164" s="29">
        <v>1163</v>
      </c>
    </row>
    <row r="1165" spans="1:11" x14ac:dyDescent="0.2">
      <c r="A1165" s="143">
        <v>41562</v>
      </c>
      <c r="B1165" s="27">
        <f>'1 Base de precios '!B1165:B1416</f>
        <v>40882.28125</v>
      </c>
      <c r="C1165" s="20">
        <f>+VLOOKUP($A1165,'1 Base de precios '!$A$2:$C$1256,3,FALSE)</f>
        <v>13.59</v>
      </c>
      <c r="D1165" s="20">
        <f>+VLOOKUP($A1165,'1 Base de precios '!$D$2:$E$1256,2,FALSE)</f>
        <v>33.439999</v>
      </c>
      <c r="E1165" s="20">
        <f>+VLOOKUP($A1165,'1 Base de precios '!$F$2:$G$1256,2,FALSE)</f>
        <v>51.238998000000002</v>
      </c>
      <c r="F1165" s="20">
        <f>+VLOOKUP($A1165,'1 Base de precios '!$H$2:$I$1256,2,FALSE)</f>
        <v>40.709999000000003</v>
      </c>
      <c r="G1165" s="20">
        <f>+VLOOKUP($A1165,'1 Base de precios '!$J$2:$K$1256,2,FALSE)</f>
        <v>27.42</v>
      </c>
      <c r="H1165" s="20">
        <f>+VLOOKUP($A1165,'1 Base de precios '!$L$2:$M$1256,2,FALSE)</f>
        <v>81.559997999999993</v>
      </c>
      <c r="I1165" s="20">
        <f>+VLOOKUP($A1165,'1 Base de precios '!$N$2:$O$1256,2,FALSE)</f>
        <v>39.479999999999997</v>
      </c>
      <c r="J1165" s="20">
        <f>+VLOOKUP($A1165,'1 Base de precios '!$P$2:$Q$1256,2,FALSE)</f>
        <v>69.449996999999996</v>
      </c>
      <c r="K1165" s="29">
        <v>1164</v>
      </c>
    </row>
    <row r="1166" spans="1:11" x14ac:dyDescent="0.2">
      <c r="A1166" s="143">
        <v>41561</v>
      </c>
      <c r="B1166" s="27">
        <f>'1 Base de precios '!B1166:B1417</f>
        <v>40971.828125</v>
      </c>
      <c r="C1166" s="20">
        <f>+VLOOKUP($A1166,'1 Base de precios '!$A$2:$C$1256,3,FALSE)</f>
        <v>13.78</v>
      </c>
      <c r="D1166" s="20">
        <f>+VLOOKUP($A1166,'1 Base de precios '!$D$2:$E$1256,2,FALSE)</f>
        <v>34.130001</v>
      </c>
      <c r="E1166" s="20">
        <f>+VLOOKUP($A1166,'1 Base de precios '!$F$2:$G$1256,2,FALSE)</f>
        <v>51.678100999999998</v>
      </c>
      <c r="F1166" s="20">
        <f>+VLOOKUP($A1166,'1 Base de precios '!$H$2:$I$1256,2,FALSE)</f>
        <v>41.400002000000001</v>
      </c>
      <c r="G1166" s="20">
        <f>+VLOOKUP($A1166,'1 Base de precios '!$J$2:$K$1256,2,FALSE)</f>
        <v>27.99</v>
      </c>
      <c r="H1166" s="20">
        <f>+VLOOKUP($A1166,'1 Base de precios '!$L$2:$M$1256,2,FALSE)</f>
        <v>82.199996999999996</v>
      </c>
      <c r="I1166" s="20">
        <f>+VLOOKUP($A1166,'1 Base de precios '!$N$2:$O$1256,2,FALSE)</f>
        <v>40.580002</v>
      </c>
      <c r="J1166" s="20">
        <f>+VLOOKUP($A1166,'1 Base de precios '!$P$2:$Q$1256,2,FALSE)</f>
        <v>70.180000000000007</v>
      </c>
      <c r="K1166" s="29">
        <v>1165</v>
      </c>
    </row>
    <row r="1167" spans="1:11" x14ac:dyDescent="0.2">
      <c r="A1167" s="143">
        <v>41558</v>
      </c>
      <c r="B1167" s="27">
        <f>'1 Base de precios '!B1167:B1418</f>
        <v>40484.210937999997</v>
      </c>
      <c r="C1167" s="20">
        <f>+VLOOKUP($A1167,'1 Base de precios '!$A$2:$C$1256,3,FALSE)</f>
        <v>13.7</v>
      </c>
      <c r="D1167" s="20">
        <f>+VLOOKUP($A1167,'1 Base de precios '!$D$2:$E$1256,2,FALSE)</f>
        <v>34.159999999999997</v>
      </c>
      <c r="E1167" s="20">
        <f>+VLOOKUP($A1167,'1 Base de precios '!$F$2:$G$1256,2,FALSE)</f>
        <v>53.082901</v>
      </c>
      <c r="F1167" s="20">
        <f>+VLOOKUP($A1167,'1 Base de precios '!$H$2:$I$1256,2,FALSE)</f>
        <v>41.93</v>
      </c>
      <c r="G1167" s="20">
        <f>+VLOOKUP($A1167,'1 Base de precios '!$J$2:$K$1256,2,FALSE)</f>
        <v>28.379999000000002</v>
      </c>
      <c r="H1167" s="20">
        <f>+VLOOKUP($A1167,'1 Base de precios '!$L$2:$M$1256,2,FALSE)</f>
        <v>81.919998000000007</v>
      </c>
      <c r="I1167" s="20">
        <f>+VLOOKUP($A1167,'1 Base de precios '!$N$2:$O$1256,2,FALSE)</f>
        <v>40.959999000000003</v>
      </c>
      <c r="J1167" s="20">
        <f>+VLOOKUP($A1167,'1 Base de precios '!$P$2:$Q$1256,2,FALSE)</f>
        <v>69.959998999999996</v>
      </c>
      <c r="K1167" s="29">
        <v>1166</v>
      </c>
    </row>
    <row r="1168" spans="1:11" x14ac:dyDescent="0.2">
      <c r="A1168" s="143">
        <v>41557</v>
      </c>
      <c r="B1168" s="27">
        <f>'1 Base de precios '!B1168:B1419</f>
        <v>39863.871094000002</v>
      </c>
      <c r="C1168" s="20">
        <f>+VLOOKUP($A1168,'1 Base de precios '!$A$2:$C$1256,3,FALSE)</f>
        <v>13.35</v>
      </c>
      <c r="D1168" s="20">
        <f>+VLOOKUP($A1168,'1 Base de precios '!$D$2:$E$1256,2,FALSE)</f>
        <v>33.150002000000001</v>
      </c>
      <c r="E1168" s="20">
        <f>+VLOOKUP($A1168,'1 Base de precios '!$F$2:$G$1256,2,FALSE)</f>
        <v>54.907299000000002</v>
      </c>
      <c r="F1168" s="20">
        <f>+VLOOKUP($A1168,'1 Base de precios '!$H$2:$I$1256,2,FALSE)</f>
        <v>41.439999</v>
      </c>
      <c r="G1168" s="20">
        <f>+VLOOKUP($A1168,'1 Base de precios '!$J$2:$K$1256,2,FALSE)</f>
        <v>28.360001</v>
      </c>
      <c r="H1168" s="20">
        <f>+VLOOKUP($A1168,'1 Base de precios '!$L$2:$M$1256,2,FALSE)</f>
        <v>81.569999999999993</v>
      </c>
      <c r="I1168" s="20">
        <f>+VLOOKUP($A1168,'1 Base de precios '!$N$2:$O$1256,2,FALSE)</f>
        <v>39.919998</v>
      </c>
      <c r="J1168" s="20">
        <f>+VLOOKUP($A1168,'1 Base de precios '!$P$2:$Q$1256,2,FALSE)</f>
        <v>69.199996999999996</v>
      </c>
      <c r="K1168" s="29">
        <v>1167</v>
      </c>
    </row>
    <row r="1169" spans="1:11" x14ac:dyDescent="0.2">
      <c r="A1169" s="143">
        <v>41556</v>
      </c>
      <c r="B1169" s="27">
        <f>'1 Base de precios '!B1169:B1420</f>
        <v>39916.839844000002</v>
      </c>
      <c r="C1169" s="20">
        <f>+VLOOKUP($A1169,'1 Base de precios '!$A$2:$C$1256,3,FALSE)</f>
        <v>13.07</v>
      </c>
      <c r="D1169" s="20">
        <f>+VLOOKUP($A1169,'1 Base de precios '!$D$2:$E$1256,2,FALSE)</f>
        <v>32.700001</v>
      </c>
      <c r="E1169" s="20">
        <f>+VLOOKUP($A1169,'1 Base de precios '!$F$2:$G$1256,2,FALSE)</f>
        <v>53.824401999999999</v>
      </c>
      <c r="F1169" s="20">
        <f>+VLOOKUP($A1169,'1 Base de precios '!$H$2:$I$1256,2,FALSE)</f>
        <v>40.459999000000003</v>
      </c>
      <c r="G1169" s="20">
        <f>+VLOOKUP($A1169,'1 Base de precios '!$J$2:$K$1256,2,FALSE)</f>
        <v>28.08</v>
      </c>
      <c r="H1169" s="20">
        <f>+VLOOKUP($A1169,'1 Base de precios '!$L$2:$M$1256,2,FALSE)</f>
        <v>81.330001999999993</v>
      </c>
      <c r="I1169" s="20">
        <f>+VLOOKUP($A1169,'1 Base de precios '!$N$2:$O$1256,2,FALSE)</f>
        <v>37.110000999999997</v>
      </c>
      <c r="J1169" s="20">
        <f>+VLOOKUP($A1169,'1 Base de precios '!$P$2:$Q$1256,2,FALSE)</f>
        <v>68.769997000000004</v>
      </c>
      <c r="K1169" s="29">
        <v>1168</v>
      </c>
    </row>
    <row r="1170" spans="1:11" x14ac:dyDescent="0.2">
      <c r="A1170" s="143">
        <v>41555</v>
      </c>
      <c r="B1170" s="27">
        <f>'1 Base de precios '!B1170:B1421</f>
        <v>40455.519530999998</v>
      </c>
      <c r="C1170" s="20">
        <f>+VLOOKUP($A1170,'1 Base de precios '!$A$2:$C$1256,3,FALSE)</f>
        <v>12.93</v>
      </c>
      <c r="D1170" s="20">
        <f>+VLOOKUP($A1170,'1 Base de precios '!$D$2:$E$1256,2,FALSE)</f>
        <v>32.5</v>
      </c>
      <c r="E1170" s="20">
        <f>+VLOOKUP($A1170,'1 Base de precios '!$F$2:$G$1256,2,FALSE)</f>
        <v>54.097599000000002</v>
      </c>
      <c r="F1170" s="20">
        <f>+VLOOKUP($A1170,'1 Base de precios '!$H$2:$I$1256,2,FALSE)</f>
        <v>39.560001</v>
      </c>
      <c r="G1170" s="20">
        <f>+VLOOKUP($A1170,'1 Base de precios '!$J$2:$K$1256,2,FALSE)</f>
        <v>27.870000999999998</v>
      </c>
      <c r="H1170" s="20">
        <f>+VLOOKUP($A1170,'1 Base de precios '!$L$2:$M$1256,2,FALSE)</f>
        <v>81.879997000000003</v>
      </c>
      <c r="I1170" s="20">
        <f>+VLOOKUP($A1170,'1 Base de precios '!$N$2:$O$1256,2,FALSE)</f>
        <v>37.009998000000003</v>
      </c>
      <c r="J1170" s="20">
        <f>+VLOOKUP($A1170,'1 Base de precios '!$P$2:$Q$1256,2,FALSE)</f>
        <v>68.699996999999996</v>
      </c>
      <c r="K1170" s="29">
        <v>1169</v>
      </c>
    </row>
    <row r="1171" spans="1:11" x14ac:dyDescent="0.2">
      <c r="A1171" s="143">
        <v>41554</v>
      </c>
      <c r="B1171" s="27">
        <f>'1 Base de precios '!B1171:B1422</f>
        <v>40909.460937999997</v>
      </c>
      <c r="C1171" s="20">
        <f>+VLOOKUP($A1171,'1 Base de precios '!$A$2:$C$1256,3,FALSE)</f>
        <v>13.2</v>
      </c>
      <c r="D1171" s="20">
        <f>+VLOOKUP($A1171,'1 Base de precios '!$D$2:$E$1256,2,FALSE)</f>
        <v>32.950001</v>
      </c>
      <c r="E1171" s="20">
        <f>+VLOOKUP($A1171,'1 Base de precios '!$F$2:$G$1256,2,FALSE)</f>
        <v>54.702399999999997</v>
      </c>
      <c r="F1171" s="20">
        <f>+VLOOKUP($A1171,'1 Base de precios '!$H$2:$I$1256,2,FALSE)</f>
        <v>39.729999999999997</v>
      </c>
      <c r="G1171" s="20">
        <f>+VLOOKUP($A1171,'1 Base de precios '!$J$2:$K$1256,2,FALSE)</f>
        <v>28.049999</v>
      </c>
      <c r="H1171" s="20">
        <f>+VLOOKUP($A1171,'1 Base de precios '!$L$2:$M$1256,2,FALSE)</f>
        <v>83.190002000000007</v>
      </c>
      <c r="I1171" s="20">
        <f>+VLOOKUP($A1171,'1 Base de precios '!$N$2:$O$1256,2,FALSE)</f>
        <v>37.200001</v>
      </c>
      <c r="J1171" s="20">
        <f>+VLOOKUP($A1171,'1 Base de precios '!$P$2:$Q$1256,2,FALSE)</f>
        <v>69.010002</v>
      </c>
      <c r="K1171" s="29">
        <v>1170</v>
      </c>
    </row>
    <row r="1172" spans="1:11" x14ac:dyDescent="0.2">
      <c r="A1172" s="143">
        <v>41551</v>
      </c>
      <c r="B1172" s="27">
        <f>'1 Base de precios '!B1172:B1423</f>
        <v>40847.441405999998</v>
      </c>
      <c r="C1172" s="20">
        <f>+VLOOKUP($A1172,'1 Base de precios '!$A$2:$C$1256,3,FALSE)</f>
        <v>13.37</v>
      </c>
      <c r="D1172" s="20">
        <f>+VLOOKUP($A1172,'1 Base de precios '!$D$2:$E$1256,2,FALSE)</f>
        <v>33.150002000000001</v>
      </c>
      <c r="E1172" s="20">
        <f>+VLOOKUP($A1172,'1 Base de precios '!$F$2:$G$1256,2,FALSE)</f>
        <v>55.668301</v>
      </c>
      <c r="F1172" s="20">
        <f>+VLOOKUP($A1172,'1 Base de precios '!$H$2:$I$1256,2,FALSE)</f>
        <v>39.950001</v>
      </c>
      <c r="G1172" s="20">
        <f>+VLOOKUP($A1172,'1 Base de precios '!$J$2:$K$1256,2,FALSE)</f>
        <v>28.059999000000001</v>
      </c>
      <c r="H1172" s="20">
        <f>+VLOOKUP($A1172,'1 Base de precios '!$L$2:$M$1256,2,FALSE)</f>
        <v>84.650002000000001</v>
      </c>
      <c r="I1172" s="20">
        <f>+VLOOKUP($A1172,'1 Base de precios '!$N$2:$O$1256,2,FALSE)</f>
        <v>37.330002</v>
      </c>
      <c r="J1172" s="20">
        <f>+VLOOKUP($A1172,'1 Base de precios '!$P$2:$Q$1256,2,FALSE)</f>
        <v>69.080001999999993</v>
      </c>
      <c r="K1172" s="29">
        <v>1171</v>
      </c>
    </row>
    <row r="1173" spans="1:11" x14ac:dyDescent="0.2">
      <c r="A1173" s="143">
        <v>41550</v>
      </c>
      <c r="B1173" s="27">
        <f>'1 Base de precios '!B1173:B1424</f>
        <v>41295.761719000002</v>
      </c>
      <c r="C1173" s="20">
        <f>+VLOOKUP($A1173,'1 Base de precios '!$A$2:$C$1256,3,FALSE)</f>
        <v>13.33</v>
      </c>
      <c r="D1173" s="20">
        <f>+VLOOKUP($A1173,'1 Base de precios '!$D$2:$E$1256,2,FALSE)</f>
        <v>33.439999</v>
      </c>
      <c r="E1173" s="20">
        <f>+VLOOKUP($A1173,'1 Base de precios '!$F$2:$G$1256,2,FALSE)</f>
        <v>55.756100000000004</v>
      </c>
      <c r="F1173" s="20">
        <f>+VLOOKUP($A1173,'1 Base de precios '!$H$2:$I$1256,2,FALSE)</f>
        <v>40.07</v>
      </c>
      <c r="G1173" s="20">
        <f>+VLOOKUP($A1173,'1 Base de precios '!$J$2:$K$1256,2,FALSE)</f>
        <v>28.209999</v>
      </c>
      <c r="H1173" s="20">
        <f>+VLOOKUP($A1173,'1 Base de precios '!$L$2:$M$1256,2,FALSE)</f>
        <v>84.769997000000004</v>
      </c>
      <c r="I1173" s="20">
        <f>+VLOOKUP($A1173,'1 Base de precios '!$N$2:$O$1256,2,FALSE)</f>
        <v>36.580002</v>
      </c>
      <c r="J1173" s="20">
        <f>+VLOOKUP($A1173,'1 Base de precios '!$P$2:$Q$1256,2,FALSE)</f>
        <v>68.989998</v>
      </c>
      <c r="K1173" s="29">
        <v>1172</v>
      </c>
    </row>
    <row r="1174" spans="1:11" x14ac:dyDescent="0.2">
      <c r="A1174" s="143">
        <v>41549</v>
      </c>
      <c r="B1174" s="27">
        <f>'1 Base de precios '!B1174:B1425</f>
        <v>41321.941405999998</v>
      </c>
      <c r="C1174" s="20">
        <f>+VLOOKUP($A1174,'1 Base de precios '!$A$2:$C$1256,3,FALSE)</f>
        <v>13.4</v>
      </c>
      <c r="D1174" s="20">
        <f>+VLOOKUP($A1174,'1 Base de precios '!$D$2:$E$1256,2,FALSE)</f>
        <v>34.130001</v>
      </c>
      <c r="E1174" s="20">
        <f>+VLOOKUP($A1174,'1 Base de precios '!$F$2:$G$1256,2,FALSE)</f>
        <v>56.029300999999997</v>
      </c>
      <c r="F1174" s="20">
        <f>+VLOOKUP($A1174,'1 Base de precios '!$H$2:$I$1256,2,FALSE)</f>
        <v>40.770000000000003</v>
      </c>
      <c r="G1174" s="20">
        <f>+VLOOKUP($A1174,'1 Base de precios '!$J$2:$K$1256,2,FALSE)</f>
        <v>28.42</v>
      </c>
      <c r="H1174" s="20">
        <f>+VLOOKUP($A1174,'1 Base de precios '!$L$2:$M$1256,2,FALSE)</f>
        <v>85.050003000000004</v>
      </c>
      <c r="I1174" s="20">
        <f>+VLOOKUP($A1174,'1 Base de precios '!$N$2:$O$1256,2,FALSE)</f>
        <v>37.259998000000003</v>
      </c>
      <c r="J1174" s="20">
        <f>+VLOOKUP($A1174,'1 Base de precios '!$P$2:$Q$1256,2,FALSE)</f>
        <v>68.680000000000007</v>
      </c>
      <c r="K1174" s="29">
        <v>1173</v>
      </c>
    </row>
    <row r="1175" spans="1:11" x14ac:dyDescent="0.2">
      <c r="A1175" s="143">
        <v>41548</v>
      </c>
      <c r="B1175" s="27">
        <f>'1 Base de precios '!B1175:B1426</f>
        <v>40185.511719000002</v>
      </c>
      <c r="C1175" s="20">
        <f>+VLOOKUP($A1175,'1 Base de precios '!$A$2:$C$1256,3,FALSE)</f>
        <v>13.43</v>
      </c>
      <c r="D1175" s="20">
        <f>+VLOOKUP($A1175,'1 Base de precios '!$D$2:$E$1256,2,FALSE)</f>
        <v>34.610000999999997</v>
      </c>
      <c r="E1175" s="20">
        <f>+VLOOKUP($A1175,'1 Base de precios '!$F$2:$G$1256,2,FALSE)</f>
        <v>56.917099</v>
      </c>
      <c r="F1175" s="20">
        <f>+VLOOKUP($A1175,'1 Base de precios '!$H$2:$I$1256,2,FALSE)</f>
        <v>40.349997999999999</v>
      </c>
      <c r="G1175" s="20">
        <f>+VLOOKUP($A1175,'1 Base de precios '!$J$2:$K$1256,2,FALSE)</f>
        <v>28.139999</v>
      </c>
      <c r="H1175" s="20">
        <f>+VLOOKUP($A1175,'1 Base de precios '!$L$2:$M$1256,2,FALSE)</f>
        <v>84.400002000000001</v>
      </c>
      <c r="I1175" s="20">
        <f>+VLOOKUP($A1175,'1 Base de precios '!$N$2:$O$1256,2,FALSE)</f>
        <v>36.709999000000003</v>
      </c>
      <c r="J1175" s="20">
        <f>+VLOOKUP($A1175,'1 Base de precios '!$P$2:$Q$1256,2,FALSE)</f>
        <v>69.690002000000007</v>
      </c>
      <c r="K1175" s="29">
        <v>1174</v>
      </c>
    </row>
    <row r="1176" spans="1:11" x14ac:dyDescent="0.2">
      <c r="A1176" s="143">
        <v>41547</v>
      </c>
      <c r="B1176" s="27">
        <f>'1 Base de precios '!B1176:B1427</f>
        <v>40900.109375</v>
      </c>
      <c r="C1176" s="20">
        <f>+VLOOKUP($A1176,'1 Base de precios '!$A$2:$C$1256,3,FALSE)</f>
        <v>13</v>
      </c>
      <c r="D1176" s="20">
        <f>+VLOOKUP($A1176,'1 Base de precios '!$D$2:$E$1256,2,FALSE)</f>
        <v>34.419998</v>
      </c>
      <c r="E1176" s="20">
        <f>+VLOOKUP($A1176,'1 Base de precios '!$F$2:$G$1256,2,FALSE)</f>
        <v>55.658501000000001</v>
      </c>
      <c r="F1176" s="20">
        <f>+VLOOKUP($A1176,'1 Base de precios '!$H$2:$I$1256,2,FALSE)</f>
        <v>39.119999</v>
      </c>
      <c r="G1176" s="20">
        <f>+VLOOKUP($A1176,'1 Base de precios '!$J$2:$K$1256,2,FALSE)</f>
        <v>28.18</v>
      </c>
      <c r="H1176" s="20">
        <f>+VLOOKUP($A1176,'1 Base de precios '!$L$2:$M$1256,2,FALSE)</f>
        <v>81.730002999999996</v>
      </c>
      <c r="I1176" s="20">
        <f>+VLOOKUP($A1176,'1 Base de precios '!$N$2:$O$1256,2,FALSE)</f>
        <v>36.659999999999997</v>
      </c>
      <c r="J1176" s="20">
        <f>+VLOOKUP($A1176,'1 Base de precios '!$P$2:$Q$1256,2,FALSE)</f>
        <v>66.769997000000004</v>
      </c>
      <c r="K1176" s="29">
        <v>1175</v>
      </c>
    </row>
    <row r="1177" spans="1:11" x14ac:dyDescent="0.2">
      <c r="A1177" s="143">
        <v>41544</v>
      </c>
      <c r="B1177" s="27">
        <f>'1 Base de precios '!B1177:B1428</f>
        <v>41316.691405999998</v>
      </c>
      <c r="C1177" s="20">
        <f>+VLOOKUP($A1177,'1 Base de precios '!$A$2:$C$1256,3,FALSE)</f>
        <v>13.2</v>
      </c>
      <c r="D1177" s="20">
        <f>+VLOOKUP($A1177,'1 Base de precios '!$D$2:$E$1256,2,FALSE)</f>
        <v>34.919998</v>
      </c>
      <c r="E1177" s="20">
        <f>+VLOOKUP($A1177,'1 Base de precios '!$F$2:$G$1256,2,FALSE)</f>
        <v>57.356098000000003</v>
      </c>
      <c r="F1177" s="20">
        <f>+VLOOKUP($A1177,'1 Base de precios '!$H$2:$I$1256,2,FALSE)</f>
        <v>40.520000000000003</v>
      </c>
      <c r="G1177" s="20">
        <f>+VLOOKUP($A1177,'1 Base de precios '!$J$2:$K$1256,2,FALSE)</f>
        <v>29.02</v>
      </c>
      <c r="H1177" s="20">
        <f>+VLOOKUP($A1177,'1 Base de precios '!$L$2:$M$1256,2,FALSE)</f>
        <v>81.790001000000004</v>
      </c>
      <c r="I1177" s="20">
        <f>+VLOOKUP($A1177,'1 Base de precios '!$N$2:$O$1256,2,FALSE)</f>
        <v>36.909999999999997</v>
      </c>
      <c r="J1177" s="20">
        <f>+VLOOKUP($A1177,'1 Base de precios '!$P$2:$Q$1256,2,FALSE)</f>
        <v>67.910004000000001</v>
      </c>
      <c r="K1177" s="29">
        <v>1176</v>
      </c>
    </row>
    <row r="1178" spans="1:11" x14ac:dyDescent="0.2">
      <c r="A1178" s="143">
        <v>41543</v>
      </c>
      <c r="B1178" s="27">
        <f>'1 Base de precios '!B1178:B1429</f>
        <v>41724.839844000002</v>
      </c>
      <c r="C1178" s="20">
        <f>+VLOOKUP($A1178,'1 Base de precios '!$A$2:$C$1256,3,FALSE)</f>
        <v>13.27</v>
      </c>
      <c r="D1178" s="20">
        <f>+VLOOKUP($A1178,'1 Base de precios '!$D$2:$E$1256,2,FALSE)</f>
        <v>35.130001</v>
      </c>
      <c r="E1178" s="20">
        <f>+VLOOKUP($A1178,'1 Base de precios '!$F$2:$G$1256,2,FALSE)</f>
        <v>58.214599999999997</v>
      </c>
      <c r="F1178" s="20">
        <f>+VLOOKUP($A1178,'1 Base de precios '!$H$2:$I$1256,2,FALSE)</f>
        <v>41.509998000000003</v>
      </c>
      <c r="G1178" s="20">
        <f>+VLOOKUP($A1178,'1 Base de precios '!$J$2:$K$1256,2,FALSE)</f>
        <v>29.24</v>
      </c>
      <c r="H1178" s="20">
        <f>+VLOOKUP($A1178,'1 Base de precios '!$L$2:$M$1256,2,FALSE)</f>
        <v>83.620002999999997</v>
      </c>
      <c r="I1178" s="20">
        <f>+VLOOKUP($A1178,'1 Base de precios '!$N$2:$O$1256,2,FALSE)</f>
        <v>37.25</v>
      </c>
      <c r="J1178" s="20">
        <f>+VLOOKUP($A1178,'1 Base de precios '!$P$2:$Q$1256,2,FALSE)</f>
        <v>67.639999000000003</v>
      </c>
      <c r="K1178" s="29">
        <v>1177</v>
      </c>
    </row>
    <row r="1179" spans="1:11" x14ac:dyDescent="0.2">
      <c r="A1179" s="143">
        <v>41542</v>
      </c>
      <c r="B1179" s="27">
        <f>'1 Base de precios '!B1179:B1430</f>
        <v>41203.140625</v>
      </c>
      <c r="C1179" s="20">
        <f>+VLOOKUP($A1179,'1 Base de precios '!$A$2:$C$1256,3,FALSE)</f>
        <v>13.35</v>
      </c>
      <c r="D1179" s="20">
        <f>+VLOOKUP($A1179,'1 Base de precios '!$D$2:$E$1256,2,FALSE)</f>
        <v>34.93</v>
      </c>
      <c r="E1179" s="20">
        <f>+VLOOKUP($A1179,'1 Base de precios '!$F$2:$G$1256,2,FALSE)</f>
        <v>58.458500000000001</v>
      </c>
      <c r="F1179" s="20">
        <f>+VLOOKUP($A1179,'1 Base de precios '!$H$2:$I$1256,2,FALSE)</f>
        <v>42.669998</v>
      </c>
      <c r="G1179" s="20">
        <f>+VLOOKUP($A1179,'1 Base de precios '!$J$2:$K$1256,2,FALSE)</f>
        <v>29.040001</v>
      </c>
      <c r="H1179" s="20">
        <f>+VLOOKUP($A1179,'1 Base de precios '!$L$2:$M$1256,2,FALSE)</f>
        <v>85.410004000000001</v>
      </c>
      <c r="I1179" s="20">
        <f>+VLOOKUP($A1179,'1 Base de precios '!$N$2:$O$1256,2,FALSE)</f>
        <v>37.43</v>
      </c>
      <c r="J1179" s="20">
        <f>+VLOOKUP($A1179,'1 Base de precios '!$P$2:$Q$1256,2,FALSE)</f>
        <v>67.720000999999996</v>
      </c>
      <c r="K1179" s="29">
        <v>1178</v>
      </c>
    </row>
    <row r="1180" spans="1:11" x14ac:dyDescent="0.2">
      <c r="A1180" s="143">
        <v>41541</v>
      </c>
      <c r="B1180" s="27">
        <f>'1 Base de precios '!B1180:B1431</f>
        <v>41331.820312999997</v>
      </c>
      <c r="C1180" s="20">
        <f>+VLOOKUP($A1180,'1 Base de precios '!$A$2:$C$1256,3,FALSE)</f>
        <v>13.18</v>
      </c>
      <c r="D1180" s="20">
        <f>+VLOOKUP($A1180,'1 Base de precios '!$D$2:$E$1256,2,FALSE)</f>
        <v>34.580002</v>
      </c>
      <c r="E1180" s="20">
        <f>+VLOOKUP($A1180,'1 Base de precios '!$F$2:$G$1256,2,FALSE)</f>
        <v>58.848801000000002</v>
      </c>
      <c r="F1180" s="20">
        <f>+VLOOKUP($A1180,'1 Base de precios '!$H$2:$I$1256,2,FALSE)</f>
        <v>42.380001</v>
      </c>
      <c r="G1180" s="20">
        <f>+VLOOKUP($A1180,'1 Base de precios '!$J$2:$K$1256,2,FALSE)</f>
        <v>28.809999000000001</v>
      </c>
      <c r="H1180" s="20">
        <f>+VLOOKUP($A1180,'1 Base de precios '!$L$2:$M$1256,2,FALSE)</f>
        <v>84.089995999999999</v>
      </c>
      <c r="I1180" s="20">
        <f>+VLOOKUP($A1180,'1 Base de precios '!$N$2:$O$1256,2,FALSE)</f>
        <v>37.119999</v>
      </c>
      <c r="J1180" s="20">
        <f>+VLOOKUP($A1180,'1 Base de precios '!$P$2:$Q$1256,2,FALSE)</f>
        <v>66.550003000000004</v>
      </c>
      <c r="K1180" s="29">
        <v>1179</v>
      </c>
    </row>
    <row r="1181" spans="1:11" x14ac:dyDescent="0.2">
      <c r="A1181" s="143">
        <v>41540</v>
      </c>
      <c r="B1181" s="27">
        <f>'1 Base de precios '!B1181:B1432</f>
        <v>41222.230469000002</v>
      </c>
      <c r="C1181" s="20">
        <f>+VLOOKUP($A1181,'1 Base de precios '!$A$2:$C$1256,3,FALSE)</f>
        <v>13.13</v>
      </c>
      <c r="D1181" s="20">
        <f>+VLOOKUP($A1181,'1 Base de precios '!$D$2:$E$1256,2,FALSE)</f>
        <v>34.479999999999997</v>
      </c>
      <c r="E1181" s="20">
        <f>+VLOOKUP($A1181,'1 Base de precios '!$F$2:$G$1256,2,FALSE)</f>
        <v>58.702399999999997</v>
      </c>
      <c r="F1181" s="20">
        <f>+VLOOKUP($A1181,'1 Base de precios '!$H$2:$I$1256,2,FALSE)</f>
        <v>42.91</v>
      </c>
      <c r="G1181" s="20">
        <f>+VLOOKUP($A1181,'1 Base de precios '!$J$2:$K$1256,2,FALSE)</f>
        <v>28.719999000000001</v>
      </c>
      <c r="H1181" s="20">
        <f>+VLOOKUP($A1181,'1 Base de precios '!$L$2:$M$1256,2,FALSE)</f>
        <v>84.699996999999996</v>
      </c>
      <c r="I1181" s="20">
        <f>+VLOOKUP($A1181,'1 Base de precios '!$N$2:$O$1256,2,FALSE)</f>
        <v>36.43</v>
      </c>
      <c r="J1181" s="20">
        <f>+VLOOKUP($A1181,'1 Base de precios '!$P$2:$Q$1256,2,FALSE)</f>
        <v>66.839995999999999</v>
      </c>
      <c r="K1181" s="29">
        <v>1180</v>
      </c>
    </row>
    <row r="1182" spans="1:11" x14ac:dyDescent="0.2">
      <c r="A1182" s="143">
        <v>41537</v>
      </c>
      <c r="B1182" s="27">
        <f>'1 Base de precios '!B1182:B1433</f>
        <v>41749.421875</v>
      </c>
      <c r="C1182" s="20">
        <f>+VLOOKUP($A1182,'1 Base de precios '!$A$2:$C$1256,3,FALSE)</f>
        <v>12.87</v>
      </c>
      <c r="D1182" s="20">
        <f>+VLOOKUP($A1182,'1 Base de precios '!$D$2:$E$1256,2,FALSE)</f>
        <v>34.590000000000003</v>
      </c>
      <c r="E1182" s="20">
        <f>+VLOOKUP($A1182,'1 Base de precios '!$F$2:$G$1256,2,FALSE)</f>
        <v>58.819499999999998</v>
      </c>
      <c r="F1182" s="20">
        <f>+VLOOKUP($A1182,'1 Base de precios '!$H$2:$I$1256,2,FALSE)</f>
        <v>42.200001</v>
      </c>
      <c r="G1182" s="20">
        <f>+VLOOKUP($A1182,'1 Base de precios '!$J$2:$K$1256,2,FALSE)</f>
        <v>29.1</v>
      </c>
      <c r="H1182" s="20">
        <f>+VLOOKUP($A1182,'1 Base de precios '!$L$2:$M$1256,2,FALSE)</f>
        <v>85.230002999999996</v>
      </c>
      <c r="I1182" s="20">
        <f>+VLOOKUP($A1182,'1 Base de precios '!$N$2:$O$1256,2,FALSE)</f>
        <v>35.389999000000003</v>
      </c>
      <c r="J1182" s="20">
        <f>+VLOOKUP($A1182,'1 Base de precios '!$P$2:$Q$1256,2,FALSE)</f>
        <v>66.819999999999993</v>
      </c>
      <c r="K1182" s="29">
        <v>1181</v>
      </c>
    </row>
    <row r="1183" spans="1:11" x14ac:dyDescent="0.2">
      <c r="A1183" s="143">
        <v>41536</v>
      </c>
      <c r="B1183" s="27">
        <f>'1 Base de precios '!B1183:B1434</f>
        <v>41903.371094000002</v>
      </c>
      <c r="C1183" s="20">
        <f>+VLOOKUP($A1183,'1 Base de precios '!$A$2:$C$1256,3,FALSE)</f>
        <v>13.02</v>
      </c>
      <c r="D1183" s="20">
        <f>+VLOOKUP($A1183,'1 Base de precios '!$D$2:$E$1256,2,FALSE)</f>
        <v>35.169998</v>
      </c>
      <c r="E1183" s="20">
        <f>+VLOOKUP($A1183,'1 Base de precios '!$F$2:$G$1256,2,FALSE)</f>
        <v>59.512199000000003</v>
      </c>
      <c r="F1183" s="20">
        <f>+VLOOKUP($A1183,'1 Base de precios '!$H$2:$I$1256,2,FALSE)</f>
        <v>43.259998000000003</v>
      </c>
      <c r="G1183" s="20">
        <f>+VLOOKUP($A1183,'1 Base de precios '!$J$2:$K$1256,2,FALSE)</f>
        <v>29.4</v>
      </c>
      <c r="H1183" s="20">
        <f>+VLOOKUP($A1183,'1 Base de precios '!$L$2:$M$1256,2,FALSE)</f>
        <v>86.639999000000003</v>
      </c>
      <c r="I1183" s="20">
        <f>+VLOOKUP($A1183,'1 Base de precios '!$N$2:$O$1256,2,FALSE)</f>
        <v>35.549999</v>
      </c>
      <c r="J1183" s="20">
        <f>+VLOOKUP($A1183,'1 Base de precios '!$P$2:$Q$1256,2,FALSE)</f>
        <v>68.459998999999996</v>
      </c>
      <c r="K1183" s="29">
        <v>1182</v>
      </c>
    </row>
    <row r="1184" spans="1:11" x14ac:dyDescent="0.2">
      <c r="A1184" s="143">
        <v>41535</v>
      </c>
      <c r="B1184" s="27">
        <f>'1 Base de precios '!B1184:B1435</f>
        <v>41136.859375</v>
      </c>
      <c r="C1184" s="20">
        <f>+VLOOKUP($A1184,'1 Base de precios '!$A$2:$C$1256,3,FALSE)</f>
        <v>13.39</v>
      </c>
      <c r="D1184" s="20">
        <f>+VLOOKUP($A1184,'1 Base de precios '!$D$2:$E$1256,2,FALSE)</f>
        <v>35.040000999999997</v>
      </c>
      <c r="E1184" s="20">
        <f>+VLOOKUP($A1184,'1 Base de precios '!$F$2:$G$1256,2,FALSE)</f>
        <v>59.317101000000001</v>
      </c>
      <c r="F1184" s="20">
        <f>+VLOOKUP($A1184,'1 Base de precios '!$H$2:$I$1256,2,FALSE)</f>
        <v>42.830002</v>
      </c>
      <c r="G1184" s="20">
        <f>+VLOOKUP($A1184,'1 Base de precios '!$J$2:$K$1256,2,FALSE)</f>
        <v>30.02</v>
      </c>
      <c r="H1184" s="20">
        <f>+VLOOKUP($A1184,'1 Base de precios '!$L$2:$M$1256,2,FALSE)</f>
        <v>86.650002000000001</v>
      </c>
      <c r="I1184" s="20">
        <f>+VLOOKUP($A1184,'1 Base de precios '!$N$2:$O$1256,2,FALSE)</f>
        <v>35.639999000000003</v>
      </c>
      <c r="J1184" s="20">
        <f>+VLOOKUP($A1184,'1 Base de precios '!$P$2:$Q$1256,2,FALSE)</f>
        <v>68.300003000000004</v>
      </c>
      <c r="K1184" s="29">
        <v>1183</v>
      </c>
    </row>
    <row r="1185" spans="1:11" x14ac:dyDescent="0.2">
      <c r="A1185" s="143">
        <v>41534</v>
      </c>
      <c r="B1185" s="27">
        <f>'1 Base de precios '!B1185:B1436</f>
        <v>41122.46875</v>
      </c>
      <c r="C1185" s="20">
        <f>+VLOOKUP($A1185,'1 Base de precios '!$A$2:$C$1256,3,FALSE)</f>
        <v>13.36</v>
      </c>
      <c r="D1185" s="20">
        <f>+VLOOKUP($A1185,'1 Base de precios '!$D$2:$E$1256,2,FALSE)</f>
        <v>34.770000000000003</v>
      </c>
      <c r="E1185" s="20">
        <f>+VLOOKUP($A1185,'1 Base de precios '!$F$2:$G$1256,2,FALSE)</f>
        <v>58.341498999999999</v>
      </c>
      <c r="F1185" s="20">
        <f>+VLOOKUP($A1185,'1 Base de precios '!$H$2:$I$1256,2,FALSE)</f>
        <v>41.150002000000001</v>
      </c>
      <c r="G1185" s="20">
        <f>+VLOOKUP($A1185,'1 Base de precios '!$J$2:$K$1256,2,FALSE)</f>
        <v>29.41</v>
      </c>
      <c r="H1185" s="20">
        <f>+VLOOKUP($A1185,'1 Base de precios '!$L$2:$M$1256,2,FALSE)</f>
        <v>83.489998</v>
      </c>
      <c r="I1185" s="20">
        <f>+VLOOKUP($A1185,'1 Base de precios '!$N$2:$O$1256,2,FALSE)</f>
        <v>35.150002000000001</v>
      </c>
      <c r="J1185" s="20">
        <f>+VLOOKUP($A1185,'1 Base de precios '!$P$2:$Q$1256,2,FALSE)</f>
        <v>68.029999000000004</v>
      </c>
      <c r="K1185" s="29">
        <v>1184</v>
      </c>
    </row>
    <row r="1186" spans="1:11" x14ac:dyDescent="0.2">
      <c r="A1186" s="143">
        <v>41530</v>
      </c>
      <c r="B1186" s="27">
        <f>'1 Base de precios '!B1186:B1437</f>
        <v>40797.640625</v>
      </c>
      <c r="C1186" s="20">
        <f>+VLOOKUP($A1186,'1 Base de precios '!$A$2:$C$1256,3,FALSE)</f>
        <v>13.22</v>
      </c>
      <c r="D1186" s="20">
        <f>+VLOOKUP($A1186,'1 Base de precios '!$D$2:$E$1256,2,FALSE)</f>
        <v>34.790000999999997</v>
      </c>
      <c r="E1186" s="20">
        <f>+VLOOKUP($A1186,'1 Base de precios '!$F$2:$G$1256,2,FALSE)</f>
        <v>58.907299000000002</v>
      </c>
      <c r="F1186" s="20">
        <f>+VLOOKUP($A1186,'1 Base de precios '!$H$2:$I$1256,2,FALSE)</f>
        <v>39.990001999999997</v>
      </c>
      <c r="G1186" s="20">
        <f>+VLOOKUP($A1186,'1 Base de precios '!$J$2:$K$1256,2,FALSE)</f>
        <v>29.5</v>
      </c>
      <c r="H1186" s="20">
        <f>+VLOOKUP($A1186,'1 Base de precios '!$L$2:$M$1256,2,FALSE)</f>
        <v>82.940002000000007</v>
      </c>
      <c r="I1186" s="20">
        <f>+VLOOKUP($A1186,'1 Base de precios '!$N$2:$O$1256,2,FALSE)</f>
        <v>35.259998000000003</v>
      </c>
      <c r="J1186" s="20">
        <f>+VLOOKUP($A1186,'1 Base de precios '!$P$2:$Q$1256,2,FALSE)</f>
        <v>68.300003000000004</v>
      </c>
      <c r="K1186" s="29">
        <v>1185</v>
      </c>
    </row>
    <row r="1187" spans="1:11" x14ac:dyDescent="0.2">
      <c r="A1187" s="143">
        <v>41529</v>
      </c>
      <c r="B1187" s="27">
        <f>'1 Base de precios '!B1187:B1438</f>
        <v>41637.539062999997</v>
      </c>
      <c r="C1187" s="20">
        <f>+VLOOKUP($A1187,'1 Base de precios '!$A$2:$C$1256,3,FALSE)</f>
        <v>13.11</v>
      </c>
      <c r="D1187" s="20">
        <f>+VLOOKUP($A1187,'1 Base de precios '!$D$2:$E$1256,2,FALSE)</f>
        <v>34.5</v>
      </c>
      <c r="E1187" s="20">
        <f>+VLOOKUP($A1187,'1 Base de precios '!$F$2:$G$1256,2,FALSE)</f>
        <v>58.048800999999997</v>
      </c>
      <c r="F1187" s="20">
        <f>+VLOOKUP($A1187,'1 Base de precios '!$H$2:$I$1256,2,FALSE)</f>
        <v>39.729999999999997</v>
      </c>
      <c r="G1187" s="20">
        <f>+VLOOKUP($A1187,'1 Base de precios '!$J$2:$K$1256,2,FALSE)</f>
        <v>29.690000999999999</v>
      </c>
      <c r="H1187" s="20">
        <f>+VLOOKUP($A1187,'1 Base de precios '!$L$2:$M$1256,2,FALSE)</f>
        <v>81.559997999999993</v>
      </c>
      <c r="I1187" s="20">
        <f>+VLOOKUP($A1187,'1 Base de precios '!$N$2:$O$1256,2,FALSE)</f>
        <v>34.419998</v>
      </c>
      <c r="J1187" s="20">
        <f>+VLOOKUP($A1187,'1 Base de precios '!$P$2:$Q$1256,2,FALSE)</f>
        <v>67.879997000000003</v>
      </c>
      <c r="K1187" s="29">
        <v>1186</v>
      </c>
    </row>
    <row r="1188" spans="1:11" x14ac:dyDescent="0.2">
      <c r="A1188" s="143">
        <v>41528</v>
      </c>
      <c r="B1188" s="27">
        <f>'1 Base de precios '!B1188:B1439</f>
        <v>41744.128905999998</v>
      </c>
      <c r="C1188" s="20">
        <f>+VLOOKUP($A1188,'1 Base de precios '!$A$2:$C$1256,3,FALSE)</f>
        <v>13.29</v>
      </c>
      <c r="D1188" s="20">
        <f>+VLOOKUP($A1188,'1 Base de precios '!$D$2:$E$1256,2,FALSE)</f>
        <v>35.040000999999997</v>
      </c>
      <c r="E1188" s="20">
        <f>+VLOOKUP($A1188,'1 Base de precios '!$F$2:$G$1256,2,FALSE)</f>
        <v>58.487800999999997</v>
      </c>
      <c r="F1188" s="20">
        <f>+VLOOKUP($A1188,'1 Base de precios '!$H$2:$I$1256,2,FALSE)</f>
        <v>41</v>
      </c>
      <c r="G1188" s="20">
        <f>+VLOOKUP($A1188,'1 Base de precios '!$J$2:$K$1256,2,FALSE)</f>
        <v>30.110001</v>
      </c>
      <c r="H1188" s="20">
        <f>+VLOOKUP($A1188,'1 Base de precios '!$L$2:$M$1256,2,FALSE)</f>
        <v>84.82</v>
      </c>
      <c r="I1188" s="20">
        <f>+VLOOKUP($A1188,'1 Base de precios '!$N$2:$O$1256,2,FALSE)</f>
        <v>34.360000999999997</v>
      </c>
      <c r="J1188" s="20">
        <f>+VLOOKUP($A1188,'1 Base de precios '!$P$2:$Q$1256,2,FALSE)</f>
        <v>68.269997000000004</v>
      </c>
      <c r="K1188" s="29">
        <v>1187</v>
      </c>
    </row>
    <row r="1189" spans="1:11" x14ac:dyDescent="0.2">
      <c r="A1189" s="143">
        <v>41527</v>
      </c>
      <c r="B1189" s="27">
        <f>'1 Base de precios '!B1189:B1440</f>
        <v>40958.988280999998</v>
      </c>
      <c r="C1189" s="20">
        <f>+VLOOKUP($A1189,'1 Base de precios '!$A$2:$C$1256,3,FALSE)</f>
        <v>13.23</v>
      </c>
      <c r="D1189" s="20">
        <f>+VLOOKUP($A1189,'1 Base de precios '!$D$2:$E$1256,2,FALSE)</f>
        <v>34.939999</v>
      </c>
      <c r="E1189" s="20">
        <f>+VLOOKUP($A1189,'1 Base de precios '!$F$2:$G$1256,2,FALSE)</f>
        <v>58.302399000000001</v>
      </c>
      <c r="F1189" s="20">
        <f>+VLOOKUP($A1189,'1 Base de precios '!$H$2:$I$1256,2,FALSE)</f>
        <v>40.520000000000003</v>
      </c>
      <c r="G1189" s="20">
        <f>+VLOOKUP($A1189,'1 Base de precios '!$J$2:$K$1256,2,FALSE)</f>
        <v>30.120000999999998</v>
      </c>
      <c r="H1189" s="20">
        <f>+VLOOKUP($A1189,'1 Base de precios '!$L$2:$M$1256,2,FALSE)</f>
        <v>86.900002000000001</v>
      </c>
      <c r="I1189" s="20">
        <f>+VLOOKUP($A1189,'1 Base de precios '!$N$2:$O$1256,2,FALSE)</f>
        <v>34.840000000000003</v>
      </c>
      <c r="J1189" s="20">
        <f>+VLOOKUP($A1189,'1 Base de precios '!$P$2:$Q$1256,2,FALSE)</f>
        <v>68.349997999999999</v>
      </c>
      <c r="K1189" s="29">
        <v>1188</v>
      </c>
    </row>
    <row r="1190" spans="1:11" x14ac:dyDescent="0.2">
      <c r="A1190" s="143">
        <v>41526</v>
      </c>
      <c r="B1190" s="27">
        <f>'1 Base de precios '!B1190:B1441</f>
        <v>39916.21875</v>
      </c>
      <c r="C1190" s="20">
        <f>+VLOOKUP($A1190,'1 Base de precios '!$A$2:$C$1256,3,FALSE)</f>
        <v>13</v>
      </c>
      <c r="D1190" s="20">
        <f>+VLOOKUP($A1190,'1 Base de precios '!$D$2:$E$1256,2,FALSE)</f>
        <v>34.090000000000003</v>
      </c>
      <c r="E1190" s="20">
        <f>+VLOOKUP($A1190,'1 Base de precios '!$F$2:$G$1256,2,FALSE)</f>
        <v>56.556099000000003</v>
      </c>
      <c r="F1190" s="20">
        <f>+VLOOKUP($A1190,'1 Base de precios '!$H$2:$I$1256,2,FALSE)</f>
        <v>39.709999000000003</v>
      </c>
      <c r="G1190" s="20">
        <f>+VLOOKUP($A1190,'1 Base de precios '!$J$2:$K$1256,2,FALSE)</f>
        <v>30.110001</v>
      </c>
      <c r="H1190" s="20">
        <f>+VLOOKUP($A1190,'1 Base de precios '!$L$2:$M$1256,2,FALSE)</f>
        <v>84.050003000000004</v>
      </c>
      <c r="I1190" s="20">
        <f>+VLOOKUP($A1190,'1 Base de precios '!$N$2:$O$1256,2,FALSE)</f>
        <v>35.450001</v>
      </c>
      <c r="J1190" s="20">
        <f>+VLOOKUP($A1190,'1 Base de precios '!$P$2:$Q$1256,2,FALSE)</f>
        <v>68.650002000000001</v>
      </c>
      <c r="K1190" s="29">
        <v>1189</v>
      </c>
    </row>
    <row r="1191" spans="1:11" x14ac:dyDescent="0.2">
      <c r="A1191" s="143">
        <v>41523</v>
      </c>
      <c r="B1191" s="27">
        <f>'1 Base de precios '!B1191:B1442</f>
        <v>39690.800780999998</v>
      </c>
      <c r="C1191" s="20">
        <f>+VLOOKUP($A1191,'1 Base de precios '!$A$2:$C$1256,3,FALSE)</f>
        <v>12.74</v>
      </c>
      <c r="D1191" s="20">
        <f>+VLOOKUP($A1191,'1 Base de precios '!$D$2:$E$1256,2,FALSE)</f>
        <v>32.310001</v>
      </c>
      <c r="E1191" s="20">
        <f>+VLOOKUP($A1191,'1 Base de precios '!$F$2:$G$1256,2,FALSE)</f>
        <v>54.995097999999999</v>
      </c>
      <c r="F1191" s="20">
        <f>+VLOOKUP($A1191,'1 Base de precios '!$H$2:$I$1256,2,FALSE)</f>
        <v>38.549999</v>
      </c>
      <c r="G1191" s="20">
        <f>+VLOOKUP($A1191,'1 Base de precios '!$J$2:$K$1256,2,FALSE)</f>
        <v>29.6</v>
      </c>
      <c r="H1191" s="20">
        <f>+VLOOKUP($A1191,'1 Base de precios '!$L$2:$M$1256,2,FALSE)</f>
        <v>80.910004000000001</v>
      </c>
      <c r="I1191" s="20">
        <f>+VLOOKUP($A1191,'1 Base de precios '!$N$2:$O$1256,2,FALSE)</f>
        <v>34.07</v>
      </c>
      <c r="J1191" s="20">
        <f>+VLOOKUP($A1191,'1 Base de precios '!$P$2:$Q$1256,2,FALSE)</f>
        <v>68.870002999999997</v>
      </c>
      <c r="K1191" s="29">
        <v>1190</v>
      </c>
    </row>
    <row r="1192" spans="1:11" x14ac:dyDescent="0.2">
      <c r="A1192" s="143">
        <v>41522</v>
      </c>
      <c r="B1192" s="27">
        <f>'1 Base de precios '!B1192:B1443</f>
        <v>39725.980469000002</v>
      </c>
      <c r="C1192" s="20">
        <f>+VLOOKUP($A1192,'1 Base de precios '!$A$2:$C$1256,3,FALSE)</f>
        <v>12.97</v>
      </c>
      <c r="D1192" s="20">
        <f>+VLOOKUP($A1192,'1 Base de precios '!$D$2:$E$1256,2,FALSE)</f>
        <v>32.009998000000003</v>
      </c>
      <c r="E1192" s="20">
        <f>+VLOOKUP($A1192,'1 Base de precios '!$F$2:$G$1256,2,FALSE)</f>
        <v>55.190201000000002</v>
      </c>
      <c r="F1192" s="20">
        <f>+VLOOKUP($A1192,'1 Base de precios '!$H$2:$I$1256,2,FALSE)</f>
        <v>38.889999000000003</v>
      </c>
      <c r="G1192" s="20">
        <f>+VLOOKUP($A1192,'1 Base de precios '!$J$2:$K$1256,2,FALSE)</f>
        <v>29.77</v>
      </c>
      <c r="H1192" s="20">
        <f>+VLOOKUP($A1192,'1 Base de precios '!$L$2:$M$1256,2,FALSE)</f>
        <v>80.169998000000007</v>
      </c>
      <c r="I1192" s="20">
        <f>+VLOOKUP($A1192,'1 Base de precios '!$N$2:$O$1256,2,FALSE)</f>
        <v>33.220001000000003</v>
      </c>
      <c r="J1192" s="20">
        <f>+VLOOKUP($A1192,'1 Base de precios '!$P$2:$Q$1256,2,FALSE)</f>
        <v>68.220000999999996</v>
      </c>
      <c r="K1192" s="29">
        <v>1191</v>
      </c>
    </row>
    <row r="1193" spans="1:11" x14ac:dyDescent="0.2">
      <c r="A1193" s="143">
        <v>41521</v>
      </c>
      <c r="B1193" s="27">
        <f>'1 Base de precios '!B1193:B1444</f>
        <v>39541.839844000002</v>
      </c>
      <c r="C1193" s="20">
        <f>+VLOOKUP($A1193,'1 Base de precios '!$A$2:$C$1256,3,FALSE)</f>
        <v>12.94</v>
      </c>
      <c r="D1193" s="20">
        <f>+VLOOKUP($A1193,'1 Base de precios '!$D$2:$E$1256,2,FALSE)</f>
        <v>32.200001</v>
      </c>
      <c r="E1193" s="20">
        <f>+VLOOKUP($A1193,'1 Base de precios '!$F$2:$G$1256,2,FALSE)</f>
        <v>55.629299000000003</v>
      </c>
      <c r="F1193" s="20">
        <f>+VLOOKUP($A1193,'1 Base de precios '!$H$2:$I$1256,2,FALSE)</f>
        <v>39.560001</v>
      </c>
      <c r="G1193" s="20">
        <f>+VLOOKUP($A1193,'1 Base de precios '!$J$2:$K$1256,2,FALSE)</f>
        <v>29.860001</v>
      </c>
      <c r="H1193" s="20">
        <f>+VLOOKUP($A1193,'1 Base de precios '!$L$2:$M$1256,2,FALSE)</f>
        <v>80.309997999999993</v>
      </c>
      <c r="I1193" s="20">
        <f>+VLOOKUP($A1193,'1 Base de precios '!$N$2:$O$1256,2,FALSE)</f>
        <v>33.32</v>
      </c>
      <c r="J1193" s="20">
        <f>+VLOOKUP($A1193,'1 Base de precios '!$P$2:$Q$1256,2,FALSE)</f>
        <v>68</v>
      </c>
      <c r="K1193" s="29">
        <v>1192</v>
      </c>
    </row>
    <row r="1194" spans="1:11" x14ac:dyDescent="0.2">
      <c r="A1194" s="143">
        <v>41520</v>
      </c>
      <c r="B1194" s="27">
        <f>'1 Base de precios '!B1194:B1445</f>
        <v>40132.851562999997</v>
      </c>
      <c r="C1194" s="20">
        <f>+VLOOKUP($A1194,'1 Base de precios '!$A$2:$C$1256,3,FALSE)</f>
        <v>12.91</v>
      </c>
      <c r="D1194" s="20">
        <f>+VLOOKUP($A1194,'1 Base de precios '!$D$2:$E$1256,2,FALSE)</f>
        <v>32.25</v>
      </c>
      <c r="E1194" s="20">
        <f>+VLOOKUP($A1194,'1 Base de precios '!$F$2:$G$1256,2,FALSE)</f>
        <v>54.243899999999996</v>
      </c>
      <c r="F1194" s="20">
        <f>+VLOOKUP($A1194,'1 Base de precios '!$H$2:$I$1256,2,FALSE)</f>
        <v>39.150002000000001</v>
      </c>
      <c r="G1194" s="20">
        <f>+VLOOKUP($A1194,'1 Base de precios '!$J$2:$K$1256,2,FALSE)</f>
        <v>28.719999000000001</v>
      </c>
      <c r="H1194" s="20">
        <f>+VLOOKUP($A1194,'1 Base de precios '!$L$2:$M$1256,2,FALSE)</f>
        <v>80.970000999999996</v>
      </c>
      <c r="I1194" s="20">
        <f>+VLOOKUP($A1194,'1 Base de precios '!$N$2:$O$1256,2,FALSE)</f>
        <v>33.330002</v>
      </c>
      <c r="J1194" s="20">
        <f>+VLOOKUP($A1194,'1 Base de precios '!$P$2:$Q$1256,2,FALSE)</f>
        <v>67.430000000000007</v>
      </c>
      <c r="K1194" s="29">
        <v>1193</v>
      </c>
    </row>
    <row r="1195" spans="1:11" x14ac:dyDescent="0.2">
      <c r="A1195" s="143">
        <v>41519</v>
      </c>
      <c r="B1195" s="27">
        <f>'1 Base de precios '!B1195:B1446</f>
        <v>39491.128905999998</v>
      </c>
      <c r="C1195" s="20">
        <f>+VLOOKUP($A1195,'1 Base de precios '!$A$2:$C$1256,3,FALSE)</f>
        <v>12.95</v>
      </c>
      <c r="D1195" s="20">
        <f>+VLOOKUP($A1195,'1 Base de precios '!$D$2:$E$1256,2,FALSE)</f>
        <v>32.68</v>
      </c>
      <c r="E1195" s="20">
        <f>+VLOOKUP($A1195,'1 Base de precios '!$F$2:$G$1256,2,FALSE)</f>
        <v>54.829300000000003</v>
      </c>
      <c r="F1195" s="20">
        <f>+VLOOKUP($A1195,'1 Base de precios '!$H$2:$I$1256,2,FALSE)</f>
        <v>39.840000000000003</v>
      </c>
      <c r="G1195" s="20">
        <f>+VLOOKUP($A1195,'1 Base de precios '!$J$2:$K$1256,2,FALSE)</f>
        <v>29.24</v>
      </c>
      <c r="H1195" s="20">
        <f>+VLOOKUP($A1195,'1 Base de precios '!$L$2:$M$1256,2,FALSE)</f>
        <v>83.5</v>
      </c>
      <c r="I1195" s="20">
        <f>+VLOOKUP($A1195,'1 Base de precios '!$N$2:$O$1256,2,FALSE)</f>
        <v>33.490001999999997</v>
      </c>
      <c r="J1195" s="20">
        <f>+VLOOKUP($A1195,'1 Base de precios '!$P$2:$Q$1256,2,FALSE)</f>
        <v>67.480002999999996</v>
      </c>
      <c r="K1195" s="29">
        <v>1194</v>
      </c>
    </row>
    <row r="1196" spans="1:11" x14ac:dyDescent="0.2">
      <c r="A1196" s="143">
        <v>41516</v>
      </c>
      <c r="B1196" s="27">
        <f>'1 Base de precios '!B1196:B1447</f>
        <v>39157.328125</v>
      </c>
      <c r="C1196" s="20">
        <f>+VLOOKUP($A1196,'1 Base de precios '!$A$2:$C$1256,3,FALSE)</f>
        <v>12.86</v>
      </c>
      <c r="D1196" s="20">
        <f>+VLOOKUP($A1196,'1 Base de precios '!$D$2:$E$1256,2,FALSE)</f>
        <v>32.040000999999997</v>
      </c>
      <c r="E1196" s="20">
        <f>+VLOOKUP($A1196,'1 Base de precios '!$F$2:$G$1256,2,FALSE)</f>
        <v>51.902400999999998</v>
      </c>
      <c r="F1196" s="20">
        <f>+VLOOKUP($A1196,'1 Base de precios '!$H$2:$I$1256,2,FALSE)</f>
        <v>38.200001</v>
      </c>
      <c r="G1196" s="20">
        <f>+VLOOKUP($A1196,'1 Base de precios '!$J$2:$K$1256,2,FALSE)</f>
        <v>28.84</v>
      </c>
      <c r="H1196" s="20">
        <f>+VLOOKUP($A1196,'1 Base de precios '!$L$2:$M$1256,2,FALSE)</f>
        <v>83.489998</v>
      </c>
      <c r="I1196" s="20">
        <f>+VLOOKUP($A1196,'1 Base de precios '!$N$2:$O$1256,2,FALSE)</f>
        <v>33.790000999999997</v>
      </c>
      <c r="J1196" s="20">
        <f>+VLOOKUP($A1196,'1 Base de precios '!$P$2:$Q$1256,2,FALSE)</f>
        <v>66.629997000000003</v>
      </c>
      <c r="K1196" s="29">
        <v>1195</v>
      </c>
    </row>
    <row r="1197" spans="1:11" x14ac:dyDescent="0.2">
      <c r="A1197" s="143">
        <v>41515</v>
      </c>
      <c r="B1197" s="27">
        <f>'1 Base de precios '!B1197:B1448</f>
        <v>39248.710937999997</v>
      </c>
      <c r="C1197" s="20">
        <f>+VLOOKUP($A1197,'1 Base de precios '!$A$2:$C$1256,3,FALSE)</f>
        <v>12.81</v>
      </c>
      <c r="D1197" s="20">
        <f>+VLOOKUP($A1197,'1 Base de precios '!$D$2:$E$1256,2,FALSE)</f>
        <v>31.42</v>
      </c>
      <c r="E1197" s="20">
        <f>+VLOOKUP($A1197,'1 Base de precios '!$F$2:$G$1256,2,FALSE)</f>
        <v>53.375599000000001</v>
      </c>
      <c r="F1197" s="20">
        <f>+VLOOKUP($A1197,'1 Base de precios '!$H$2:$I$1256,2,FALSE)</f>
        <v>38.869999</v>
      </c>
      <c r="G1197" s="20">
        <f>+VLOOKUP($A1197,'1 Base de precios '!$J$2:$K$1256,2,FALSE)</f>
        <v>28.450001</v>
      </c>
      <c r="H1197" s="20">
        <f>+VLOOKUP($A1197,'1 Base de precios '!$L$2:$M$1256,2,FALSE)</f>
        <v>81.849997999999999</v>
      </c>
      <c r="I1197" s="20">
        <f>+VLOOKUP($A1197,'1 Base de precios '!$N$2:$O$1256,2,FALSE)</f>
        <v>34.290000999999997</v>
      </c>
      <c r="J1197" s="20">
        <f>+VLOOKUP($A1197,'1 Base de precios '!$P$2:$Q$1256,2,FALSE)</f>
        <v>64.900002000000001</v>
      </c>
      <c r="K1197" s="29">
        <v>1196</v>
      </c>
    </row>
    <row r="1198" spans="1:11" x14ac:dyDescent="0.2">
      <c r="A1198" s="143">
        <v>41514</v>
      </c>
      <c r="B1198" s="27">
        <f>'1 Base de precios '!B1198:B1449</f>
        <v>39653.75</v>
      </c>
      <c r="C1198" s="20">
        <f>+VLOOKUP($A1198,'1 Base de precios '!$A$2:$C$1256,3,FALSE)</f>
        <v>12.83</v>
      </c>
      <c r="D1198" s="20">
        <f>+VLOOKUP($A1198,'1 Base de precios '!$D$2:$E$1256,2,FALSE)</f>
        <v>32</v>
      </c>
      <c r="E1198" s="20">
        <f>+VLOOKUP($A1198,'1 Base de precios '!$F$2:$G$1256,2,FALSE)</f>
        <v>53.873199</v>
      </c>
      <c r="F1198" s="20">
        <f>+VLOOKUP($A1198,'1 Base de precios '!$H$2:$I$1256,2,FALSE)</f>
        <v>39.419998</v>
      </c>
      <c r="G1198" s="20">
        <f>+VLOOKUP($A1198,'1 Base de precios '!$J$2:$K$1256,2,FALSE)</f>
        <v>28.1</v>
      </c>
      <c r="H1198" s="20">
        <f>+VLOOKUP($A1198,'1 Base de precios '!$L$2:$M$1256,2,FALSE)</f>
        <v>82.440002000000007</v>
      </c>
      <c r="I1198" s="20">
        <f>+VLOOKUP($A1198,'1 Base de precios '!$N$2:$O$1256,2,FALSE)</f>
        <v>32.880001</v>
      </c>
      <c r="J1198" s="20">
        <f>+VLOOKUP($A1198,'1 Base de precios '!$P$2:$Q$1256,2,FALSE)</f>
        <v>65.309997999999993</v>
      </c>
      <c r="K1198" s="29">
        <v>1197</v>
      </c>
    </row>
    <row r="1199" spans="1:11" x14ac:dyDescent="0.2">
      <c r="A1199" s="143">
        <v>41513</v>
      </c>
      <c r="B1199" s="27">
        <f>'1 Base de precios '!B1199:B1450</f>
        <v>40419.578125</v>
      </c>
      <c r="C1199" s="20">
        <f>+VLOOKUP($A1199,'1 Base de precios '!$A$2:$C$1256,3,FALSE)</f>
        <v>12.95</v>
      </c>
      <c r="D1199" s="20">
        <f>+VLOOKUP($A1199,'1 Base de precios '!$D$2:$E$1256,2,FALSE)</f>
        <v>32.090000000000003</v>
      </c>
      <c r="E1199" s="20">
        <f>+VLOOKUP($A1199,'1 Base de precios '!$F$2:$G$1256,2,FALSE)</f>
        <v>54.770699</v>
      </c>
      <c r="F1199" s="20">
        <f>+VLOOKUP($A1199,'1 Base de precios '!$H$2:$I$1256,2,FALSE)</f>
        <v>39.889999000000003</v>
      </c>
      <c r="G1199" s="20">
        <f>+VLOOKUP($A1199,'1 Base de precios '!$J$2:$K$1256,2,FALSE)</f>
        <v>27.42</v>
      </c>
      <c r="H1199" s="20">
        <f>+VLOOKUP($A1199,'1 Base de precios '!$L$2:$M$1256,2,FALSE)</f>
        <v>81.519997000000004</v>
      </c>
      <c r="I1199" s="20">
        <f>+VLOOKUP($A1199,'1 Base de precios '!$N$2:$O$1256,2,FALSE)</f>
        <v>33.360000999999997</v>
      </c>
      <c r="J1199" s="20">
        <f>+VLOOKUP($A1199,'1 Base de precios '!$P$2:$Q$1256,2,FALSE)</f>
        <v>66.949996999999996</v>
      </c>
      <c r="K1199" s="29">
        <v>1198</v>
      </c>
    </row>
    <row r="1200" spans="1:11" x14ac:dyDescent="0.2">
      <c r="A1200" s="143">
        <v>41512</v>
      </c>
      <c r="B1200" s="27">
        <f>'1 Base de precios '!B1200:B1451</f>
        <v>40925.128905999998</v>
      </c>
      <c r="C1200" s="20">
        <f>+VLOOKUP($A1200,'1 Base de precios '!$A$2:$C$1256,3,FALSE)</f>
        <v>13.01</v>
      </c>
      <c r="D1200" s="20">
        <f>+VLOOKUP($A1200,'1 Base de precios '!$D$2:$E$1256,2,FALSE)</f>
        <v>33.150002000000001</v>
      </c>
      <c r="E1200" s="20">
        <f>+VLOOKUP($A1200,'1 Base de precios '!$F$2:$G$1256,2,FALSE)</f>
        <v>56.936599999999999</v>
      </c>
      <c r="F1200" s="20">
        <f>+VLOOKUP($A1200,'1 Base de precios '!$H$2:$I$1256,2,FALSE)</f>
        <v>40.939999</v>
      </c>
      <c r="G1200" s="20">
        <f>+VLOOKUP($A1200,'1 Base de precios '!$J$2:$K$1256,2,FALSE)</f>
        <v>28.76</v>
      </c>
      <c r="H1200" s="20">
        <f>+VLOOKUP($A1200,'1 Base de precios '!$L$2:$M$1256,2,FALSE)</f>
        <v>82.779999000000004</v>
      </c>
      <c r="I1200" s="20">
        <f>+VLOOKUP($A1200,'1 Base de precios '!$N$2:$O$1256,2,FALSE)</f>
        <v>32.220001000000003</v>
      </c>
      <c r="J1200" s="20">
        <f>+VLOOKUP($A1200,'1 Base de precios '!$P$2:$Q$1256,2,FALSE)</f>
        <v>66.800003000000004</v>
      </c>
      <c r="K1200" s="29">
        <v>1199</v>
      </c>
    </row>
    <row r="1201" spans="1:11" x14ac:dyDescent="0.2">
      <c r="A1201" s="143">
        <v>41509</v>
      </c>
      <c r="B1201" s="27">
        <f>'1 Base de precios '!B1201:B1452</f>
        <v>41004.511719000002</v>
      </c>
      <c r="C1201" s="20">
        <f>+VLOOKUP($A1201,'1 Base de precios '!$A$2:$C$1256,3,FALSE)</f>
        <v>13.04</v>
      </c>
      <c r="D1201" s="20">
        <f>+VLOOKUP($A1201,'1 Base de precios '!$D$2:$E$1256,2,FALSE)</f>
        <v>34.009998000000003</v>
      </c>
      <c r="E1201" s="20">
        <f>+VLOOKUP($A1201,'1 Base de precios '!$F$2:$G$1256,2,FALSE)</f>
        <v>58.029300999999997</v>
      </c>
      <c r="F1201" s="20">
        <f>+VLOOKUP($A1201,'1 Base de precios '!$H$2:$I$1256,2,FALSE)</f>
        <v>42.029998999999997</v>
      </c>
      <c r="G1201" s="20">
        <f>+VLOOKUP($A1201,'1 Base de precios '!$J$2:$K$1256,2,FALSE)</f>
        <v>29.41</v>
      </c>
      <c r="H1201" s="20">
        <f>+VLOOKUP($A1201,'1 Base de precios '!$L$2:$M$1256,2,FALSE)</f>
        <v>82.540001000000004</v>
      </c>
      <c r="I1201" s="20">
        <f>+VLOOKUP($A1201,'1 Base de precios '!$N$2:$O$1256,2,FALSE)</f>
        <v>34.029998999999997</v>
      </c>
      <c r="J1201" s="20">
        <f>+VLOOKUP($A1201,'1 Base de precios '!$P$2:$Q$1256,2,FALSE)</f>
        <v>67.120002999999997</v>
      </c>
      <c r="K1201" s="29">
        <v>1200</v>
      </c>
    </row>
    <row r="1202" spans="1:11" x14ac:dyDescent="0.2">
      <c r="A1202" s="143">
        <v>41508</v>
      </c>
      <c r="B1202" s="27">
        <f>'1 Base de precios '!B1202:B1453</f>
        <v>41465.488280999998</v>
      </c>
      <c r="C1202" s="20">
        <f>+VLOOKUP($A1202,'1 Base de precios '!$A$2:$C$1256,3,FALSE)</f>
        <v>13.18</v>
      </c>
      <c r="D1202" s="20">
        <f>+VLOOKUP($A1202,'1 Base de precios '!$D$2:$E$1256,2,FALSE)</f>
        <v>34.029998999999997</v>
      </c>
      <c r="E1202" s="20">
        <f>+VLOOKUP($A1202,'1 Base de precios '!$F$2:$G$1256,2,FALSE)</f>
        <v>57.726799</v>
      </c>
      <c r="F1202" s="20">
        <f>+VLOOKUP($A1202,'1 Base de precios '!$H$2:$I$1256,2,FALSE)</f>
        <v>41.709999000000003</v>
      </c>
      <c r="G1202" s="20">
        <f>+VLOOKUP($A1202,'1 Base de precios '!$J$2:$K$1256,2,FALSE)</f>
        <v>29.469999000000001</v>
      </c>
      <c r="H1202" s="20">
        <f>+VLOOKUP($A1202,'1 Base de precios '!$L$2:$M$1256,2,FALSE)</f>
        <v>82.800003000000004</v>
      </c>
      <c r="I1202" s="20">
        <f>+VLOOKUP($A1202,'1 Base de precios '!$N$2:$O$1256,2,FALSE)</f>
        <v>32.659999999999997</v>
      </c>
      <c r="J1202" s="20">
        <f>+VLOOKUP($A1202,'1 Base de precios '!$P$2:$Q$1256,2,FALSE)</f>
        <v>68.970000999999996</v>
      </c>
      <c r="K1202" s="29">
        <v>1201</v>
      </c>
    </row>
    <row r="1203" spans="1:11" x14ac:dyDescent="0.2">
      <c r="A1203" s="143">
        <v>41507</v>
      </c>
      <c r="B1203" s="27">
        <f>'1 Base de precios '!B1203:B1454</f>
        <v>41824.710937999997</v>
      </c>
      <c r="C1203" s="20">
        <f>+VLOOKUP($A1203,'1 Base de precios '!$A$2:$C$1256,3,FALSE)</f>
        <v>13.26</v>
      </c>
      <c r="D1203" s="20">
        <f>+VLOOKUP($A1203,'1 Base de precios '!$D$2:$E$1256,2,FALSE)</f>
        <v>33.560001</v>
      </c>
      <c r="E1203" s="20">
        <f>+VLOOKUP($A1203,'1 Base de precios '!$F$2:$G$1256,2,FALSE)</f>
        <v>59.482899000000003</v>
      </c>
      <c r="F1203" s="20">
        <f>+VLOOKUP($A1203,'1 Base de precios '!$H$2:$I$1256,2,FALSE)</f>
        <v>42.77</v>
      </c>
      <c r="G1203" s="20">
        <f>+VLOOKUP($A1203,'1 Base de precios '!$J$2:$K$1256,2,FALSE)</f>
        <v>29.76</v>
      </c>
      <c r="H1203" s="20">
        <f>+VLOOKUP($A1203,'1 Base de precios '!$L$2:$M$1256,2,FALSE)</f>
        <v>84.160004000000001</v>
      </c>
      <c r="I1203" s="20">
        <f>+VLOOKUP($A1203,'1 Base de precios '!$N$2:$O$1256,2,FALSE)</f>
        <v>32.799999</v>
      </c>
      <c r="J1203" s="20">
        <f>+VLOOKUP($A1203,'1 Base de precios '!$P$2:$Q$1256,2,FALSE)</f>
        <v>69.900002000000001</v>
      </c>
      <c r="K1203" s="29">
        <v>1202</v>
      </c>
    </row>
    <row r="1204" spans="1:11" x14ac:dyDescent="0.2">
      <c r="A1204" s="143">
        <v>41506</v>
      </c>
      <c r="B1204" s="27">
        <f>'1 Base de precios '!B1204:B1455</f>
        <v>41494.988280999998</v>
      </c>
      <c r="C1204" s="20">
        <f>+VLOOKUP($A1204,'1 Base de precios '!$A$2:$C$1256,3,FALSE)</f>
        <v>13.28</v>
      </c>
      <c r="D1204" s="20">
        <f>+VLOOKUP($A1204,'1 Base de precios '!$D$2:$E$1256,2,FALSE)</f>
        <v>34.349997999999999</v>
      </c>
      <c r="E1204" s="20">
        <f>+VLOOKUP($A1204,'1 Base de precios '!$F$2:$G$1256,2,FALSE)</f>
        <v>60.234099999999998</v>
      </c>
      <c r="F1204" s="20">
        <f>+VLOOKUP($A1204,'1 Base de precios '!$H$2:$I$1256,2,FALSE)</f>
        <v>43.540000999999997</v>
      </c>
      <c r="G1204" s="20">
        <f>+VLOOKUP($A1204,'1 Base de precios '!$J$2:$K$1256,2,FALSE)</f>
        <v>29.93</v>
      </c>
      <c r="H1204" s="20">
        <f>+VLOOKUP($A1204,'1 Base de precios '!$L$2:$M$1256,2,FALSE)</f>
        <v>84.110000999999997</v>
      </c>
      <c r="I1204" s="20">
        <f>+VLOOKUP($A1204,'1 Base de precios '!$N$2:$O$1256,2,FALSE)</f>
        <v>33.369999</v>
      </c>
      <c r="J1204" s="20">
        <f>+VLOOKUP($A1204,'1 Base de precios '!$P$2:$Q$1256,2,FALSE)</f>
        <v>69</v>
      </c>
      <c r="K1204" s="29">
        <v>1203</v>
      </c>
    </row>
    <row r="1205" spans="1:11" x14ac:dyDescent="0.2">
      <c r="A1205" s="143">
        <v>41505</v>
      </c>
      <c r="B1205" s="27">
        <f>'1 Base de precios '!B1205:B1456</f>
        <v>42049.699219000002</v>
      </c>
      <c r="C1205" s="20">
        <f>+VLOOKUP($A1205,'1 Base de precios '!$A$2:$C$1256,3,FALSE)</f>
        <v>12.91</v>
      </c>
      <c r="D1205" s="20">
        <f>+VLOOKUP($A1205,'1 Base de precios '!$D$2:$E$1256,2,FALSE)</f>
        <v>34.060001</v>
      </c>
      <c r="E1205" s="20">
        <f>+VLOOKUP($A1205,'1 Base de precios '!$F$2:$G$1256,2,FALSE)</f>
        <v>60.204898999999997</v>
      </c>
      <c r="F1205" s="20">
        <f>+VLOOKUP($A1205,'1 Base de precios '!$H$2:$I$1256,2,FALSE)</f>
        <v>41.939999</v>
      </c>
      <c r="G1205" s="20">
        <f>+VLOOKUP($A1205,'1 Base de precios '!$J$2:$K$1256,2,FALSE)</f>
        <v>30.030000999999999</v>
      </c>
      <c r="H1205" s="20">
        <f>+VLOOKUP($A1205,'1 Base de precios '!$L$2:$M$1256,2,FALSE)</f>
        <v>84.339995999999999</v>
      </c>
      <c r="I1205" s="20">
        <f>+VLOOKUP($A1205,'1 Base de precios '!$N$2:$O$1256,2,FALSE)</f>
        <v>34.040000999999997</v>
      </c>
      <c r="J1205" s="20">
        <f>+VLOOKUP($A1205,'1 Base de precios '!$P$2:$Q$1256,2,FALSE)</f>
        <v>68.830001999999993</v>
      </c>
      <c r="K1205" s="29">
        <v>1204</v>
      </c>
    </row>
    <row r="1206" spans="1:11" x14ac:dyDescent="0.2">
      <c r="A1206" s="143">
        <v>41502</v>
      </c>
      <c r="B1206" s="27">
        <f>'1 Base de precios '!B1206:B1457</f>
        <v>42149.96875</v>
      </c>
      <c r="C1206" s="20">
        <f>+VLOOKUP($A1206,'1 Base de precios '!$A$2:$C$1256,3,FALSE)</f>
        <v>13.28</v>
      </c>
      <c r="D1206" s="20">
        <f>+VLOOKUP($A1206,'1 Base de precios '!$D$2:$E$1256,2,FALSE)</f>
        <v>35.57</v>
      </c>
      <c r="E1206" s="20">
        <f>+VLOOKUP($A1206,'1 Base de precios '!$F$2:$G$1256,2,FALSE)</f>
        <v>61.463402000000002</v>
      </c>
      <c r="F1206" s="20">
        <f>+VLOOKUP($A1206,'1 Base de precios '!$H$2:$I$1256,2,FALSE)</f>
        <v>43.98</v>
      </c>
      <c r="G1206" s="20">
        <f>+VLOOKUP($A1206,'1 Base de precios '!$J$2:$K$1256,2,FALSE)</f>
        <v>31.209999</v>
      </c>
      <c r="H1206" s="20">
        <f>+VLOOKUP($A1206,'1 Base de precios '!$L$2:$M$1256,2,FALSE)</f>
        <v>83.709998999999996</v>
      </c>
      <c r="I1206" s="20">
        <f>+VLOOKUP($A1206,'1 Base de precios '!$N$2:$O$1256,2,FALSE)</f>
        <v>35.020000000000003</v>
      </c>
      <c r="J1206" s="20">
        <f>+VLOOKUP($A1206,'1 Base de precios '!$P$2:$Q$1256,2,FALSE)</f>
        <v>69.330001999999993</v>
      </c>
      <c r="K1206" s="29">
        <v>1205</v>
      </c>
    </row>
    <row r="1207" spans="1:11" x14ac:dyDescent="0.2">
      <c r="A1207" s="143">
        <v>41501</v>
      </c>
      <c r="B1207" s="27">
        <f>'1 Base de precios '!B1207:B1458</f>
        <v>42430.109375</v>
      </c>
      <c r="C1207" s="20">
        <f>+VLOOKUP($A1207,'1 Base de precios '!$A$2:$C$1256,3,FALSE)</f>
        <v>13.27</v>
      </c>
      <c r="D1207" s="20">
        <f>+VLOOKUP($A1207,'1 Base de precios '!$D$2:$E$1256,2,FALSE)</f>
        <v>35.540000999999997</v>
      </c>
      <c r="E1207" s="20">
        <f>+VLOOKUP($A1207,'1 Base de precios '!$F$2:$G$1256,2,FALSE)</f>
        <v>60.546298999999998</v>
      </c>
      <c r="F1207" s="20">
        <f>+VLOOKUP($A1207,'1 Base de precios '!$H$2:$I$1256,2,FALSE)</f>
        <v>44.790000999999997</v>
      </c>
      <c r="G1207" s="20">
        <f>+VLOOKUP($A1207,'1 Base de precios '!$J$2:$K$1256,2,FALSE)</f>
        <v>31.42</v>
      </c>
      <c r="H1207" s="20">
        <f>+VLOOKUP($A1207,'1 Base de precios '!$L$2:$M$1256,2,FALSE)</f>
        <v>83.790001000000004</v>
      </c>
      <c r="I1207" s="20">
        <f>+VLOOKUP($A1207,'1 Base de precios '!$N$2:$O$1256,2,FALSE)</f>
        <v>35.18</v>
      </c>
      <c r="J1207" s="20">
        <f>+VLOOKUP($A1207,'1 Base de precios '!$P$2:$Q$1256,2,FALSE)</f>
        <v>70.680000000000007</v>
      </c>
      <c r="K1207" s="29">
        <v>1206</v>
      </c>
    </row>
    <row r="1208" spans="1:11" x14ac:dyDescent="0.2">
      <c r="A1208" s="143">
        <v>41500</v>
      </c>
      <c r="B1208" s="27">
        <f>'1 Base de precios '!B1208:B1459</f>
        <v>42369.800780999998</v>
      </c>
      <c r="C1208" s="20">
        <f>+VLOOKUP($A1208,'1 Base de precios '!$A$2:$C$1256,3,FALSE)</f>
        <v>13.21</v>
      </c>
      <c r="D1208" s="20">
        <f>+VLOOKUP($A1208,'1 Base de precios '!$D$2:$E$1256,2,FALSE)</f>
        <v>35.060001</v>
      </c>
      <c r="E1208" s="20">
        <f>+VLOOKUP($A1208,'1 Base de precios '!$F$2:$G$1256,2,FALSE)</f>
        <v>61.082901</v>
      </c>
      <c r="F1208" s="20">
        <f>+VLOOKUP($A1208,'1 Base de precios '!$H$2:$I$1256,2,FALSE)</f>
        <v>46.5</v>
      </c>
      <c r="G1208" s="20">
        <f>+VLOOKUP($A1208,'1 Base de precios '!$J$2:$K$1256,2,FALSE)</f>
        <v>31.040001</v>
      </c>
      <c r="H1208" s="20">
        <f>+VLOOKUP($A1208,'1 Base de precios '!$L$2:$M$1256,2,FALSE)</f>
        <v>84.25</v>
      </c>
      <c r="I1208" s="20">
        <f>+VLOOKUP($A1208,'1 Base de precios '!$N$2:$O$1256,2,FALSE)</f>
        <v>35.419998</v>
      </c>
      <c r="J1208" s="20">
        <f>+VLOOKUP($A1208,'1 Base de precios '!$P$2:$Q$1256,2,FALSE)</f>
        <v>73.360000999999997</v>
      </c>
      <c r="K1208" s="29">
        <v>1207</v>
      </c>
    </row>
    <row r="1209" spans="1:11" x14ac:dyDescent="0.2">
      <c r="A1209" s="143">
        <v>41499</v>
      </c>
      <c r="B1209" s="27">
        <f>'1 Base de precios '!B1209:B1460</f>
        <v>42145</v>
      </c>
      <c r="C1209" s="20">
        <f>+VLOOKUP($A1209,'1 Base de precios '!$A$2:$C$1256,3,FALSE)</f>
        <v>13.21</v>
      </c>
      <c r="D1209" s="20">
        <f>+VLOOKUP($A1209,'1 Base de precios '!$D$2:$E$1256,2,FALSE)</f>
        <v>35.200001</v>
      </c>
      <c r="E1209" s="20">
        <f>+VLOOKUP($A1209,'1 Base de precios '!$F$2:$G$1256,2,FALSE)</f>
        <v>61.824401999999999</v>
      </c>
      <c r="F1209" s="20">
        <f>+VLOOKUP($A1209,'1 Base de precios '!$H$2:$I$1256,2,FALSE)</f>
        <v>45.959999000000003</v>
      </c>
      <c r="G1209" s="20">
        <f>+VLOOKUP($A1209,'1 Base de precios '!$J$2:$K$1256,2,FALSE)</f>
        <v>30.379999000000002</v>
      </c>
      <c r="H1209" s="20">
        <f>+VLOOKUP($A1209,'1 Base de precios '!$L$2:$M$1256,2,FALSE)</f>
        <v>85.82</v>
      </c>
      <c r="I1209" s="20">
        <f>+VLOOKUP($A1209,'1 Base de precios '!$N$2:$O$1256,2,FALSE)</f>
        <v>35.799999</v>
      </c>
      <c r="J1209" s="20">
        <f>+VLOOKUP($A1209,'1 Base de precios '!$P$2:$Q$1256,2,FALSE)</f>
        <v>72.180000000000007</v>
      </c>
      <c r="K1209" s="29">
        <v>1208</v>
      </c>
    </row>
    <row r="1210" spans="1:11" x14ac:dyDescent="0.2">
      <c r="A1210" s="143">
        <v>41498</v>
      </c>
      <c r="B1210" s="27">
        <f>'1 Base de precios '!B1210:B1461</f>
        <v>42649.78125</v>
      </c>
      <c r="C1210" s="20">
        <f>+VLOOKUP($A1210,'1 Base de precios '!$A$2:$C$1256,3,FALSE)</f>
        <v>13.19</v>
      </c>
      <c r="D1210" s="20">
        <f>+VLOOKUP($A1210,'1 Base de precios '!$D$2:$E$1256,2,FALSE)</f>
        <v>34.639999000000003</v>
      </c>
      <c r="E1210" s="20">
        <f>+VLOOKUP($A1210,'1 Base de precios '!$F$2:$G$1256,2,FALSE)</f>
        <v>61.365799000000003</v>
      </c>
      <c r="F1210" s="20">
        <f>+VLOOKUP($A1210,'1 Base de precios '!$H$2:$I$1256,2,FALSE)</f>
        <v>43.869999</v>
      </c>
      <c r="G1210" s="20">
        <f>+VLOOKUP($A1210,'1 Base de precios '!$J$2:$K$1256,2,FALSE)</f>
        <v>30.9</v>
      </c>
      <c r="H1210" s="20">
        <f>+VLOOKUP($A1210,'1 Base de precios '!$L$2:$M$1256,2,FALSE)</f>
        <v>85.910004000000001</v>
      </c>
      <c r="I1210" s="20">
        <f>+VLOOKUP($A1210,'1 Base de precios '!$N$2:$O$1256,2,FALSE)</f>
        <v>36.330002</v>
      </c>
      <c r="J1210" s="20">
        <f>+VLOOKUP($A1210,'1 Base de precios '!$P$2:$Q$1256,2,FALSE)</f>
        <v>70.989998</v>
      </c>
      <c r="K1210" s="29">
        <v>1209</v>
      </c>
    </row>
    <row r="1211" spans="1:11" x14ac:dyDescent="0.2">
      <c r="A1211" s="143">
        <v>41495</v>
      </c>
      <c r="B1211" s="27">
        <f>'1 Base de precios '!B1211:B1462</f>
        <v>42712.570312999997</v>
      </c>
      <c r="C1211" s="20">
        <f>+VLOOKUP($A1211,'1 Base de precios '!$A$2:$C$1256,3,FALSE)</f>
        <v>13.3</v>
      </c>
      <c r="D1211" s="20">
        <f>+VLOOKUP($A1211,'1 Base de precios '!$D$2:$E$1256,2,FALSE)</f>
        <v>35.229999999999997</v>
      </c>
      <c r="E1211" s="20">
        <f>+VLOOKUP($A1211,'1 Base de precios '!$F$2:$G$1256,2,FALSE)</f>
        <v>63.063400000000001</v>
      </c>
      <c r="F1211" s="20">
        <f>+VLOOKUP($A1211,'1 Base de precios '!$H$2:$I$1256,2,FALSE)</f>
        <v>42.32</v>
      </c>
      <c r="G1211" s="20">
        <f>+VLOOKUP($A1211,'1 Base de precios '!$J$2:$K$1256,2,FALSE)</f>
        <v>32.169998</v>
      </c>
      <c r="H1211" s="20">
        <f>+VLOOKUP($A1211,'1 Base de precios '!$L$2:$M$1256,2,FALSE)</f>
        <v>89.669998000000007</v>
      </c>
      <c r="I1211" s="20">
        <f>+VLOOKUP($A1211,'1 Base de precios '!$N$2:$O$1256,2,FALSE)</f>
        <v>37.090000000000003</v>
      </c>
      <c r="J1211" s="20">
        <f>+VLOOKUP($A1211,'1 Base de precios '!$P$2:$Q$1256,2,FALSE)</f>
        <v>71.339995999999999</v>
      </c>
      <c r="K1211" s="29">
        <v>1210</v>
      </c>
    </row>
    <row r="1212" spans="1:11" x14ac:dyDescent="0.2">
      <c r="A1212" s="143">
        <v>41494</v>
      </c>
      <c r="B1212" s="27">
        <f>'1 Base de precios '!B1212:B1463</f>
        <v>42244.480469000002</v>
      </c>
      <c r="C1212" s="20">
        <f>+VLOOKUP($A1212,'1 Base de precios '!$A$2:$C$1256,3,FALSE)</f>
        <v>14.09</v>
      </c>
      <c r="D1212" s="20">
        <f>+VLOOKUP($A1212,'1 Base de precios '!$D$2:$E$1256,2,FALSE)</f>
        <v>34.810001</v>
      </c>
      <c r="E1212" s="20">
        <f>+VLOOKUP($A1212,'1 Base de precios '!$F$2:$G$1256,2,FALSE)</f>
        <v>62.575600000000001</v>
      </c>
      <c r="F1212" s="20">
        <f>+VLOOKUP($A1212,'1 Base de precios '!$H$2:$I$1256,2,FALSE)</f>
        <v>41.549999</v>
      </c>
      <c r="G1212" s="20">
        <f>+VLOOKUP($A1212,'1 Base de precios '!$J$2:$K$1256,2,FALSE)</f>
        <v>32.150002000000001</v>
      </c>
      <c r="H1212" s="20">
        <f>+VLOOKUP($A1212,'1 Base de precios '!$L$2:$M$1256,2,FALSE)</f>
        <v>87.279999000000004</v>
      </c>
      <c r="I1212" s="20">
        <f>+VLOOKUP($A1212,'1 Base de precios '!$N$2:$O$1256,2,FALSE)</f>
        <v>37.340000000000003</v>
      </c>
      <c r="J1212" s="20">
        <f>+VLOOKUP($A1212,'1 Base de precios '!$P$2:$Q$1256,2,FALSE)</f>
        <v>71.389999000000003</v>
      </c>
      <c r="K1212" s="29">
        <v>1211</v>
      </c>
    </row>
    <row r="1213" spans="1:11" x14ac:dyDescent="0.2">
      <c r="A1213" s="143">
        <v>41493</v>
      </c>
      <c r="B1213" s="27">
        <f>'1 Base de precios '!B1213:B1464</f>
        <v>41914.980469000002</v>
      </c>
      <c r="C1213" s="20">
        <f>+VLOOKUP($A1213,'1 Base de precios '!$A$2:$C$1256,3,FALSE)</f>
        <v>13.87</v>
      </c>
      <c r="D1213" s="20">
        <f>+VLOOKUP($A1213,'1 Base de precios '!$D$2:$E$1256,2,FALSE)</f>
        <v>35.049999</v>
      </c>
      <c r="E1213" s="20">
        <f>+VLOOKUP($A1213,'1 Base de precios '!$F$2:$G$1256,2,FALSE)</f>
        <v>61.629299000000003</v>
      </c>
      <c r="F1213" s="20">
        <f>+VLOOKUP($A1213,'1 Base de precios '!$H$2:$I$1256,2,FALSE)</f>
        <v>40.099997999999999</v>
      </c>
      <c r="G1213" s="20">
        <f>+VLOOKUP($A1213,'1 Base de precios '!$J$2:$K$1256,2,FALSE)</f>
        <v>32.340000000000003</v>
      </c>
      <c r="H1213" s="20">
        <f>+VLOOKUP($A1213,'1 Base de precios '!$L$2:$M$1256,2,FALSE)</f>
        <v>85.110000999999997</v>
      </c>
      <c r="I1213" s="20">
        <f>+VLOOKUP($A1213,'1 Base de precios '!$N$2:$O$1256,2,FALSE)</f>
        <v>36.849997999999999</v>
      </c>
      <c r="J1213" s="20">
        <f>+VLOOKUP($A1213,'1 Base de precios '!$P$2:$Q$1256,2,FALSE)</f>
        <v>71.440002000000007</v>
      </c>
      <c r="K1213" s="29">
        <v>1212</v>
      </c>
    </row>
    <row r="1214" spans="1:11" x14ac:dyDescent="0.2">
      <c r="A1214" s="143">
        <v>41492</v>
      </c>
      <c r="B1214" s="27">
        <f>'1 Base de precios '!B1214:B1465</f>
        <v>41903.359375</v>
      </c>
      <c r="C1214" s="20">
        <f>+VLOOKUP($A1214,'1 Base de precios '!$A$2:$C$1256,3,FALSE)</f>
        <v>13.58</v>
      </c>
      <c r="D1214" s="20">
        <f>+VLOOKUP($A1214,'1 Base de precios '!$D$2:$E$1256,2,FALSE)</f>
        <v>34.419998</v>
      </c>
      <c r="E1214" s="20">
        <f>+VLOOKUP($A1214,'1 Base de precios '!$F$2:$G$1256,2,FALSE)</f>
        <v>61.375599000000001</v>
      </c>
      <c r="F1214" s="20">
        <f>+VLOOKUP($A1214,'1 Base de precios '!$H$2:$I$1256,2,FALSE)</f>
        <v>40.150002000000001</v>
      </c>
      <c r="G1214" s="20">
        <f>+VLOOKUP($A1214,'1 Base de precios '!$J$2:$K$1256,2,FALSE)</f>
        <v>31.68</v>
      </c>
      <c r="H1214" s="20">
        <f>+VLOOKUP($A1214,'1 Base de precios '!$L$2:$M$1256,2,FALSE)</f>
        <v>84.339995999999999</v>
      </c>
      <c r="I1214" s="20">
        <f>+VLOOKUP($A1214,'1 Base de precios '!$N$2:$O$1256,2,FALSE)</f>
        <v>36.169998</v>
      </c>
      <c r="J1214" s="20">
        <f>+VLOOKUP($A1214,'1 Base de precios '!$P$2:$Q$1256,2,FALSE)</f>
        <v>70.809997999999993</v>
      </c>
      <c r="K1214" s="29">
        <v>1213</v>
      </c>
    </row>
    <row r="1215" spans="1:11" x14ac:dyDescent="0.2">
      <c r="A1215" s="143">
        <v>41491</v>
      </c>
      <c r="B1215" s="27">
        <f>'1 Base de precios '!B1215:B1466</f>
        <v>42052.808594000002</v>
      </c>
      <c r="C1215" s="20">
        <f>+VLOOKUP($A1215,'1 Base de precios '!$A$2:$C$1256,3,FALSE)</f>
        <v>13.51</v>
      </c>
      <c r="D1215" s="20">
        <f>+VLOOKUP($A1215,'1 Base de precios '!$D$2:$E$1256,2,FALSE)</f>
        <v>34.830002</v>
      </c>
      <c r="E1215" s="20">
        <f>+VLOOKUP($A1215,'1 Base de precios '!$F$2:$G$1256,2,FALSE)</f>
        <v>60.624400999999999</v>
      </c>
      <c r="F1215" s="20">
        <f>+VLOOKUP($A1215,'1 Base de precios '!$H$2:$I$1256,2,FALSE)</f>
        <v>40.720001000000003</v>
      </c>
      <c r="G1215" s="20">
        <f>+VLOOKUP($A1215,'1 Base de precios '!$J$2:$K$1256,2,FALSE)</f>
        <v>30.42</v>
      </c>
      <c r="H1215" s="20">
        <f>+VLOOKUP($A1215,'1 Base de precios '!$L$2:$M$1256,2,FALSE)</f>
        <v>83.709998999999996</v>
      </c>
      <c r="I1215" s="20">
        <f>+VLOOKUP($A1215,'1 Base de precios '!$N$2:$O$1256,2,FALSE)</f>
        <v>35.979999999999997</v>
      </c>
      <c r="J1215" s="20">
        <f>+VLOOKUP($A1215,'1 Base de precios '!$P$2:$Q$1256,2,FALSE)</f>
        <v>70.639999000000003</v>
      </c>
      <c r="K1215" s="29">
        <v>1214</v>
      </c>
    </row>
    <row r="1216" spans="1:11" x14ac:dyDescent="0.2">
      <c r="A1216" s="143">
        <v>41488</v>
      </c>
      <c r="B1216" s="27">
        <f>'1 Base de precios '!B1216:B1467</f>
        <v>41866.859375</v>
      </c>
      <c r="C1216" s="20">
        <f>+VLOOKUP($A1216,'1 Base de precios '!$A$2:$C$1256,3,FALSE)</f>
        <v>13.34</v>
      </c>
      <c r="D1216" s="20">
        <f>+VLOOKUP($A1216,'1 Base de precios '!$D$2:$E$1256,2,FALSE)</f>
        <v>35.619999</v>
      </c>
      <c r="E1216" s="20">
        <f>+VLOOKUP($A1216,'1 Base de precios '!$F$2:$G$1256,2,FALSE)</f>
        <v>60.878101000000001</v>
      </c>
      <c r="F1216" s="20">
        <f>+VLOOKUP($A1216,'1 Base de precios '!$H$2:$I$1256,2,FALSE)</f>
        <v>41.259998000000003</v>
      </c>
      <c r="G1216" s="20">
        <f>+VLOOKUP($A1216,'1 Base de precios '!$J$2:$K$1256,2,FALSE)</f>
        <v>30.98</v>
      </c>
      <c r="H1216" s="20">
        <f>+VLOOKUP($A1216,'1 Base de precios '!$L$2:$M$1256,2,FALSE)</f>
        <v>84.540001000000004</v>
      </c>
      <c r="I1216" s="20">
        <f>+VLOOKUP($A1216,'1 Base de precios '!$N$2:$O$1256,2,FALSE)</f>
        <v>35.959999000000003</v>
      </c>
      <c r="J1216" s="20">
        <f>+VLOOKUP($A1216,'1 Base de precios '!$P$2:$Q$1256,2,FALSE)</f>
        <v>71.779999000000004</v>
      </c>
      <c r="K1216" s="29">
        <v>1215</v>
      </c>
    </row>
    <row r="1217" spans="1:11" x14ac:dyDescent="0.2">
      <c r="A1217" s="143">
        <v>41487</v>
      </c>
      <c r="B1217" s="27">
        <f>'1 Base de precios '!B1217:B1468</f>
        <v>40838.738280999998</v>
      </c>
      <c r="C1217" s="20">
        <f>+VLOOKUP($A1217,'1 Base de precios '!$A$2:$C$1256,3,FALSE)</f>
        <v>13.61</v>
      </c>
      <c r="D1217" s="20">
        <f>+VLOOKUP($A1217,'1 Base de precios '!$D$2:$E$1256,2,FALSE)</f>
        <v>35.630001</v>
      </c>
      <c r="E1217" s="20">
        <f>+VLOOKUP($A1217,'1 Base de precios '!$F$2:$G$1256,2,FALSE)</f>
        <v>59.707298000000002</v>
      </c>
      <c r="F1217" s="20">
        <f>+VLOOKUP($A1217,'1 Base de precios '!$H$2:$I$1256,2,FALSE)</f>
        <v>41.09</v>
      </c>
      <c r="G1217" s="20">
        <f>+VLOOKUP($A1217,'1 Base de precios '!$J$2:$K$1256,2,FALSE)</f>
        <v>30.99</v>
      </c>
      <c r="H1217" s="20">
        <f>+VLOOKUP($A1217,'1 Base de precios '!$L$2:$M$1256,2,FALSE)</f>
        <v>83.419998000000007</v>
      </c>
      <c r="I1217" s="20">
        <f>+VLOOKUP($A1217,'1 Base de precios '!$N$2:$O$1256,2,FALSE)</f>
        <v>35.580002</v>
      </c>
      <c r="J1217" s="20">
        <f>+VLOOKUP($A1217,'1 Base de precios '!$P$2:$Q$1256,2,FALSE)</f>
        <v>69.839995999999999</v>
      </c>
      <c r="K1217" s="29">
        <v>1216</v>
      </c>
    </row>
    <row r="1218" spans="1:11" x14ac:dyDescent="0.2">
      <c r="A1218" s="143">
        <v>41486</v>
      </c>
      <c r="B1218" s="27">
        <f>'1 Base de precios '!B1218:B1469</f>
        <v>40247.28125</v>
      </c>
      <c r="C1218" s="20">
        <f>+VLOOKUP($A1218,'1 Base de precios '!$A$2:$C$1256,3,FALSE)</f>
        <v>13.44</v>
      </c>
      <c r="D1218" s="20">
        <f>+VLOOKUP($A1218,'1 Base de precios '!$D$2:$E$1256,2,FALSE)</f>
        <v>34.950001</v>
      </c>
      <c r="E1218" s="20">
        <f>+VLOOKUP($A1218,'1 Base de precios '!$F$2:$G$1256,2,FALSE)</f>
        <v>58.312199</v>
      </c>
      <c r="F1218" s="20">
        <f>+VLOOKUP($A1218,'1 Base de precios '!$H$2:$I$1256,2,FALSE)</f>
        <v>39.349997999999999</v>
      </c>
      <c r="G1218" s="20">
        <f>+VLOOKUP($A1218,'1 Base de precios '!$J$2:$K$1256,2,FALSE)</f>
        <v>28.92</v>
      </c>
      <c r="H1218" s="20">
        <f>+VLOOKUP($A1218,'1 Base de precios '!$L$2:$M$1256,2,FALSE)</f>
        <v>81.150002000000001</v>
      </c>
      <c r="I1218" s="20">
        <f>+VLOOKUP($A1218,'1 Base de precios '!$N$2:$O$1256,2,FALSE)</f>
        <v>34.900002000000001</v>
      </c>
      <c r="J1218" s="20">
        <f>+VLOOKUP($A1218,'1 Base de precios '!$P$2:$Q$1256,2,FALSE)</f>
        <v>66.489998</v>
      </c>
      <c r="K1218" s="29">
        <v>1217</v>
      </c>
    </row>
    <row r="1219" spans="1:11" x14ac:dyDescent="0.2">
      <c r="A1219" s="143">
        <v>41485</v>
      </c>
      <c r="B1219" s="27">
        <f>'1 Base de precios '!B1219:B1470</f>
        <v>40341.859375</v>
      </c>
      <c r="C1219" s="20">
        <f>+VLOOKUP($A1219,'1 Base de precios '!$A$2:$C$1256,3,FALSE)</f>
        <v>13.22</v>
      </c>
      <c r="D1219" s="20">
        <f>+VLOOKUP($A1219,'1 Base de precios '!$D$2:$E$1256,2,FALSE)</f>
        <v>34.889999000000003</v>
      </c>
      <c r="E1219" s="20">
        <f>+VLOOKUP($A1219,'1 Base de precios '!$F$2:$G$1256,2,FALSE)</f>
        <v>55.619498999999998</v>
      </c>
      <c r="F1219" s="20">
        <f>+VLOOKUP($A1219,'1 Base de precios '!$H$2:$I$1256,2,FALSE)</f>
        <v>38.400002000000001</v>
      </c>
      <c r="G1219" s="20">
        <f>+VLOOKUP($A1219,'1 Base de precios '!$J$2:$K$1256,2,FALSE)</f>
        <v>28.09</v>
      </c>
      <c r="H1219" s="20">
        <f>+VLOOKUP($A1219,'1 Base de precios '!$L$2:$M$1256,2,FALSE)</f>
        <v>80.379997000000003</v>
      </c>
      <c r="I1219" s="20">
        <f>+VLOOKUP($A1219,'1 Base de precios '!$N$2:$O$1256,2,FALSE)</f>
        <v>35.459999000000003</v>
      </c>
      <c r="J1219" s="20">
        <f>+VLOOKUP($A1219,'1 Base de precios '!$P$2:$Q$1256,2,FALSE)</f>
        <v>64.919998000000007</v>
      </c>
      <c r="K1219" s="29">
        <v>1218</v>
      </c>
    </row>
    <row r="1220" spans="1:11" x14ac:dyDescent="0.2">
      <c r="A1220" s="143">
        <v>41484</v>
      </c>
      <c r="B1220" s="27">
        <f>'1 Base de precios '!B1220:B1471</f>
        <v>41059.078125</v>
      </c>
      <c r="C1220" s="20">
        <f>+VLOOKUP($A1220,'1 Base de precios '!$A$2:$C$1256,3,FALSE)</f>
        <v>13.34</v>
      </c>
      <c r="D1220" s="20">
        <f>+VLOOKUP($A1220,'1 Base de precios '!$D$2:$E$1256,2,FALSE)</f>
        <v>35.009998000000003</v>
      </c>
      <c r="E1220" s="20">
        <f>+VLOOKUP($A1220,'1 Base de precios '!$F$2:$G$1256,2,FALSE)</f>
        <v>55.443900999999997</v>
      </c>
      <c r="F1220" s="20">
        <f>+VLOOKUP($A1220,'1 Base de precios '!$H$2:$I$1256,2,FALSE)</f>
        <v>38.729999999999997</v>
      </c>
      <c r="G1220" s="20">
        <f>+VLOOKUP($A1220,'1 Base de precios '!$J$2:$K$1256,2,FALSE)</f>
        <v>28.15</v>
      </c>
      <c r="H1220" s="20">
        <f>+VLOOKUP($A1220,'1 Base de precios '!$L$2:$M$1256,2,FALSE)</f>
        <v>80.489998</v>
      </c>
      <c r="I1220" s="20">
        <f>+VLOOKUP($A1220,'1 Base de precios '!$N$2:$O$1256,2,FALSE)</f>
        <v>35.400002000000001</v>
      </c>
      <c r="J1220" s="20">
        <f>+VLOOKUP($A1220,'1 Base de precios '!$P$2:$Q$1256,2,FALSE)</f>
        <v>65.199996999999996</v>
      </c>
      <c r="K1220" s="29">
        <v>1219</v>
      </c>
    </row>
    <row r="1221" spans="1:11" x14ac:dyDescent="0.2">
      <c r="A1221" s="143">
        <v>41481</v>
      </c>
      <c r="B1221" s="27">
        <f>'1 Base de precios '!B1221:B1472</f>
        <v>40762.109375</v>
      </c>
      <c r="C1221" s="20">
        <f>+VLOOKUP($A1221,'1 Base de precios '!$A$2:$C$1256,3,FALSE)</f>
        <v>13.79</v>
      </c>
      <c r="D1221" s="20">
        <f>+VLOOKUP($A1221,'1 Base de precios '!$D$2:$E$1256,2,FALSE)</f>
        <v>35.880001</v>
      </c>
      <c r="E1221" s="20">
        <f>+VLOOKUP($A1221,'1 Base de precios '!$F$2:$G$1256,2,FALSE)</f>
        <v>56.673198999999997</v>
      </c>
      <c r="F1221" s="20">
        <f>+VLOOKUP($A1221,'1 Base de precios '!$H$2:$I$1256,2,FALSE)</f>
        <v>39.200001</v>
      </c>
      <c r="G1221" s="20">
        <f>+VLOOKUP($A1221,'1 Base de precios '!$J$2:$K$1256,2,FALSE)</f>
        <v>28.51</v>
      </c>
      <c r="H1221" s="20">
        <f>+VLOOKUP($A1221,'1 Base de precios '!$L$2:$M$1256,2,FALSE)</f>
        <v>81.489998</v>
      </c>
      <c r="I1221" s="20">
        <f>+VLOOKUP($A1221,'1 Base de precios '!$N$2:$O$1256,2,FALSE)</f>
        <v>35.990001999999997</v>
      </c>
      <c r="J1221" s="20">
        <f>+VLOOKUP($A1221,'1 Base de precios '!$P$2:$Q$1256,2,FALSE)</f>
        <v>65.019997000000004</v>
      </c>
      <c r="K1221" s="29">
        <v>1220</v>
      </c>
    </row>
    <row r="1222" spans="1:11" x14ac:dyDescent="0.2">
      <c r="A1222" s="143">
        <v>41480</v>
      </c>
      <c r="B1222" s="27">
        <f>'1 Base de precios '!B1222:B1473</f>
        <v>40844.738280999998</v>
      </c>
      <c r="C1222" s="20">
        <f>+VLOOKUP($A1222,'1 Base de precios '!$A$2:$C$1256,3,FALSE)</f>
        <v>13.21</v>
      </c>
      <c r="D1222" s="20">
        <f>+VLOOKUP($A1222,'1 Base de precios '!$D$2:$E$1256,2,FALSE)</f>
        <v>35.529998999999997</v>
      </c>
      <c r="E1222" s="20">
        <f>+VLOOKUP($A1222,'1 Base de precios '!$F$2:$G$1256,2,FALSE)</f>
        <v>56.448799000000001</v>
      </c>
      <c r="F1222" s="20">
        <f>+VLOOKUP($A1222,'1 Base de precios '!$H$2:$I$1256,2,FALSE)</f>
        <v>40.07</v>
      </c>
      <c r="G1222" s="20">
        <f>+VLOOKUP($A1222,'1 Base de precios '!$J$2:$K$1256,2,FALSE)</f>
        <v>28.030000999999999</v>
      </c>
      <c r="H1222" s="20">
        <f>+VLOOKUP($A1222,'1 Base de precios '!$L$2:$M$1256,2,FALSE)</f>
        <v>82.120002999999997</v>
      </c>
      <c r="I1222" s="20">
        <f>+VLOOKUP($A1222,'1 Base de precios '!$N$2:$O$1256,2,FALSE)</f>
        <v>35.900002000000001</v>
      </c>
      <c r="J1222" s="20">
        <f>+VLOOKUP($A1222,'1 Base de precios '!$P$2:$Q$1256,2,FALSE)</f>
        <v>64.019997000000004</v>
      </c>
      <c r="K1222" s="29">
        <v>1221</v>
      </c>
    </row>
    <row r="1223" spans="1:11" x14ac:dyDescent="0.2">
      <c r="A1223" s="143">
        <v>41479</v>
      </c>
      <c r="B1223" s="27">
        <f>'1 Base de precios '!B1223:B1474</f>
        <v>40766.160155999998</v>
      </c>
      <c r="C1223" s="20">
        <f>+VLOOKUP($A1223,'1 Base de precios '!$A$2:$C$1256,3,FALSE)</f>
        <v>13.27</v>
      </c>
      <c r="D1223" s="20">
        <f>+VLOOKUP($A1223,'1 Base de precios '!$D$2:$E$1256,2,FALSE)</f>
        <v>35.970001000000003</v>
      </c>
      <c r="E1223" s="20">
        <f>+VLOOKUP($A1223,'1 Base de precios '!$F$2:$G$1256,2,FALSE)</f>
        <v>56.312199</v>
      </c>
      <c r="F1223" s="20">
        <f>+VLOOKUP($A1223,'1 Base de precios '!$H$2:$I$1256,2,FALSE)</f>
        <v>40.209999000000003</v>
      </c>
      <c r="G1223" s="20">
        <f>+VLOOKUP($A1223,'1 Base de precios '!$J$2:$K$1256,2,FALSE)</f>
        <v>28.209999</v>
      </c>
      <c r="H1223" s="20">
        <f>+VLOOKUP($A1223,'1 Base de precios '!$L$2:$M$1256,2,FALSE)</f>
        <v>81.370002999999997</v>
      </c>
      <c r="I1223" s="20">
        <f>+VLOOKUP($A1223,'1 Base de precios '!$N$2:$O$1256,2,FALSE)</f>
        <v>36.25</v>
      </c>
      <c r="J1223" s="20">
        <f>+VLOOKUP($A1223,'1 Base de precios '!$P$2:$Q$1256,2,FALSE)</f>
        <v>63.169998</v>
      </c>
      <c r="K1223" s="29">
        <v>1222</v>
      </c>
    </row>
    <row r="1224" spans="1:11" x14ac:dyDescent="0.2">
      <c r="A1224" s="143">
        <v>41478</v>
      </c>
      <c r="B1224" s="27">
        <f>'1 Base de precios '!B1224:B1475</f>
        <v>40117.671875</v>
      </c>
      <c r="C1224" s="20">
        <f>+VLOOKUP($A1224,'1 Base de precios '!$A$2:$C$1256,3,FALSE)</f>
        <v>13.37</v>
      </c>
      <c r="D1224" s="20">
        <f>+VLOOKUP($A1224,'1 Base de precios '!$D$2:$E$1256,2,FALSE)</f>
        <v>35.529998999999997</v>
      </c>
      <c r="E1224" s="20">
        <f>+VLOOKUP($A1224,'1 Base de precios '!$F$2:$G$1256,2,FALSE)</f>
        <v>55.473202000000001</v>
      </c>
      <c r="F1224" s="20">
        <f>+VLOOKUP($A1224,'1 Base de precios '!$H$2:$I$1256,2,FALSE)</f>
        <v>40.860000999999997</v>
      </c>
      <c r="G1224" s="20">
        <f>+VLOOKUP($A1224,'1 Base de precios '!$J$2:$K$1256,2,FALSE)</f>
        <v>27.68</v>
      </c>
      <c r="H1224" s="20">
        <f>+VLOOKUP($A1224,'1 Base de precios '!$L$2:$M$1256,2,FALSE)</f>
        <v>82.620002999999997</v>
      </c>
      <c r="I1224" s="20">
        <f>+VLOOKUP($A1224,'1 Base de precios '!$N$2:$O$1256,2,FALSE)</f>
        <v>36.229999999999997</v>
      </c>
      <c r="J1224" s="20">
        <f>+VLOOKUP($A1224,'1 Base de precios '!$P$2:$Q$1256,2,FALSE)</f>
        <v>63.009998000000003</v>
      </c>
      <c r="K1224" s="29">
        <v>1223</v>
      </c>
    </row>
    <row r="1225" spans="1:11" x14ac:dyDescent="0.2">
      <c r="A1225" s="143">
        <v>41477</v>
      </c>
      <c r="B1225" s="27">
        <f>'1 Base de precios '!B1225:B1476</f>
        <v>39885.628905999998</v>
      </c>
      <c r="C1225" s="20">
        <f>+VLOOKUP($A1225,'1 Base de precios '!$A$2:$C$1256,3,FALSE)</f>
        <v>13.25</v>
      </c>
      <c r="D1225" s="20">
        <f>+VLOOKUP($A1225,'1 Base de precios '!$D$2:$E$1256,2,FALSE)</f>
        <v>35.020000000000003</v>
      </c>
      <c r="E1225" s="20">
        <f>+VLOOKUP($A1225,'1 Base de precios '!$F$2:$G$1256,2,FALSE)</f>
        <v>54.878101000000001</v>
      </c>
      <c r="F1225" s="20">
        <f>+VLOOKUP($A1225,'1 Base de precios '!$H$2:$I$1256,2,FALSE)</f>
        <v>40.340000000000003</v>
      </c>
      <c r="G1225" s="20">
        <f>+VLOOKUP($A1225,'1 Base de precios '!$J$2:$K$1256,2,FALSE)</f>
        <v>27.26</v>
      </c>
      <c r="H1225" s="20">
        <f>+VLOOKUP($A1225,'1 Base de precios '!$L$2:$M$1256,2,FALSE)</f>
        <v>82.949996999999996</v>
      </c>
      <c r="I1225" s="20">
        <f>+VLOOKUP($A1225,'1 Base de precios '!$N$2:$O$1256,2,FALSE)</f>
        <v>35.560001</v>
      </c>
      <c r="J1225" s="20">
        <f>+VLOOKUP($A1225,'1 Base de precios '!$P$2:$Q$1256,2,FALSE)</f>
        <v>62.310001</v>
      </c>
      <c r="K1225" s="29">
        <v>1224</v>
      </c>
    </row>
    <row r="1226" spans="1:11" x14ac:dyDescent="0.2">
      <c r="A1226" s="143">
        <v>41474</v>
      </c>
      <c r="B1226" s="27">
        <f>'1 Base de precios '!B1226:B1477</f>
        <v>40242.71875</v>
      </c>
      <c r="C1226" s="20">
        <f>+VLOOKUP($A1226,'1 Base de precios '!$A$2:$C$1256,3,FALSE)</f>
        <v>13.07</v>
      </c>
      <c r="D1226" s="20">
        <f>+VLOOKUP($A1226,'1 Base de precios '!$D$2:$E$1256,2,FALSE)</f>
        <v>35.18</v>
      </c>
      <c r="E1226" s="20">
        <f>+VLOOKUP($A1226,'1 Base de precios '!$F$2:$G$1256,2,FALSE)</f>
        <v>52.868301000000002</v>
      </c>
      <c r="F1226" s="20">
        <f>+VLOOKUP($A1226,'1 Base de precios '!$H$2:$I$1256,2,FALSE)</f>
        <v>39.610000999999997</v>
      </c>
      <c r="G1226" s="20">
        <f>+VLOOKUP($A1226,'1 Base de precios '!$J$2:$K$1256,2,FALSE)</f>
        <v>27.200001</v>
      </c>
      <c r="H1226" s="20">
        <f>+VLOOKUP($A1226,'1 Base de precios '!$L$2:$M$1256,2,FALSE)</f>
        <v>82.389999000000003</v>
      </c>
      <c r="I1226" s="20">
        <f>+VLOOKUP($A1226,'1 Base de precios '!$N$2:$O$1256,2,FALSE)</f>
        <v>34.349997999999999</v>
      </c>
      <c r="J1226" s="20">
        <f>+VLOOKUP($A1226,'1 Base de precios '!$P$2:$Q$1256,2,FALSE)</f>
        <v>63.169998</v>
      </c>
      <c r="K1226" s="29">
        <v>1225</v>
      </c>
    </row>
    <row r="1227" spans="1:11" x14ac:dyDescent="0.2">
      <c r="A1227" s="143">
        <v>41473</v>
      </c>
      <c r="B1227" s="27">
        <f>'1 Base de precios '!B1227:B1478</f>
        <v>40227.28125</v>
      </c>
      <c r="C1227" s="20">
        <f>+VLOOKUP($A1227,'1 Base de precios '!$A$2:$C$1256,3,FALSE)</f>
        <v>13.31</v>
      </c>
      <c r="D1227" s="20">
        <f>+VLOOKUP($A1227,'1 Base de precios '!$D$2:$E$1256,2,FALSE)</f>
        <v>34.689999</v>
      </c>
      <c r="E1227" s="20">
        <f>+VLOOKUP($A1227,'1 Base de precios '!$F$2:$G$1256,2,FALSE)</f>
        <v>53.317101000000001</v>
      </c>
      <c r="F1227" s="20">
        <f>+VLOOKUP($A1227,'1 Base de precios '!$H$2:$I$1256,2,FALSE)</f>
        <v>40.840000000000003</v>
      </c>
      <c r="G1227" s="20">
        <f>+VLOOKUP($A1227,'1 Base de precios '!$J$2:$K$1256,2,FALSE)</f>
        <v>27.610001</v>
      </c>
      <c r="H1227" s="20">
        <f>+VLOOKUP($A1227,'1 Base de precios '!$L$2:$M$1256,2,FALSE)</f>
        <v>79.879997000000003</v>
      </c>
      <c r="I1227" s="20">
        <f>+VLOOKUP($A1227,'1 Base de precios '!$N$2:$O$1256,2,FALSE)</f>
        <v>35.240001999999997</v>
      </c>
      <c r="J1227" s="20">
        <f>+VLOOKUP($A1227,'1 Base de precios '!$P$2:$Q$1256,2,FALSE)</f>
        <v>64.650002000000001</v>
      </c>
      <c r="K1227" s="29">
        <v>1226</v>
      </c>
    </row>
    <row r="1228" spans="1:11" x14ac:dyDescent="0.2">
      <c r="A1228" s="143">
        <v>41472</v>
      </c>
      <c r="B1228" s="27">
        <f>'1 Base de precios '!B1228:B1479</f>
        <v>39657.648437999997</v>
      </c>
      <c r="C1228" s="20">
        <f>+VLOOKUP($A1228,'1 Base de precios '!$A$2:$C$1256,3,FALSE)</f>
        <v>13.14</v>
      </c>
      <c r="D1228" s="20">
        <f>+VLOOKUP($A1228,'1 Base de precios '!$D$2:$E$1256,2,FALSE)</f>
        <v>35.220001000000003</v>
      </c>
      <c r="E1228" s="20">
        <f>+VLOOKUP($A1228,'1 Base de precios '!$F$2:$G$1256,2,FALSE)</f>
        <v>53.434199999999997</v>
      </c>
      <c r="F1228" s="20">
        <f>+VLOOKUP($A1228,'1 Base de precios '!$H$2:$I$1256,2,FALSE)</f>
        <v>40.220001000000003</v>
      </c>
      <c r="G1228" s="20">
        <f>+VLOOKUP($A1228,'1 Base de precios '!$J$2:$K$1256,2,FALSE)</f>
        <v>26.959999</v>
      </c>
      <c r="H1228" s="20">
        <f>+VLOOKUP($A1228,'1 Base de precios '!$L$2:$M$1256,2,FALSE)</f>
        <v>79.730002999999996</v>
      </c>
      <c r="I1228" s="20">
        <f>+VLOOKUP($A1228,'1 Base de precios '!$N$2:$O$1256,2,FALSE)</f>
        <v>34.290000999999997</v>
      </c>
      <c r="J1228" s="20">
        <f>+VLOOKUP($A1228,'1 Base de precios '!$P$2:$Q$1256,2,FALSE)</f>
        <v>65.900002000000001</v>
      </c>
      <c r="K1228" s="29">
        <v>1227</v>
      </c>
    </row>
    <row r="1229" spans="1:11" x14ac:dyDescent="0.2">
      <c r="A1229" s="143">
        <v>41471</v>
      </c>
      <c r="B1229" s="27">
        <f>'1 Base de precios '!B1229:B1480</f>
        <v>40320.980469000002</v>
      </c>
      <c r="C1229" s="20">
        <f>+VLOOKUP($A1229,'1 Base de precios '!$A$2:$C$1256,3,FALSE)</f>
        <v>13.23</v>
      </c>
      <c r="D1229" s="20">
        <f>+VLOOKUP($A1229,'1 Base de precios '!$D$2:$E$1256,2,FALSE)</f>
        <v>35.909999999999997</v>
      </c>
      <c r="E1229" s="20">
        <f>+VLOOKUP($A1229,'1 Base de precios '!$F$2:$G$1256,2,FALSE)</f>
        <v>52.565800000000003</v>
      </c>
      <c r="F1229" s="20">
        <f>+VLOOKUP($A1229,'1 Base de precios '!$H$2:$I$1256,2,FALSE)</f>
        <v>39.110000999999997</v>
      </c>
      <c r="G1229" s="20">
        <f>+VLOOKUP($A1229,'1 Base de precios '!$J$2:$K$1256,2,FALSE)</f>
        <v>26.969999000000001</v>
      </c>
      <c r="H1229" s="20">
        <f>+VLOOKUP($A1229,'1 Base de precios '!$L$2:$M$1256,2,FALSE)</f>
        <v>72.209998999999996</v>
      </c>
      <c r="I1229" s="20">
        <f>+VLOOKUP($A1229,'1 Base de precios '!$N$2:$O$1256,2,FALSE)</f>
        <v>32.340000000000003</v>
      </c>
      <c r="J1229" s="20">
        <f>+VLOOKUP($A1229,'1 Base de precios '!$P$2:$Q$1256,2,FALSE)</f>
        <v>64.529999000000004</v>
      </c>
      <c r="K1229" s="29">
        <v>1228</v>
      </c>
    </row>
    <row r="1230" spans="1:11" x14ac:dyDescent="0.2">
      <c r="A1230" s="143">
        <v>41470</v>
      </c>
      <c r="B1230" s="27">
        <f>'1 Base de precios '!B1230:B1481</f>
        <v>40332.488280999998</v>
      </c>
      <c r="C1230" s="20">
        <f>+VLOOKUP($A1230,'1 Base de precios '!$A$2:$C$1256,3,FALSE)</f>
        <v>13.67</v>
      </c>
      <c r="D1230" s="20">
        <f>+VLOOKUP($A1230,'1 Base de precios '!$D$2:$E$1256,2,FALSE)</f>
        <v>36.369999</v>
      </c>
      <c r="E1230" s="20">
        <f>+VLOOKUP($A1230,'1 Base de precios '!$F$2:$G$1256,2,FALSE)</f>
        <v>52.273201</v>
      </c>
      <c r="F1230" s="20">
        <f>+VLOOKUP($A1230,'1 Base de precios '!$H$2:$I$1256,2,FALSE)</f>
        <v>39.110000999999997</v>
      </c>
      <c r="G1230" s="20">
        <f>+VLOOKUP($A1230,'1 Base de precios '!$J$2:$K$1256,2,FALSE)</f>
        <v>27.74</v>
      </c>
      <c r="H1230" s="20">
        <f>+VLOOKUP($A1230,'1 Base de precios '!$L$2:$M$1256,2,FALSE)</f>
        <v>72.339995999999999</v>
      </c>
      <c r="I1230" s="20">
        <f>+VLOOKUP($A1230,'1 Base de precios '!$N$2:$O$1256,2,FALSE)</f>
        <v>32.150002000000001</v>
      </c>
      <c r="J1230" s="20">
        <f>+VLOOKUP($A1230,'1 Base de precios '!$P$2:$Q$1256,2,FALSE)</f>
        <v>64.589995999999999</v>
      </c>
      <c r="K1230" s="29">
        <v>1229</v>
      </c>
    </row>
    <row r="1231" spans="1:11" x14ac:dyDescent="0.2">
      <c r="A1231" s="143">
        <v>41467</v>
      </c>
      <c r="B1231" s="27">
        <f>'1 Base de precios '!B1231:B1482</f>
        <v>40475.601562999997</v>
      </c>
      <c r="C1231" s="20">
        <f>+VLOOKUP($A1231,'1 Base de precios '!$A$2:$C$1256,3,FALSE)</f>
        <v>13.74</v>
      </c>
      <c r="D1231" s="20">
        <f>+VLOOKUP($A1231,'1 Base de precios '!$D$2:$E$1256,2,FALSE)</f>
        <v>35.990001999999997</v>
      </c>
      <c r="E1231" s="20">
        <f>+VLOOKUP($A1231,'1 Base de precios '!$F$2:$G$1256,2,FALSE)</f>
        <v>51.648800000000001</v>
      </c>
      <c r="F1231" s="20">
        <f>+VLOOKUP($A1231,'1 Base de precios '!$H$2:$I$1256,2,FALSE)</f>
        <v>38.520000000000003</v>
      </c>
      <c r="G1231" s="20">
        <f>+VLOOKUP($A1231,'1 Base de precios '!$J$2:$K$1256,2,FALSE)</f>
        <v>28.049999</v>
      </c>
      <c r="H1231" s="20">
        <f>+VLOOKUP($A1231,'1 Base de precios '!$L$2:$M$1256,2,FALSE)</f>
        <v>72.660004000000001</v>
      </c>
      <c r="I1231" s="20">
        <f>+VLOOKUP($A1231,'1 Base de precios '!$N$2:$O$1256,2,FALSE)</f>
        <v>32.110000999999997</v>
      </c>
      <c r="J1231" s="20">
        <f>+VLOOKUP($A1231,'1 Base de precios '!$P$2:$Q$1256,2,FALSE)</f>
        <v>65.559997999999993</v>
      </c>
      <c r="K1231" s="29">
        <v>1230</v>
      </c>
    </row>
    <row r="1232" spans="1:11" x14ac:dyDescent="0.2">
      <c r="A1232" s="143">
        <v>41466</v>
      </c>
      <c r="B1232" s="27">
        <f>'1 Base de precios '!B1232:B1483</f>
        <v>39996</v>
      </c>
      <c r="C1232" s="20">
        <f>+VLOOKUP($A1232,'1 Base de precios '!$A$2:$C$1256,3,FALSE)</f>
        <v>13.68</v>
      </c>
      <c r="D1232" s="20">
        <f>+VLOOKUP($A1232,'1 Base de precios '!$D$2:$E$1256,2,FALSE)</f>
        <v>36.720001000000003</v>
      </c>
      <c r="E1232" s="20">
        <f>+VLOOKUP($A1232,'1 Base de precios '!$F$2:$G$1256,2,FALSE)</f>
        <v>52.039000999999999</v>
      </c>
      <c r="F1232" s="20">
        <f>+VLOOKUP($A1232,'1 Base de precios '!$H$2:$I$1256,2,FALSE)</f>
        <v>38.669998</v>
      </c>
      <c r="G1232" s="20">
        <f>+VLOOKUP($A1232,'1 Base de precios '!$J$2:$K$1256,2,FALSE)</f>
        <v>28.129999000000002</v>
      </c>
      <c r="H1232" s="20">
        <f>+VLOOKUP($A1232,'1 Base de precios '!$L$2:$M$1256,2,FALSE)</f>
        <v>73.230002999999996</v>
      </c>
      <c r="I1232" s="20">
        <f>+VLOOKUP($A1232,'1 Base de precios '!$N$2:$O$1256,2,FALSE)</f>
        <v>32.630001</v>
      </c>
      <c r="J1232" s="20">
        <f>+VLOOKUP($A1232,'1 Base de precios '!$P$2:$Q$1256,2,FALSE)</f>
        <v>64.760002</v>
      </c>
      <c r="K1232" s="29">
        <v>1231</v>
      </c>
    </row>
    <row r="1233" spans="1:11" x14ac:dyDescent="0.2">
      <c r="A1233" s="143">
        <v>41465</v>
      </c>
      <c r="B1233" s="27">
        <f>'1 Base de precios '!B1233:B1484</f>
        <v>40221.351562999997</v>
      </c>
      <c r="C1233" s="20">
        <f>+VLOOKUP($A1233,'1 Base de precios '!$A$2:$C$1256,3,FALSE)</f>
        <v>13.67</v>
      </c>
      <c r="D1233" s="20">
        <f>+VLOOKUP($A1233,'1 Base de precios '!$D$2:$E$1256,2,FALSE)</f>
        <v>36.07</v>
      </c>
      <c r="E1233" s="20">
        <f>+VLOOKUP($A1233,'1 Base de precios '!$F$2:$G$1256,2,FALSE)</f>
        <v>51.570701999999997</v>
      </c>
      <c r="F1233" s="20">
        <f>+VLOOKUP($A1233,'1 Base de precios '!$H$2:$I$1256,2,FALSE)</f>
        <v>37.169998</v>
      </c>
      <c r="G1233" s="20">
        <f>+VLOOKUP($A1233,'1 Base de precios '!$J$2:$K$1256,2,FALSE)</f>
        <v>27.610001</v>
      </c>
      <c r="H1233" s="20">
        <f>+VLOOKUP($A1233,'1 Base de precios '!$L$2:$M$1256,2,FALSE)</f>
        <v>73.019997000000004</v>
      </c>
      <c r="I1233" s="20">
        <f>+VLOOKUP($A1233,'1 Base de precios '!$N$2:$O$1256,2,FALSE)</f>
        <v>32.810001</v>
      </c>
      <c r="J1233" s="20">
        <f>+VLOOKUP($A1233,'1 Base de precios '!$P$2:$Q$1256,2,FALSE)</f>
        <v>64.169998000000007</v>
      </c>
      <c r="K1233" s="29">
        <v>1232</v>
      </c>
    </row>
    <row r="1234" spans="1:11" x14ac:dyDescent="0.2">
      <c r="A1234" s="143">
        <v>41464</v>
      </c>
      <c r="B1234" s="27">
        <f>'1 Base de precios '!B1234:B1485</f>
        <v>40073.019530999998</v>
      </c>
      <c r="C1234" s="20">
        <f>+VLOOKUP($A1234,'1 Base de precios '!$A$2:$C$1256,3,FALSE)</f>
        <v>13.65</v>
      </c>
      <c r="D1234" s="20">
        <f>+VLOOKUP($A1234,'1 Base de precios '!$D$2:$E$1256,2,FALSE)</f>
        <v>36.060001</v>
      </c>
      <c r="E1234" s="20">
        <f>+VLOOKUP($A1234,'1 Base de precios '!$F$2:$G$1256,2,FALSE)</f>
        <v>51.717098</v>
      </c>
      <c r="F1234" s="20">
        <f>+VLOOKUP($A1234,'1 Base de precios '!$H$2:$I$1256,2,FALSE)</f>
        <v>37.240001999999997</v>
      </c>
      <c r="G1234" s="20">
        <f>+VLOOKUP($A1234,'1 Base de precios '!$J$2:$K$1256,2,FALSE)</f>
        <v>27.549999</v>
      </c>
      <c r="H1234" s="20">
        <f>+VLOOKUP($A1234,'1 Base de precios '!$L$2:$M$1256,2,FALSE)</f>
        <v>74.900002000000001</v>
      </c>
      <c r="I1234" s="20">
        <f>+VLOOKUP($A1234,'1 Base de precios '!$N$2:$O$1256,2,FALSE)</f>
        <v>33.07</v>
      </c>
      <c r="J1234" s="20">
        <f>+VLOOKUP($A1234,'1 Base de precios '!$P$2:$Q$1256,2,FALSE)</f>
        <v>64.190002000000007</v>
      </c>
      <c r="K1234" s="29">
        <v>1233</v>
      </c>
    </row>
    <row r="1235" spans="1:11" x14ac:dyDescent="0.2">
      <c r="A1235" s="143">
        <v>41463</v>
      </c>
      <c r="B1235" s="27">
        <f>'1 Base de precios '!B1235:B1486</f>
        <v>40634.140625</v>
      </c>
      <c r="C1235" s="20">
        <f>+VLOOKUP($A1235,'1 Base de precios '!$A$2:$C$1256,3,FALSE)</f>
        <v>13.52</v>
      </c>
      <c r="D1235" s="20">
        <f>+VLOOKUP($A1235,'1 Base de precios '!$D$2:$E$1256,2,FALSE)</f>
        <v>36.439999</v>
      </c>
      <c r="E1235" s="20">
        <f>+VLOOKUP($A1235,'1 Base de precios '!$F$2:$G$1256,2,FALSE)</f>
        <v>53.209800999999999</v>
      </c>
      <c r="F1235" s="20">
        <f>+VLOOKUP($A1235,'1 Base de precios '!$H$2:$I$1256,2,FALSE)</f>
        <v>37.709999000000003</v>
      </c>
      <c r="G1235" s="20">
        <f>+VLOOKUP($A1235,'1 Base de precios '!$J$2:$K$1256,2,FALSE)</f>
        <v>28.040001</v>
      </c>
      <c r="H1235" s="20">
        <f>+VLOOKUP($A1235,'1 Base de precios '!$L$2:$M$1256,2,FALSE)</f>
        <v>74.010002</v>
      </c>
      <c r="I1235" s="20">
        <f>+VLOOKUP($A1235,'1 Base de precios '!$N$2:$O$1256,2,FALSE)</f>
        <v>33.259998000000003</v>
      </c>
      <c r="J1235" s="20">
        <f>+VLOOKUP($A1235,'1 Base de precios '!$P$2:$Q$1256,2,FALSE)</f>
        <v>64.169998000000007</v>
      </c>
      <c r="K1235" s="29">
        <v>1234</v>
      </c>
    </row>
    <row r="1236" spans="1:11" x14ac:dyDescent="0.2">
      <c r="A1236" s="143">
        <v>41460</v>
      </c>
      <c r="B1236" s="27">
        <f>'1 Base de precios '!B1236:B1487</f>
        <v>41201.609375</v>
      </c>
      <c r="C1236" s="20">
        <f>+VLOOKUP($A1236,'1 Base de precios '!$A$2:$C$1256,3,FALSE)</f>
        <v>13.79</v>
      </c>
      <c r="D1236" s="20">
        <f>+VLOOKUP($A1236,'1 Base de precios '!$D$2:$E$1256,2,FALSE)</f>
        <v>36.93</v>
      </c>
      <c r="E1236" s="20">
        <f>+VLOOKUP($A1236,'1 Base de precios '!$F$2:$G$1256,2,FALSE)</f>
        <v>55.063400000000001</v>
      </c>
      <c r="F1236" s="20">
        <f>+VLOOKUP($A1236,'1 Base de precios '!$H$2:$I$1256,2,FALSE)</f>
        <v>38.490001999999997</v>
      </c>
      <c r="G1236" s="20">
        <f>+VLOOKUP($A1236,'1 Base de precios '!$J$2:$K$1256,2,FALSE)</f>
        <v>28.02</v>
      </c>
      <c r="H1236" s="20">
        <f>+VLOOKUP($A1236,'1 Base de precios '!$L$2:$M$1256,2,FALSE)</f>
        <v>74.419998000000007</v>
      </c>
      <c r="I1236" s="20">
        <f>+VLOOKUP($A1236,'1 Base de precios '!$N$2:$O$1256,2,FALSE)</f>
        <v>32.849997999999999</v>
      </c>
      <c r="J1236" s="20">
        <f>+VLOOKUP($A1236,'1 Base de precios '!$P$2:$Q$1256,2,FALSE)</f>
        <v>63.52</v>
      </c>
      <c r="K1236" s="29">
        <v>1235</v>
      </c>
    </row>
    <row r="1237" spans="1:11" x14ac:dyDescent="0.2">
      <c r="A1237" s="143">
        <v>41459</v>
      </c>
      <c r="B1237" s="27">
        <f>'1 Base de precios '!B1237:B1488</f>
        <v>40829.371094000002</v>
      </c>
      <c r="C1237" s="20">
        <f>+VLOOKUP($A1237,'1 Base de precios '!$A$2:$C$1256,3,FALSE)</f>
        <v>13.98</v>
      </c>
      <c r="D1237" s="20">
        <f>+VLOOKUP($A1237,'1 Base de precios '!$D$2:$E$1256,2,FALSE)</f>
        <v>37.110000999999997</v>
      </c>
      <c r="E1237" s="20">
        <f>+VLOOKUP($A1237,'1 Base de precios '!$F$2:$G$1256,2,FALSE)</f>
        <v>56.536597999999998</v>
      </c>
      <c r="F1237" s="20">
        <f>+VLOOKUP($A1237,'1 Base de precios '!$H$2:$I$1256,2,FALSE)</f>
        <v>39.540000999999997</v>
      </c>
      <c r="G1237" s="20">
        <f>+VLOOKUP($A1237,'1 Base de precios '!$J$2:$K$1256,2,FALSE)</f>
        <v>28.549999</v>
      </c>
      <c r="H1237" s="20">
        <f>+VLOOKUP($A1237,'1 Base de precios '!$L$2:$M$1256,2,FALSE)</f>
        <v>76.370002999999997</v>
      </c>
      <c r="I1237" s="20">
        <f>+VLOOKUP($A1237,'1 Base de precios '!$N$2:$O$1256,2,FALSE)</f>
        <v>32.900002000000001</v>
      </c>
      <c r="J1237" s="20">
        <f>+VLOOKUP($A1237,'1 Base de precios '!$P$2:$Q$1256,2,FALSE)</f>
        <v>64.660004000000001</v>
      </c>
      <c r="K1237" s="29">
        <v>1236</v>
      </c>
    </row>
    <row r="1238" spans="1:11" x14ac:dyDescent="0.2">
      <c r="A1238" s="143">
        <v>41458</v>
      </c>
      <c r="B1238" s="27">
        <f>'1 Base de precios '!B1238:B1489</f>
        <v>40834.410155999998</v>
      </c>
      <c r="C1238" s="20">
        <f>+VLOOKUP($A1238,'1 Base de precios '!$A$2:$C$1256,3,FALSE)</f>
        <v>13.9</v>
      </c>
      <c r="D1238" s="20">
        <f>+VLOOKUP($A1238,'1 Base de precios '!$D$2:$E$1256,2,FALSE)</f>
        <v>36.740001999999997</v>
      </c>
      <c r="E1238" s="20">
        <f>+VLOOKUP($A1238,'1 Base de precios '!$F$2:$G$1256,2,FALSE)</f>
        <v>56.165900999999998</v>
      </c>
      <c r="F1238" s="20">
        <f>+VLOOKUP($A1238,'1 Base de precios '!$H$2:$I$1256,2,FALSE)</f>
        <v>39.279998999999997</v>
      </c>
      <c r="G1238" s="20">
        <f>+VLOOKUP($A1238,'1 Base de precios '!$J$2:$K$1256,2,FALSE)</f>
        <v>28.52</v>
      </c>
      <c r="H1238" s="20">
        <f>+VLOOKUP($A1238,'1 Base de precios '!$L$2:$M$1256,2,FALSE)</f>
        <v>74.860000999999997</v>
      </c>
      <c r="I1238" s="20">
        <f>+VLOOKUP($A1238,'1 Base de precios '!$N$2:$O$1256,2,FALSE)</f>
        <v>32.270000000000003</v>
      </c>
      <c r="J1238" s="20">
        <f>+VLOOKUP($A1238,'1 Base de precios '!$P$2:$Q$1256,2,FALSE)</f>
        <v>65.589995999999999</v>
      </c>
      <c r="K1238" s="29">
        <v>1237</v>
      </c>
    </row>
    <row r="1239" spans="1:11" x14ac:dyDescent="0.2">
      <c r="A1239" s="143">
        <v>41457</v>
      </c>
      <c r="B1239" s="27">
        <f>'1 Base de precios '!B1239:B1490</f>
        <v>41176.800780999998</v>
      </c>
      <c r="C1239" s="20">
        <f>+VLOOKUP($A1239,'1 Base de precios '!$A$2:$C$1256,3,FALSE)</f>
        <v>14.13</v>
      </c>
      <c r="D1239" s="20">
        <f>+VLOOKUP($A1239,'1 Base de precios '!$D$2:$E$1256,2,FALSE)</f>
        <v>36.880001</v>
      </c>
      <c r="E1239" s="20">
        <f>+VLOOKUP($A1239,'1 Base de precios '!$F$2:$G$1256,2,FALSE)</f>
        <v>55.502398999999997</v>
      </c>
      <c r="F1239" s="20">
        <f>+VLOOKUP($A1239,'1 Base de precios '!$H$2:$I$1256,2,FALSE)</f>
        <v>38.119999</v>
      </c>
      <c r="G1239" s="20">
        <f>+VLOOKUP($A1239,'1 Base de precios '!$J$2:$K$1256,2,FALSE)</f>
        <v>28.18</v>
      </c>
      <c r="H1239" s="20">
        <f>+VLOOKUP($A1239,'1 Base de precios '!$L$2:$M$1256,2,FALSE)</f>
        <v>75.860000999999997</v>
      </c>
      <c r="I1239" s="20">
        <f>+VLOOKUP($A1239,'1 Base de precios '!$N$2:$O$1256,2,FALSE)</f>
        <v>32.330002</v>
      </c>
      <c r="J1239" s="20">
        <f>+VLOOKUP($A1239,'1 Base de precios '!$P$2:$Q$1256,2,FALSE)</f>
        <v>65.690002000000007</v>
      </c>
      <c r="K1239" s="29">
        <v>1238</v>
      </c>
    </row>
    <row r="1240" spans="1:11" x14ac:dyDescent="0.2">
      <c r="A1240" s="143">
        <v>41456</v>
      </c>
      <c r="B1240" s="27">
        <f>'1 Base de precios '!B1240:B1491</f>
        <v>40624.339844000002</v>
      </c>
      <c r="C1240" s="20">
        <f>+VLOOKUP($A1240,'1 Base de precios '!$A$2:$C$1256,3,FALSE)</f>
        <v>14.27</v>
      </c>
      <c r="D1240" s="20">
        <f>+VLOOKUP($A1240,'1 Base de precios '!$D$2:$E$1256,2,FALSE)</f>
        <v>37.110000999999997</v>
      </c>
      <c r="E1240" s="20">
        <f>+VLOOKUP($A1240,'1 Base de precios '!$F$2:$G$1256,2,FALSE)</f>
        <v>54.829300000000003</v>
      </c>
      <c r="F1240" s="20">
        <f>+VLOOKUP($A1240,'1 Base de precios '!$H$2:$I$1256,2,FALSE)</f>
        <v>38.200001</v>
      </c>
      <c r="G1240" s="20">
        <f>+VLOOKUP($A1240,'1 Base de precios '!$J$2:$K$1256,2,FALSE)</f>
        <v>27.870000999999998</v>
      </c>
      <c r="H1240" s="20">
        <f>+VLOOKUP($A1240,'1 Base de precios '!$L$2:$M$1256,2,FALSE)</f>
        <v>77.860000999999997</v>
      </c>
      <c r="I1240" s="20">
        <f>+VLOOKUP($A1240,'1 Base de precios '!$N$2:$O$1256,2,FALSE)</f>
        <v>32.18</v>
      </c>
      <c r="J1240" s="20">
        <f>+VLOOKUP($A1240,'1 Base de precios '!$P$2:$Q$1256,2,FALSE)</f>
        <v>64.980002999999996</v>
      </c>
      <c r="K1240" s="29">
        <v>1239</v>
      </c>
    </row>
    <row r="1241" spans="1:11" x14ac:dyDescent="0.2">
      <c r="A1241" s="143">
        <v>41453</v>
      </c>
      <c r="B1241" s="27">
        <f>'1 Base de precios '!B1241:B1492</f>
        <v>39651.269530999998</v>
      </c>
      <c r="C1241" s="20">
        <f>+VLOOKUP($A1241,'1 Base de precios '!$A$2:$C$1256,3,FALSE)</f>
        <v>14.13</v>
      </c>
      <c r="D1241" s="20">
        <f>+VLOOKUP($A1241,'1 Base de precios '!$D$2:$E$1256,2,FALSE)</f>
        <v>36.479999999999997</v>
      </c>
      <c r="E1241" s="20">
        <f>+VLOOKUP($A1241,'1 Base de precios '!$F$2:$G$1256,2,FALSE)</f>
        <v>52.673198999999997</v>
      </c>
      <c r="F1241" s="20">
        <f>+VLOOKUP($A1241,'1 Base de precios '!$H$2:$I$1256,2,FALSE)</f>
        <v>37.479999999999997</v>
      </c>
      <c r="G1241" s="20">
        <f>+VLOOKUP($A1241,'1 Base de precios '!$J$2:$K$1256,2,FALSE)</f>
        <v>27.530000999999999</v>
      </c>
      <c r="H1241" s="20">
        <f>+VLOOKUP($A1241,'1 Base de precios '!$L$2:$M$1256,2,FALSE)</f>
        <v>76.720000999999996</v>
      </c>
      <c r="I1241" s="20">
        <f>+VLOOKUP($A1241,'1 Base de precios '!$N$2:$O$1256,2,FALSE)</f>
        <v>30.84</v>
      </c>
      <c r="J1241" s="20">
        <f>+VLOOKUP($A1241,'1 Base de precios '!$P$2:$Q$1256,2,FALSE)</f>
        <v>65.629997000000003</v>
      </c>
      <c r="K1241" s="29">
        <v>1240</v>
      </c>
    </row>
    <row r="1242" spans="1:11" x14ac:dyDescent="0.2">
      <c r="A1242" s="143">
        <v>41452</v>
      </c>
      <c r="B1242" s="27">
        <f>'1 Base de precios '!B1242:B1493</f>
        <v>38808.609375</v>
      </c>
      <c r="C1242" s="20">
        <f>+VLOOKUP($A1242,'1 Base de precios '!$A$2:$C$1256,3,FALSE)</f>
        <v>13.68</v>
      </c>
      <c r="D1242" s="20">
        <f>+VLOOKUP($A1242,'1 Base de precios '!$D$2:$E$1256,2,FALSE)</f>
        <v>35.580002</v>
      </c>
      <c r="E1242" s="20">
        <f>+VLOOKUP($A1242,'1 Base de precios '!$F$2:$G$1256,2,FALSE)</f>
        <v>52.058498</v>
      </c>
      <c r="F1242" s="20">
        <f>+VLOOKUP($A1242,'1 Base de precios '!$H$2:$I$1256,2,FALSE)</f>
        <v>36.590000000000003</v>
      </c>
      <c r="G1242" s="20">
        <f>+VLOOKUP($A1242,'1 Base de precios '!$J$2:$K$1256,2,FALSE)</f>
        <v>28.120000999999998</v>
      </c>
      <c r="H1242" s="20">
        <f>+VLOOKUP($A1242,'1 Base de precios '!$L$2:$M$1256,2,FALSE)</f>
        <v>76.099997999999999</v>
      </c>
      <c r="I1242" s="20">
        <f>+VLOOKUP($A1242,'1 Base de precios '!$N$2:$O$1256,2,FALSE)</f>
        <v>30.16</v>
      </c>
      <c r="J1242" s="20">
        <f>+VLOOKUP($A1242,'1 Base de precios '!$P$2:$Q$1256,2,FALSE)</f>
        <v>62.669998</v>
      </c>
      <c r="K1242" s="29">
        <v>1241</v>
      </c>
    </row>
    <row r="1243" spans="1:11" x14ac:dyDescent="0.2">
      <c r="A1243" s="143">
        <v>41451</v>
      </c>
      <c r="B1243" s="27">
        <f>'1 Base de precios '!B1243:B1494</f>
        <v>37919.5</v>
      </c>
      <c r="C1243" s="20">
        <f>+VLOOKUP($A1243,'1 Base de precios '!$A$2:$C$1256,3,FALSE)</f>
        <v>13.22</v>
      </c>
      <c r="D1243" s="20">
        <f>+VLOOKUP($A1243,'1 Base de precios '!$D$2:$E$1256,2,FALSE)</f>
        <v>34.529998999999997</v>
      </c>
      <c r="E1243" s="20">
        <f>+VLOOKUP($A1243,'1 Base de precios '!$F$2:$G$1256,2,FALSE)</f>
        <v>51.395099999999999</v>
      </c>
      <c r="F1243" s="20">
        <f>+VLOOKUP($A1243,'1 Base de precios '!$H$2:$I$1256,2,FALSE)</f>
        <v>35.590000000000003</v>
      </c>
      <c r="G1243" s="20">
        <f>+VLOOKUP($A1243,'1 Base de precios '!$J$2:$K$1256,2,FALSE)</f>
        <v>27.129999000000002</v>
      </c>
      <c r="H1243" s="20">
        <f>+VLOOKUP($A1243,'1 Base de precios '!$L$2:$M$1256,2,FALSE)</f>
        <v>73.410004000000001</v>
      </c>
      <c r="I1243" s="20">
        <f>+VLOOKUP($A1243,'1 Base de precios '!$N$2:$O$1256,2,FALSE)</f>
        <v>28.16</v>
      </c>
      <c r="J1243" s="20">
        <f>+VLOOKUP($A1243,'1 Base de precios '!$P$2:$Q$1256,2,FALSE)</f>
        <v>63.610000999999997</v>
      </c>
      <c r="K1243" s="29">
        <v>1242</v>
      </c>
    </row>
    <row r="1244" spans="1:11" x14ac:dyDescent="0.2">
      <c r="A1244" s="143">
        <v>41450</v>
      </c>
      <c r="B1244" s="27">
        <f>'1 Base de precios '!B1244:B1495</f>
        <v>37517.359375</v>
      </c>
      <c r="C1244" s="20">
        <f>+VLOOKUP($A1244,'1 Base de precios '!$A$2:$C$1256,3,FALSE)</f>
        <v>12.84</v>
      </c>
      <c r="D1244" s="20">
        <f>+VLOOKUP($A1244,'1 Base de precios '!$D$2:$E$1256,2,FALSE)</f>
        <v>34.18</v>
      </c>
      <c r="E1244" s="20">
        <f>+VLOOKUP($A1244,'1 Base de precios '!$F$2:$G$1256,2,FALSE)</f>
        <v>50.624400999999999</v>
      </c>
      <c r="F1244" s="20">
        <f>+VLOOKUP($A1244,'1 Base de precios '!$H$2:$I$1256,2,FALSE)</f>
        <v>35.029998999999997</v>
      </c>
      <c r="G1244" s="20">
        <f>+VLOOKUP($A1244,'1 Base de precios '!$J$2:$K$1256,2,FALSE)</f>
        <v>26.25</v>
      </c>
      <c r="H1244" s="20">
        <f>+VLOOKUP($A1244,'1 Base de precios '!$L$2:$M$1256,2,FALSE)</f>
        <v>73.589995999999999</v>
      </c>
      <c r="I1244" s="20">
        <f>+VLOOKUP($A1244,'1 Base de precios '!$N$2:$O$1256,2,FALSE)</f>
        <v>27.65</v>
      </c>
      <c r="J1244" s="20">
        <f>+VLOOKUP($A1244,'1 Base de precios '!$P$2:$Q$1256,2,FALSE)</f>
        <v>60.900002000000001</v>
      </c>
      <c r="K1244" s="29">
        <v>1243</v>
      </c>
    </row>
    <row r="1245" spans="1:11" x14ac:dyDescent="0.2">
      <c r="A1245" s="143">
        <v>41449</v>
      </c>
      <c r="B1245" s="27">
        <f>'1 Base de precios '!B1245:B1496</f>
        <v>38037.839844000002</v>
      </c>
      <c r="C1245" s="20">
        <f>+VLOOKUP($A1245,'1 Base de precios '!$A$2:$C$1256,3,FALSE)</f>
        <v>12.61</v>
      </c>
      <c r="D1245" s="20">
        <f>+VLOOKUP($A1245,'1 Base de precios '!$D$2:$E$1256,2,FALSE)</f>
        <v>34.200001</v>
      </c>
      <c r="E1245" s="20">
        <f>+VLOOKUP($A1245,'1 Base de precios '!$F$2:$G$1256,2,FALSE)</f>
        <v>51.151198999999998</v>
      </c>
      <c r="F1245" s="20">
        <f>+VLOOKUP($A1245,'1 Base de precios '!$H$2:$I$1256,2,FALSE)</f>
        <v>35.279998999999997</v>
      </c>
      <c r="G1245" s="20">
        <f>+VLOOKUP($A1245,'1 Base de precios '!$J$2:$K$1256,2,FALSE)</f>
        <v>25.110001</v>
      </c>
      <c r="H1245" s="20">
        <f>+VLOOKUP($A1245,'1 Base de precios '!$L$2:$M$1256,2,FALSE)</f>
        <v>71.180000000000007</v>
      </c>
      <c r="I1245" s="20">
        <f>+VLOOKUP($A1245,'1 Base de precios '!$N$2:$O$1256,2,FALSE)</f>
        <v>28.75</v>
      </c>
      <c r="J1245" s="20">
        <f>+VLOOKUP($A1245,'1 Base de precios '!$P$2:$Q$1256,2,FALSE)</f>
        <v>56.610000999999997</v>
      </c>
      <c r="K1245" s="29">
        <v>1244</v>
      </c>
    </row>
    <row r="1246" spans="1:11" x14ac:dyDescent="0.2">
      <c r="A1246" s="143">
        <v>41446</v>
      </c>
      <c r="B1246" s="27">
        <f>'1 Base de precios '!B1246:B1497</f>
        <v>37518.261719000002</v>
      </c>
      <c r="C1246" s="20">
        <f>+VLOOKUP($A1246,'1 Base de precios '!$A$2:$C$1256,3,FALSE)</f>
        <v>12.6</v>
      </c>
      <c r="D1246" s="20">
        <f>+VLOOKUP($A1246,'1 Base de precios '!$D$2:$E$1256,2,FALSE)</f>
        <v>34.959999000000003</v>
      </c>
      <c r="E1246" s="20">
        <f>+VLOOKUP($A1246,'1 Base de precios '!$F$2:$G$1256,2,FALSE)</f>
        <v>52.048800999999997</v>
      </c>
      <c r="F1246" s="20">
        <f>+VLOOKUP($A1246,'1 Base de precios '!$H$2:$I$1256,2,FALSE)</f>
        <v>35.520000000000003</v>
      </c>
      <c r="G1246" s="20">
        <f>+VLOOKUP($A1246,'1 Base de precios '!$J$2:$K$1256,2,FALSE)</f>
        <v>25.440000999999999</v>
      </c>
      <c r="H1246" s="20">
        <f>+VLOOKUP($A1246,'1 Base de precios '!$L$2:$M$1256,2,FALSE)</f>
        <v>72.199996999999996</v>
      </c>
      <c r="I1246" s="20">
        <f>+VLOOKUP($A1246,'1 Base de precios '!$N$2:$O$1256,2,FALSE)</f>
        <v>29.5</v>
      </c>
      <c r="J1246" s="20">
        <f>+VLOOKUP($A1246,'1 Base de precios '!$P$2:$Q$1256,2,FALSE)</f>
        <v>58.43</v>
      </c>
      <c r="K1246" s="29">
        <v>1245</v>
      </c>
    </row>
    <row r="1247" spans="1:11" x14ac:dyDescent="0.2">
      <c r="A1247" s="143">
        <v>41445</v>
      </c>
      <c r="B1247" s="27">
        <f>'1 Base de precios '!B1247:B1498</f>
        <v>39035.28125</v>
      </c>
      <c r="C1247" s="20">
        <f>+VLOOKUP($A1247,'1 Base de precios '!$A$2:$C$1256,3,FALSE)</f>
        <v>12.52</v>
      </c>
      <c r="D1247" s="20">
        <f>+VLOOKUP($A1247,'1 Base de precios '!$D$2:$E$1256,2,FALSE)</f>
        <v>34.650002000000001</v>
      </c>
      <c r="E1247" s="20">
        <f>+VLOOKUP($A1247,'1 Base de precios '!$F$2:$G$1256,2,FALSE)</f>
        <v>50.390202000000002</v>
      </c>
      <c r="F1247" s="20">
        <f>+VLOOKUP($A1247,'1 Base de precios '!$H$2:$I$1256,2,FALSE)</f>
        <v>35.049999</v>
      </c>
      <c r="G1247" s="20">
        <f>+VLOOKUP($A1247,'1 Base de precios '!$J$2:$K$1256,2,FALSE)</f>
        <v>25.08</v>
      </c>
      <c r="H1247" s="20">
        <f>+VLOOKUP($A1247,'1 Base de precios '!$L$2:$M$1256,2,FALSE)</f>
        <v>70.180000000000007</v>
      </c>
      <c r="I1247" s="20">
        <f>+VLOOKUP($A1247,'1 Base de precios '!$N$2:$O$1256,2,FALSE)</f>
        <v>30.110001</v>
      </c>
      <c r="J1247" s="20">
        <f>+VLOOKUP($A1247,'1 Base de precios '!$P$2:$Q$1256,2,FALSE)</f>
        <v>57.23</v>
      </c>
      <c r="K1247" s="29">
        <v>1246</v>
      </c>
    </row>
    <row r="1248" spans="1:11" x14ac:dyDescent="0.2">
      <c r="A1248" s="143">
        <v>41444</v>
      </c>
      <c r="B1248" s="27">
        <f>'1 Base de precios '!B1248:B1499</f>
        <v>39460.011719000002</v>
      </c>
      <c r="C1248" s="20">
        <f>+VLOOKUP($A1248,'1 Base de precios '!$A$2:$C$1256,3,FALSE)</f>
        <v>12.87</v>
      </c>
      <c r="D1248" s="20">
        <f>+VLOOKUP($A1248,'1 Base de precios '!$D$2:$E$1256,2,FALSE)</f>
        <v>35.990001999999997</v>
      </c>
      <c r="E1248" s="20">
        <f>+VLOOKUP($A1248,'1 Base de precios '!$F$2:$G$1256,2,FALSE)</f>
        <v>50.282902</v>
      </c>
      <c r="F1248" s="20">
        <f>+VLOOKUP($A1248,'1 Base de precios '!$H$2:$I$1256,2,FALSE)</f>
        <v>37.18</v>
      </c>
      <c r="G1248" s="20">
        <f>+VLOOKUP($A1248,'1 Base de precios '!$J$2:$K$1256,2,FALSE)</f>
        <v>24.870000999999998</v>
      </c>
      <c r="H1248" s="20">
        <f>+VLOOKUP($A1248,'1 Base de precios '!$L$2:$M$1256,2,FALSE)</f>
        <v>73.849997999999999</v>
      </c>
      <c r="I1248" s="20">
        <f>+VLOOKUP($A1248,'1 Base de precios '!$N$2:$O$1256,2,FALSE)</f>
        <v>31.83</v>
      </c>
      <c r="J1248" s="20">
        <f>+VLOOKUP($A1248,'1 Base de precios '!$P$2:$Q$1256,2,FALSE)</f>
        <v>58.139999000000003</v>
      </c>
      <c r="K1248" s="29">
        <v>1247</v>
      </c>
    </row>
    <row r="1249" spans="1:11" x14ac:dyDescent="0.2">
      <c r="A1249" s="143">
        <v>41443</v>
      </c>
      <c r="B1249" s="27">
        <f>'1 Base de precios '!B1249:B1500</f>
        <v>39559.660155999998</v>
      </c>
      <c r="C1249" s="20">
        <f>+VLOOKUP($A1249,'1 Base de precios '!$A$2:$C$1256,3,FALSE)</f>
        <v>12.97</v>
      </c>
      <c r="D1249" s="20">
        <f>+VLOOKUP($A1249,'1 Base de precios '!$D$2:$E$1256,2,FALSE)</f>
        <v>36.450001</v>
      </c>
      <c r="E1249" s="20">
        <f>+VLOOKUP($A1249,'1 Base de precios '!$F$2:$G$1256,2,FALSE)</f>
        <v>51.043900000000001</v>
      </c>
      <c r="F1249" s="20">
        <f>+VLOOKUP($A1249,'1 Base de precios '!$H$2:$I$1256,2,FALSE)</f>
        <v>37.639999000000003</v>
      </c>
      <c r="G1249" s="20">
        <f>+VLOOKUP($A1249,'1 Base de precios '!$J$2:$K$1256,2,FALSE)</f>
        <v>25.02</v>
      </c>
      <c r="H1249" s="20">
        <f>+VLOOKUP($A1249,'1 Base de precios '!$L$2:$M$1256,2,FALSE)</f>
        <v>75.75</v>
      </c>
      <c r="I1249" s="20">
        <f>+VLOOKUP($A1249,'1 Base de precios '!$N$2:$O$1256,2,FALSE)</f>
        <v>32.009998000000003</v>
      </c>
      <c r="J1249" s="20">
        <f>+VLOOKUP($A1249,'1 Base de precios '!$P$2:$Q$1256,2,FALSE)</f>
        <v>58.889999000000003</v>
      </c>
      <c r="K1249" s="29">
        <v>1248</v>
      </c>
    </row>
    <row r="1250" spans="1:11" x14ac:dyDescent="0.2">
      <c r="A1250" s="143">
        <v>41442</v>
      </c>
      <c r="B1250" s="27">
        <f>'1 Base de precios '!B1250:B1501</f>
        <v>39264.429687999997</v>
      </c>
      <c r="C1250" s="20">
        <f>+VLOOKUP($A1250,'1 Base de precios '!$A$2:$C$1256,3,FALSE)</f>
        <v>12.85</v>
      </c>
      <c r="D1250" s="20">
        <f>+VLOOKUP($A1250,'1 Base de precios '!$D$2:$E$1256,2,FALSE)</f>
        <v>36.330002</v>
      </c>
      <c r="E1250" s="20">
        <f>+VLOOKUP($A1250,'1 Base de precios '!$F$2:$G$1256,2,FALSE)</f>
        <v>52.214599999999997</v>
      </c>
      <c r="F1250" s="20">
        <f>+VLOOKUP($A1250,'1 Base de precios '!$H$2:$I$1256,2,FALSE)</f>
        <v>37.810001</v>
      </c>
      <c r="G1250" s="20">
        <f>+VLOOKUP($A1250,'1 Base de precios '!$J$2:$K$1256,2,FALSE)</f>
        <v>24.809999000000001</v>
      </c>
      <c r="H1250" s="20">
        <f>+VLOOKUP($A1250,'1 Base de precios '!$L$2:$M$1256,2,FALSE)</f>
        <v>77.940002000000007</v>
      </c>
      <c r="I1250" s="20">
        <f>+VLOOKUP($A1250,'1 Base de precios '!$N$2:$O$1256,2,FALSE)</f>
        <v>31.889999</v>
      </c>
      <c r="J1250" s="20">
        <f>+VLOOKUP($A1250,'1 Base de precios '!$P$2:$Q$1256,2,FALSE)</f>
        <v>58.790000999999997</v>
      </c>
      <c r="K1250" s="29">
        <v>1249</v>
      </c>
    </row>
    <row r="1251" spans="1:11" x14ac:dyDescent="0.2">
      <c r="A1251" s="143">
        <v>41439</v>
      </c>
      <c r="B1251" s="27">
        <f>'1 Base de precios '!B1251:B1502</f>
        <v>39487.078125</v>
      </c>
      <c r="C1251" s="20">
        <f>+VLOOKUP($A1251,'1 Base de precios '!$A$2:$C$1256,3,FALSE)</f>
        <v>12.77</v>
      </c>
      <c r="D1251" s="20">
        <f>+VLOOKUP($A1251,'1 Base de precios '!$D$2:$E$1256,2,FALSE)</f>
        <v>36.200001</v>
      </c>
      <c r="E1251" s="20">
        <f>+VLOOKUP($A1251,'1 Base de precios '!$F$2:$G$1256,2,FALSE)</f>
        <v>52.458500000000001</v>
      </c>
      <c r="F1251" s="20">
        <f>+VLOOKUP($A1251,'1 Base de precios '!$H$2:$I$1256,2,FALSE)</f>
        <v>37.060001</v>
      </c>
      <c r="G1251" s="20">
        <f>+VLOOKUP($A1251,'1 Base de precios '!$J$2:$K$1256,2,FALSE)</f>
        <v>24.93</v>
      </c>
      <c r="H1251" s="20">
        <f>+VLOOKUP($A1251,'1 Base de precios '!$L$2:$M$1256,2,FALSE)</f>
        <v>75.459998999999996</v>
      </c>
      <c r="I1251" s="20">
        <f>+VLOOKUP($A1251,'1 Base de precios '!$N$2:$O$1256,2,FALSE)</f>
        <v>33.599997999999999</v>
      </c>
      <c r="J1251" s="20">
        <f>+VLOOKUP($A1251,'1 Base de precios '!$P$2:$Q$1256,2,FALSE)</f>
        <v>58.82</v>
      </c>
      <c r="K1251" s="29">
        <v>1250</v>
      </c>
    </row>
    <row r="1252" spans="1:11" x14ac:dyDescent="0.2">
      <c r="A1252" s="143">
        <v>41438</v>
      </c>
      <c r="B1252" s="27">
        <f>'1 Base de precios '!B1252:B1503</f>
        <v>39483.421875</v>
      </c>
      <c r="C1252" s="20">
        <f>+VLOOKUP($A1252,'1 Base de precios '!$A$2:$C$1256,3,FALSE)</f>
        <v>12.73</v>
      </c>
      <c r="D1252" s="20">
        <f>+VLOOKUP($A1252,'1 Base de precios '!$D$2:$E$1256,2,FALSE)</f>
        <v>36.290000999999997</v>
      </c>
      <c r="E1252" s="20">
        <f>+VLOOKUP($A1252,'1 Base de precios '!$F$2:$G$1256,2,FALSE)</f>
        <v>52.497601000000003</v>
      </c>
      <c r="F1252" s="20">
        <f>+VLOOKUP($A1252,'1 Base de precios '!$H$2:$I$1256,2,FALSE)</f>
        <v>36.900002000000001</v>
      </c>
      <c r="G1252" s="20">
        <f>+VLOOKUP($A1252,'1 Base de precios '!$J$2:$K$1256,2,FALSE)</f>
        <v>25.620000999999998</v>
      </c>
      <c r="H1252" s="20">
        <f>+VLOOKUP($A1252,'1 Base de precios '!$L$2:$M$1256,2,FALSE)</f>
        <v>77.330001999999993</v>
      </c>
      <c r="I1252" s="20">
        <f>+VLOOKUP($A1252,'1 Base de precios '!$N$2:$O$1256,2,FALSE)</f>
        <v>34.040000999999997</v>
      </c>
      <c r="J1252" s="20">
        <f>+VLOOKUP($A1252,'1 Base de precios '!$P$2:$Q$1256,2,FALSE)</f>
        <v>60.209999000000003</v>
      </c>
      <c r="K1252" s="29">
        <v>1251</v>
      </c>
    </row>
    <row r="1253" spans="1:11" x14ac:dyDescent="0.2">
      <c r="A1253" s="143">
        <v>41437</v>
      </c>
      <c r="B1253" s="27">
        <f>'1 Base de precios '!B1253:B1504</f>
        <v>39888.78125</v>
      </c>
      <c r="C1253" s="20">
        <f>+VLOOKUP($A1253,'1 Base de precios '!$A$2:$C$1256,3,FALSE)</f>
        <v>12.86</v>
      </c>
      <c r="D1253" s="20">
        <f>+VLOOKUP($A1253,'1 Base de precios '!$D$2:$E$1256,2,FALSE)</f>
        <v>36</v>
      </c>
      <c r="E1253" s="20">
        <f>+VLOOKUP($A1253,'1 Base de precios '!$F$2:$G$1256,2,FALSE)</f>
        <v>51.765900000000002</v>
      </c>
      <c r="F1253" s="20">
        <f>+VLOOKUP($A1253,'1 Base de precios '!$H$2:$I$1256,2,FALSE)</f>
        <v>36.970001000000003</v>
      </c>
      <c r="G1253" s="20">
        <f>+VLOOKUP($A1253,'1 Base de precios '!$J$2:$K$1256,2,FALSE)</f>
        <v>25.389999</v>
      </c>
      <c r="H1253" s="20">
        <f>+VLOOKUP($A1253,'1 Base de precios '!$L$2:$M$1256,2,FALSE)</f>
        <v>78.069999999999993</v>
      </c>
      <c r="I1253" s="20">
        <f>+VLOOKUP($A1253,'1 Base de precios '!$N$2:$O$1256,2,FALSE)</f>
        <v>33.779998999999997</v>
      </c>
      <c r="J1253" s="20">
        <f>+VLOOKUP($A1253,'1 Base de precios '!$P$2:$Q$1256,2,FALSE)</f>
        <v>61.610000999999997</v>
      </c>
      <c r="K1253" s="29">
        <v>1252</v>
      </c>
    </row>
    <row r="1254" spans="1:11" x14ac:dyDescent="0.2">
      <c r="A1254" s="143">
        <v>41436</v>
      </c>
      <c r="B1254" s="27">
        <f>'1 Base de precios '!B1254:B1505</f>
        <v>40722.289062999997</v>
      </c>
      <c r="C1254" s="20">
        <f>+VLOOKUP($A1254,'1 Base de precios '!$A$2:$C$1256,3,FALSE)</f>
        <v>12.82</v>
      </c>
      <c r="D1254" s="20">
        <f>+VLOOKUP($A1254,'1 Base de precios '!$D$2:$E$1256,2,FALSE)</f>
        <v>35.759998000000003</v>
      </c>
      <c r="E1254" s="20">
        <f>+VLOOKUP($A1254,'1 Base de precios '!$F$2:$G$1256,2,FALSE)</f>
        <v>53.678100999999998</v>
      </c>
      <c r="F1254" s="20">
        <f>+VLOOKUP($A1254,'1 Base de precios '!$H$2:$I$1256,2,FALSE)</f>
        <v>38.029998999999997</v>
      </c>
      <c r="G1254" s="20">
        <f>+VLOOKUP($A1254,'1 Base de precios '!$J$2:$K$1256,2,FALSE)</f>
        <v>25.870000999999998</v>
      </c>
      <c r="H1254" s="20">
        <f>+VLOOKUP($A1254,'1 Base de precios '!$L$2:$M$1256,2,FALSE)</f>
        <v>81.550003000000004</v>
      </c>
      <c r="I1254" s="20">
        <f>+VLOOKUP($A1254,'1 Base de precios '!$N$2:$O$1256,2,FALSE)</f>
        <v>33.909999999999997</v>
      </c>
      <c r="J1254" s="20">
        <f>+VLOOKUP($A1254,'1 Base de precios '!$P$2:$Q$1256,2,FALSE)</f>
        <v>64.150002000000001</v>
      </c>
      <c r="K1254" s="29">
        <v>1253</v>
      </c>
    </row>
    <row r="1255" spans="1:11" x14ac:dyDescent="0.2">
      <c r="A1255" s="143">
        <v>41435</v>
      </c>
      <c r="B1255" s="27">
        <f>'1 Base de precios '!B1255:B1506</f>
        <v>40238.359375</v>
      </c>
      <c r="C1255" s="20">
        <f>+VLOOKUP($A1255,'1 Base de precios '!$A$2:$C$1256,3,FALSE)</f>
        <v>13.01</v>
      </c>
      <c r="D1255" s="20">
        <f>+VLOOKUP($A1255,'1 Base de precios '!$D$2:$E$1256,2,FALSE)</f>
        <v>36.259998000000003</v>
      </c>
      <c r="E1255" s="20">
        <f>+VLOOKUP($A1255,'1 Base de precios '!$F$2:$G$1256,2,FALSE)</f>
        <v>54.341498999999999</v>
      </c>
      <c r="F1255" s="20">
        <f>+VLOOKUP($A1255,'1 Base de precios '!$H$2:$I$1256,2,FALSE)</f>
        <v>39.75</v>
      </c>
      <c r="G1255" s="20">
        <f>+VLOOKUP($A1255,'1 Base de precios '!$J$2:$K$1256,2,FALSE)</f>
        <v>26.450001</v>
      </c>
      <c r="H1255" s="20">
        <f>+VLOOKUP($A1255,'1 Base de precios '!$L$2:$M$1256,2,FALSE)</f>
        <v>84.870002999999997</v>
      </c>
      <c r="I1255" s="20">
        <f>+VLOOKUP($A1255,'1 Base de precios '!$N$2:$O$1256,2,FALSE)</f>
        <v>34.5</v>
      </c>
      <c r="J1255" s="20">
        <f>+VLOOKUP($A1255,'1 Base de precios '!$P$2:$Q$1256,2,FALSE)</f>
        <v>66</v>
      </c>
      <c r="K1255" s="29">
        <v>1254</v>
      </c>
    </row>
    <row r="1256" spans="1:11" x14ac:dyDescent="0.2">
      <c r="A1256" s="143">
        <v>41432</v>
      </c>
      <c r="B1256" s="27">
        <f>'1 Base de precios '!B1256:B1507</f>
        <v>40580.058594000002</v>
      </c>
      <c r="C1256" s="20">
        <f>+VLOOKUP($A1256,'1 Base de precios '!$A$2:$C$1256,3,FALSE)</f>
        <v>12.87</v>
      </c>
      <c r="D1256" s="20">
        <f>+VLOOKUP($A1256,'1 Base de precios '!$D$2:$E$1256,2,FALSE)</f>
        <v>36.400002000000001</v>
      </c>
      <c r="E1256" s="20">
        <f>+VLOOKUP($A1256,'1 Base de precios '!$F$2:$G$1256,2,FALSE)</f>
        <v>54.448799000000001</v>
      </c>
      <c r="F1256" s="20">
        <f>+VLOOKUP($A1256,'1 Base de precios '!$H$2:$I$1256,2,FALSE)</f>
        <v>39.959999000000003</v>
      </c>
      <c r="G1256" s="20">
        <f>+VLOOKUP($A1256,'1 Base de precios '!$J$2:$K$1256,2,FALSE)</f>
        <v>25.66</v>
      </c>
      <c r="H1256" s="20">
        <f>+VLOOKUP($A1256,'1 Base de precios '!$L$2:$M$1256,2,FALSE)</f>
        <v>82.32</v>
      </c>
      <c r="I1256" s="20">
        <f>+VLOOKUP($A1256,'1 Base de precios '!$N$2:$O$1256,2,FALSE)</f>
        <v>33.709999000000003</v>
      </c>
      <c r="J1256" s="20">
        <f>+VLOOKUP($A1256,'1 Base de precios '!$P$2:$Q$1256,2,FALSE)</f>
        <v>63.970001000000003</v>
      </c>
      <c r="K1256" s="29">
        <v>1255</v>
      </c>
    </row>
    <row r="1257" spans="1:11" x14ac:dyDescent="0.2">
      <c r="A1257" s="143"/>
      <c r="B1257" s="27"/>
    </row>
    <row r="1258" spans="1:11" x14ac:dyDescent="0.2">
      <c r="A1258" s="143"/>
      <c r="B1258" s="27"/>
    </row>
    <row r="1259" spans="1:11" x14ac:dyDescent="0.2">
      <c r="A1259" s="143"/>
      <c r="B1259" s="27"/>
    </row>
    <row r="1260" spans="1:11" x14ac:dyDescent="0.2">
      <c r="A1260" s="143"/>
      <c r="B1260" s="27"/>
    </row>
    <row r="1261" spans="1:11" x14ac:dyDescent="0.2">
      <c r="A1261" s="143"/>
      <c r="B1261" s="27"/>
    </row>
    <row r="1262" spans="1:11" x14ac:dyDescent="0.2">
      <c r="A1262" s="143"/>
      <c r="B1262" s="27"/>
    </row>
    <row r="1263" spans="1:11" x14ac:dyDescent="0.2">
      <c r="A1263" s="143"/>
      <c r="B1263" s="27"/>
    </row>
    <row r="1264" spans="1:11" x14ac:dyDescent="0.2">
      <c r="A1264" s="143"/>
      <c r="B1264" s="27"/>
    </row>
    <row r="1265" spans="1:2" x14ac:dyDescent="0.2">
      <c r="A1265" s="143"/>
      <c r="B1265" s="27"/>
    </row>
    <row r="1266" spans="1:2" x14ac:dyDescent="0.2">
      <c r="A1266" s="143"/>
      <c r="B1266" s="27"/>
    </row>
    <row r="1267" spans="1:2" x14ac:dyDescent="0.2">
      <c r="A1267" s="143"/>
      <c r="B1267" s="27"/>
    </row>
    <row r="1268" spans="1:2" x14ac:dyDescent="0.2">
      <c r="A1268" s="143"/>
      <c r="B1268" s="27"/>
    </row>
    <row r="1269" spans="1:2" x14ac:dyDescent="0.2">
      <c r="A1269" s="143"/>
      <c r="B1269" s="27"/>
    </row>
    <row r="1270" spans="1:2" x14ac:dyDescent="0.2">
      <c r="A1270" s="143"/>
      <c r="B1270" s="27"/>
    </row>
    <row r="1271" spans="1:2" x14ac:dyDescent="0.2">
      <c r="A1271" s="143"/>
      <c r="B1271" s="27"/>
    </row>
    <row r="1272" spans="1:2" x14ac:dyDescent="0.2">
      <c r="A1272" s="143"/>
      <c r="B1272" s="27"/>
    </row>
    <row r="1273" spans="1:2" x14ac:dyDescent="0.2">
      <c r="A1273" s="143"/>
      <c r="B1273" s="27"/>
    </row>
    <row r="1274" spans="1:2" x14ac:dyDescent="0.2">
      <c r="A1274" s="143"/>
      <c r="B1274" s="27"/>
    </row>
    <row r="1275" spans="1:2" x14ac:dyDescent="0.2">
      <c r="A1275" s="143"/>
      <c r="B1275" s="27"/>
    </row>
    <row r="1276" spans="1:2" x14ac:dyDescent="0.2">
      <c r="A1276" s="143"/>
      <c r="B1276" s="27"/>
    </row>
    <row r="1277" spans="1:2" x14ac:dyDescent="0.2">
      <c r="A1277" s="143"/>
      <c r="B1277" s="27"/>
    </row>
    <row r="1278" spans="1:2" x14ac:dyDescent="0.2">
      <c r="A1278" s="143"/>
      <c r="B1278" s="27"/>
    </row>
    <row r="1279" spans="1:2" x14ac:dyDescent="0.2">
      <c r="A1279" s="143"/>
      <c r="B1279" s="27"/>
    </row>
    <row r="1280" spans="1:2" x14ac:dyDescent="0.2">
      <c r="A1280" s="143"/>
      <c r="B1280" s="27"/>
    </row>
    <row r="1281" spans="1:2" x14ac:dyDescent="0.2">
      <c r="A1281" s="143"/>
      <c r="B1281" s="27"/>
    </row>
    <row r="1282" spans="1:2" x14ac:dyDescent="0.2">
      <c r="A1282" s="143"/>
      <c r="B1282" s="27"/>
    </row>
    <row r="1283" spans="1:2" x14ac:dyDescent="0.2">
      <c r="A1283" s="143"/>
      <c r="B1283" s="27"/>
    </row>
    <row r="1284" spans="1:2" x14ac:dyDescent="0.2">
      <c r="A1284" s="143"/>
      <c r="B1284" s="27"/>
    </row>
    <row r="1285" spans="1:2" x14ac:dyDescent="0.2">
      <c r="A1285" s="143"/>
      <c r="B1285" s="27"/>
    </row>
    <row r="1286" spans="1:2" x14ac:dyDescent="0.2">
      <c r="A1286" s="143"/>
      <c r="B1286" s="27"/>
    </row>
    <row r="1287" spans="1:2" x14ac:dyDescent="0.2">
      <c r="A1287" s="143"/>
      <c r="B1287" s="27"/>
    </row>
    <row r="1288" spans="1:2" x14ac:dyDescent="0.2">
      <c r="A1288" s="143"/>
      <c r="B1288" s="27"/>
    </row>
    <row r="1289" spans="1:2" x14ac:dyDescent="0.2">
      <c r="A1289" s="143"/>
      <c r="B1289" s="27"/>
    </row>
    <row r="1290" spans="1:2" x14ac:dyDescent="0.2">
      <c r="A1290" s="143"/>
      <c r="B1290" s="27"/>
    </row>
    <row r="1291" spans="1:2" x14ac:dyDescent="0.2">
      <c r="A1291" s="143"/>
      <c r="B1291" s="27"/>
    </row>
    <row r="1292" spans="1:2" x14ac:dyDescent="0.2">
      <c r="A1292" s="143"/>
      <c r="B1292" s="27"/>
    </row>
    <row r="1293" spans="1:2" x14ac:dyDescent="0.2">
      <c r="A1293" s="143"/>
      <c r="B1293" s="27"/>
    </row>
    <row r="1294" spans="1:2" x14ac:dyDescent="0.2">
      <c r="A1294" s="143"/>
      <c r="B1294" s="27"/>
    </row>
    <row r="1295" spans="1:2" x14ac:dyDescent="0.2">
      <c r="A1295" s="143"/>
      <c r="B1295" s="27"/>
    </row>
    <row r="1296" spans="1:2" x14ac:dyDescent="0.2">
      <c r="A1296" s="143"/>
      <c r="B1296" s="27"/>
    </row>
    <row r="1297" spans="1:2" x14ac:dyDescent="0.2">
      <c r="A1297" s="143"/>
      <c r="B1297" s="27"/>
    </row>
    <row r="1298" spans="1:2" x14ac:dyDescent="0.2">
      <c r="A1298" s="143"/>
      <c r="B1298" s="27"/>
    </row>
    <row r="1299" spans="1:2" x14ac:dyDescent="0.2">
      <c r="A1299" s="143"/>
      <c r="B1299" s="27"/>
    </row>
    <row r="1300" spans="1:2" x14ac:dyDescent="0.2">
      <c r="A1300" s="143"/>
      <c r="B1300" s="27"/>
    </row>
    <row r="1301" spans="1:2" x14ac:dyDescent="0.2">
      <c r="A1301" s="143"/>
      <c r="B1301" s="27"/>
    </row>
    <row r="1302" spans="1:2" x14ac:dyDescent="0.2">
      <c r="A1302" s="143"/>
      <c r="B1302" s="27"/>
    </row>
    <row r="1303" spans="1:2" x14ac:dyDescent="0.2">
      <c r="A1303" s="143"/>
      <c r="B1303" s="27"/>
    </row>
    <row r="1304" spans="1:2" x14ac:dyDescent="0.2">
      <c r="A1304" s="143"/>
      <c r="B1304" s="27"/>
    </row>
    <row r="1305" spans="1:2" x14ac:dyDescent="0.2">
      <c r="A1305" s="143"/>
      <c r="B1305" s="27"/>
    </row>
    <row r="1306" spans="1:2" x14ac:dyDescent="0.2">
      <c r="A1306" s="143"/>
      <c r="B1306" s="27"/>
    </row>
    <row r="1307" spans="1:2" x14ac:dyDescent="0.2">
      <c r="A1307" s="143"/>
      <c r="B1307" s="27"/>
    </row>
    <row r="1308" spans="1:2" x14ac:dyDescent="0.2">
      <c r="A1308" s="143"/>
      <c r="B1308" s="27"/>
    </row>
    <row r="1309" spans="1:2" x14ac:dyDescent="0.2">
      <c r="A1309" s="143"/>
      <c r="B1309" s="27"/>
    </row>
    <row r="1310" spans="1:2" x14ac:dyDescent="0.2">
      <c r="A1310" s="143"/>
      <c r="B1310" s="27"/>
    </row>
    <row r="1311" spans="1:2" x14ac:dyDescent="0.2">
      <c r="A1311" s="143"/>
      <c r="B1311" s="27"/>
    </row>
    <row r="1312" spans="1:2" x14ac:dyDescent="0.2">
      <c r="A1312" s="143"/>
      <c r="B1312" s="27"/>
    </row>
    <row r="1313" spans="1:2" x14ac:dyDescent="0.2">
      <c r="A1313" s="143"/>
      <c r="B1313" s="27"/>
    </row>
    <row r="1314" spans="1:2" x14ac:dyDescent="0.2">
      <c r="A1314" s="143"/>
      <c r="B1314" s="27"/>
    </row>
    <row r="1315" spans="1:2" x14ac:dyDescent="0.2">
      <c r="A1315" s="143"/>
      <c r="B1315" s="27"/>
    </row>
    <row r="1316" spans="1:2" x14ac:dyDescent="0.2">
      <c r="A1316" s="143"/>
      <c r="B1316" s="27"/>
    </row>
    <row r="1317" spans="1:2" x14ac:dyDescent="0.2">
      <c r="A1317" s="143"/>
      <c r="B1317" s="27"/>
    </row>
    <row r="1318" spans="1:2" x14ac:dyDescent="0.2">
      <c r="A1318" s="143"/>
      <c r="B1318" s="27"/>
    </row>
    <row r="1319" spans="1:2" x14ac:dyDescent="0.2">
      <c r="A1319" s="143"/>
      <c r="B1319" s="27"/>
    </row>
    <row r="1320" spans="1:2" x14ac:dyDescent="0.2">
      <c r="A1320" s="143"/>
      <c r="B1320" s="27"/>
    </row>
    <row r="1321" spans="1:2" x14ac:dyDescent="0.2">
      <c r="A1321" s="143"/>
      <c r="B1321" s="27"/>
    </row>
    <row r="1322" spans="1:2" x14ac:dyDescent="0.2">
      <c r="A1322" s="143"/>
      <c r="B1322" s="27"/>
    </row>
    <row r="1323" spans="1:2" x14ac:dyDescent="0.2">
      <c r="A1323" s="143"/>
      <c r="B1323" s="27"/>
    </row>
    <row r="1324" spans="1:2" x14ac:dyDescent="0.2">
      <c r="A1324" s="143"/>
      <c r="B1324" s="27"/>
    </row>
    <row r="1325" spans="1:2" x14ac:dyDescent="0.2">
      <c r="A1325" s="143"/>
      <c r="B1325" s="27"/>
    </row>
    <row r="1326" spans="1:2" x14ac:dyDescent="0.2">
      <c r="A1326" s="143"/>
      <c r="B1326" s="27"/>
    </row>
    <row r="1327" spans="1:2" x14ac:dyDescent="0.2">
      <c r="A1327" s="143"/>
      <c r="B1327" s="27"/>
    </row>
    <row r="1328" spans="1:2" x14ac:dyDescent="0.2">
      <c r="A1328" s="143"/>
      <c r="B1328" s="27"/>
    </row>
    <row r="1329" spans="1:2" x14ac:dyDescent="0.2">
      <c r="A1329" s="143"/>
      <c r="B1329" s="27"/>
    </row>
    <row r="1330" spans="1:2" x14ac:dyDescent="0.2">
      <c r="A1330" s="143"/>
      <c r="B1330" s="27"/>
    </row>
    <row r="1331" spans="1:2" x14ac:dyDescent="0.2">
      <c r="A1331" s="143"/>
      <c r="B1331" s="27"/>
    </row>
    <row r="1332" spans="1:2" x14ac:dyDescent="0.2">
      <c r="A1332" s="143"/>
      <c r="B1332" s="27"/>
    </row>
    <row r="1333" spans="1:2" x14ac:dyDescent="0.2">
      <c r="A1333" s="143"/>
      <c r="B1333" s="27"/>
    </row>
    <row r="1334" spans="1:2" x14ac:dyDescent="0.2">
      <c r="A1334" s="143"/>
      <c r="B1334" s="27"/>
    </row>
    <row r="1335" spans="1:2" x14ac:dyDescent="0.2">
      <c r="A1335" s="143"/>
      <c r="B1335" s="27"/>
    </row>
    <row r="1336" spans="1:2" x14ac:dyDescent="0.2">
      <c r="A1336" s="143"/>
      <c r="B1336" s="27"/>
    </row>
    <row r="1337" spans="1:2" x14ac:dyDescent="0.2">
      <c r="A1337" s="143"/>
      <c r="B1337" s="27"/>
    </row>
    <row r="1338" spans="1:2" x14ac:dyDescent="0.2">
      <c r="A1338" s="143"/>
      <c r="B1338" s="27"/>
    </row>
    <row r="1339" spans="1:2" x14ac:dyDescent="0.2">
      <c r="A1339" s="143"/>
      <c r="B1339" s="27"/>
    </row>
    <row r="1340" spans="1:2" x14ac:dyDescent="0.2">
      <c r="A1340" s="143"/>
      <c r="B1340" s="27"/>
    </row>
    <row r="1341" spans="1:2" x14ac:dyDescent="0.2">
      <c r="A1341" s="143"/>
      <c r="B1341" s="27"/>
    </row>
    <row r="1342" spans="1:2" x14ac:dyDescent="0.2">
      <c r="A1342" s="143"/>
      <c r="B1342" s="27"/>
    </row>
    <row r="1343" spans="1:2" x14ac:dyDescent="0.2">
      <c r="A1343" s="143"/>
      <c r="B1343" s="27"/>
    </row>
    <row r="1344" spans="1:2" x14ac:dyDescent="0.2">
      <c r="A1344" s="143"/>
      <c r="B1344" s="27"/>
    </row>
    <row r="1345" spans="1:2" x14ac:dyDescent="0.2">
      <c r="A1345" s="143"/>
      <c r="B1345" s="27"/>
    </row>
    <row r="1346" spans="1:2" x14ac:dyDescent="0.2">
      <c r="A1346" s="143"/>
      <c r="B1346" s="27"/>
    </row>
    <row r="1347" spans="1:2" x14ac:dyDescent="0.2">
      <c r="A1347" s="143"/>
      <c r="B1347" s="27"/>
    </row>
    <row r="1348" spans="1:2" x14ac:dyDescent="0.2">
      <c r="A1348" s="143"/>
      <c r="B1348" s="27"/>
    </row>
    <row r="1349" spans="1:2" x14ac:dyDescent="0.2">
      <c r="A1349" s="143"/>
      <c r="B1349" s="27"/>
    </row>
    <row r="1350" spans="1:2" x14ac:dyDescent="0.2">
      <c r="A1350" s="143"/>
      <c r="B1350" s="27"/>
    </row>
    <row r="1351" spans="1:2" x14ac:dyDescent="0.2">
      <c r="A1351" s="143"/>
      <c r="B1351" s="27"/>
    </row>
    <row r="1352" spans="1:2" x14ac:dyDescent="0.2">
      <c r="A1352" s="143"/>
      <c r="B1352" s="27"/>
    </row>
    <row r="1353" spans="1:2" x14ac:dyDescent="0.2">
      <c r="A1353" s="143"/>
      <c r="B1353" s="27"/>
    </row>
    <row r="1354" spans="1:2" x14ac:dyDescent="0.2">
      <c r="A1354" s="143"/>
      <c r="B1354" s="27"/>
    </row>
    <row r="1355" spans="1:2" x14ac:dyDescent="0.2">
      <c r="A1355" s="143"/>
      <c r="B1355" s="27"/>
    </row>
    <row r="1356" spans="1:2" x14ac:dyDescent="0.2">
      <c r="A1356" s="143"/>
      <c r="B1356" s="27"/>
    </row>
    <row r="1357" spans="1:2" x14ac:dyDescent="0.2">
      <c r="A1357" s="143"/>
      <c r="B1357" s="27"/>
    </row>
    <row r="1358" spans="1:2" x14ac:dyDescent="0.2">
      <c r="A1358" s="143"/>
      <c r="B1358" s="27"/>
    </row>
    <row r="1359" spans="1:2" x14ac:dyDescent="0.2">
      <c r="A1359" s="143"/>
      <c r="B1359" s="27"/>
    </row>
    <row r="1360" spans="1:2" x14ac:dyDescent="0.2">
      <c r="A1360" s="143"/>
      <c r="B1360" s="27"/>
    </row>
    <row r="1361" spans="1:2" x14ac:dyDescent="0.2">
      <c r="A1361" s="143"/>
      <c r="B1361" s="27"/>
    </row>
    <row r="1362" spans="1:2" x14ac:dyDescent="0.2">
      <c r="A1362" s="143"/>
      <c r="B1362" s="27"/>
    </row>
    <row r="1363" spans="1:2" x14ac:dyDescent="0.2">
      <c r="A1363" s="143"/>
      <c r="B1363" s="27"/>
    </row>
    <row r="1364" spans="1:2" x14ac:dyDescent="0.2">
      <c r="A1364" s="143"/>
      <c r="B1364" s="27"/>
    </row>
    <row r="1365" spans="1:2" x14ac:dyDescent="0.2">
      <c r="A1365" s="143"/>
      <c r="B1365" s="27"/>
    </row>
    <row r="1366" spans="1:2" x14ac:dyDescent="0.2">
      <c r="A1366" s="143"/>
      <c r="B1366" s="27"/>
    </row>
    <row r="1367" spans="1:2" x14ac:dyDescent="0.2">
      <c r="A1367" s="143"/>
      <c r="B1367" s="27"/>
    </row>
    <row r="1368" spans="1:2" x14ac:dyDescent="0.2">
      <c r="A1368" s="143"/>
      <c r="B1368" s="27"/>
    </row>
    <row r="1369" spans="1:2" x14ac:dyDescent="0.2">
      <c r="A1369" s="143"/>
      <c r="B1369" s="27"/>
    </row>
    <row r="1370" spans="1:2" x14ac:dyDescent="0.2">
      <c r="A1370" s="143"/>
      <c r="B1370" s="27"/>
    </row>
    <row r="1371" spans="1:2" x14ac:dyDescent="0.2">
      <c r="A1371" s="143"/>
      <c r="B1371" s="27"/>
    </row>
    <row r="1372" spans="1:2" x14ac:dyDescent="0.2">
      <c r="A1372" s="143"/>
      <c r="B1372" s="27"/>
    </row>
    <row r="1373" spans="1:2" x14ac:dyDescent="0.2">
      <c r="A1373" s="143"/>
      <c r="B1373" s="27"/>
    </row>
    <row r="1374" spans="1:2" x14ac:dyDescent="0.2">
      <c r="A1374" s="143"/>
      <c r="B1374" s="27"/>
    </row>
    <row r="1375" spans="1:2" x14ac:dyDescent="0.2">
      <c r="A1375" s="143"/>
      <c r="B1375" s="27"/>
    </row>
    <row r="1376" spans="1:2" x14ac:dyDescent="0.2">
      <c r="A1376" s="143"/>
      <c r="B1376" s="27"/>
    </row>
    <row r="1377" spans="1:2" x14ac:dyDescent="0.2">
      <c r="A1377" s="143"/>
      <c r="B1377" s="27"/>
    </row>
    <row r="1378" spans="1:2" x14ac:dyDescent="0.2">
      <c r="A1378" s="143"/>
      <c r="B1378" s="27"/>
    </row>
    <row r="1379" spans="1:2" x14ac:dyDescent="0.2">
      <c r="A1379" s="143"/>
      <c r="B1379" s="27"/>
    </row>
    <row r="1380" spans="1:2" x14ac:dyDescent="0.2">
      <c r="A1380" s="143"/>
      <c r="B1380" s="27"/>
    </row>
    <row r="1381" spans="1:2" x14ac:dyDescent="0.2">
      <c r="A1381" s="143"/>
      <c r="B1381" s="27"/>
    </row>
    <row r="1382" spans="1:2" x14ac:dyDescent="0.2">
      <c r="A1382" s="143"/>
      <c r="B1382" s="27"/>
    </row>
    <row r="1383" spans="1:2" x14ac:dyDescent="0.2">
      <c r="A1383" s="143"/>
      <c r="B1383" s="27"/>
    </row>
    <row r="1384" spans="1:2" x14ac:dyDescent="0.2">
      <c r="A1384" s="143"/>
      <c r="B1384" s="27"/>
    </row>
    <row r="1385" spans="1:2" x14ac:dyDescent="0.2">
      <c r="A1385" s="143"/>
      <c r="B1385" s="27"/>
    </row>
    <row r="1386" spans="1:2" x14ac:dyDescent="0.2">
      <c r="A1386" s="143"/>
      <c r="B1386" s="27"/>
    </row>
    <row r="1387" spans="1:2" x14ac:dyDescent="0.2">
      <c r="A1387" s="143"/>
      <c r="B1387" s="27"/>
    </row>
    <row r="1388" spans="1:2" x14ac:dyDescent="0.2">
      <c r="A1388" s="143"/>
      <c r="B1388" s="27"/>
    </row>
    <row r="1389" spans="1:2" x14ac:dyDescent="0.2">
      <c r="A1389" s="143"/>
      <c r="B1389" s="27"/>
    </row>
    <row r="1390" spans="1:2" x14ac:dyDescent="0.2">
      <c r="A1390" s="143"/>
      <c r="B1390" s="27"/>
    </row>
    <row r="1391" spans="1:2" x14ac:dyDescent="0.2">
      <c r="A1391" s="143"/>
      <c r="B1391" s="27"/>
    </row>
    <row r="1392" spans="1:2" x14ac:dyDescent="0.2">
      <c r="A1392" s="143"/>
      <c r="B1392" s="27"/>
    </row>
    <row r="1393" spans="1:2" x14ac:dyDescent="0.2">
      <c r="A1393" s="143"/>
      <c r="B1393" s="27"/>
    </row>
    <row r="1394" spans="1:2" x14ac:dyDescent="0.2">
      <c r="A1394" s="143"/>
      <c r="B1394" s="27"/>
    </row>
    <row r="1395" spans="1:2" x14ac:dyDescent="0.2">
      <c r="A1395" s="143"/>
      <c r="B1395" s="27"/>
    </row>
    <row r="1396" spans="1:2" x14ac:dyDescent="0.2">
      <c r="A1396" s="143"/>
      <c r="B1396" s="27"/>
    </row>
    <row r="1397" spans="1:2" x14ac:dyDescent="0.2">
      <c r="A1397" s="143"/>
      <c r="B1397" s="27"/>
    </row>
    <row r="1398" spans="1:2" x14ac:dyDescent="0.2">
      <c r="A1398" s="143"/>
      <c r="B1398" s="27"/>
    </row>
    <row r="1399" spans="1:2" x14ac:dyDescent="0.2">
      <c r="A1399" s="143"/>
      <c r="B1399" s="27"/>
    </row>
    <row r="1400" spans="1:2" x14ac:dyDescent="0.2">
      <c r="A1400" s="143"/>
      <c r="B1400" s="27"/>
    </row>
    <row r="1401" spans="1:2" x14ac:dyDescent="0.2">
      <c r="A1401" s="143"/>
      <c r="B1401" s="27"/>
    </row>
    <row r="1402" spans="1:2" x14ac:dyDescent="0.2">
      <c r="A1402" s="143"/>
      <c r="B1402" s="27"/>
    </row>
    <row r="1403" spans="1:2" x14ac:dyDescent="0.2">
      <c r="A1403" s="143"/>
      <c r="B1403" s="27"/>
    </row>
    <row r="1404" spans="1:2" x14ac:dyDescent="0.2">
      <c r="A1404" s="143"/>
      <c r="B1404" s="27"/>
    </row>
    <row r="1405" spans="1:2" x14ac:dyDescent="0.2">
      <c r="A1405" s="143"/>
      <c r="B1405" s="27"/>
    </row>
    <row r="1406" spans="1:2" x14ac:dyDescent="0.2">
      <c r="A1406" s="143"/>
      <c r="B1406" s="27"/>
    </row>
    <row r="1407" spans="1:2" x14ac:dyDescent="0.2">
      <c r="A1407" s="143"/>
      <c r="B1407" s="27"/>
    </row>
    <row r="1408" spans="1:2" x14ac:dyDescent="0.2">
      <c r="A1408" s="143"/>
      <c r="B1408" s="27"/>
    </row>
    <row r="1409" spans="1:2" x14ac:dyDescent="0.2">
      <c r="A1409" s="143"/>
      <c r="B1409" s="27"/>
    </row>
    <row r="1410" spans="1:2" x14ac:dyDescent="0.2">
      <c r="A1410" s="143"/>
      <c r="B1410" s="27"/>
    </row>
    <row r="1411" spans="1:2" x14ac:dyDescent="0.2">
      <c r="A1411" s="143"/>
      <c r="B1411" s="27"/>
    </row>
    <row r="1412" spans="1:2" x14ac:dyDescent="0.2">
      <c r="A1412" s="143"/>
      <c r="B1412" s="27"/>
    </row>
    <row r="1413" spans="1:2" x14ac:dyDescent="0.2">
      <c r="A1413" s="143"/>
      <c r="B1413" s="27"/>
    </row>
    <row r="1414" spans="1:2" x14ac:dyDescent="0.2">
      <c r="A1414" s="143"/>
      <c r="B1414" s="27"/>
    </row>
    <row r="1415" spans="1:2" x14ac:dyDescent="0.2">
      <c r="A1415" s="143"/>
      <c r="B1415" s="27"/>
    </row>
    <row r="1416" spans="1:2" x14ac:dyDescent="0.2">
      <c r="A1416" s="143"/>
      <c r="B1416" s="27"/>
    </row>
    <row r="1417" spans="1:2" x14ac:dyDescent="0.2">
      <c r="A1417" s="143"/>
      <c r="B1417" s="27"/>
    </row>
    <row r="1418" spans="1:2" x14ac:dyDescent="0.2">
      <c r="A1418" s="143"/>
      <c r="B1418" s="27"/>
    </row>
    <row r="1419" spans="1:2" x14ac:dyDescent="0.2">
      <c r="A1419" s="143"/>
      <c r="B1419" s="27"/>
    </row>
    <row r="1420" spans="1:2" x14ac:dyDescent="0.2">
      <c r="A1420" s="143"/>
      <c r="B1420" s="27"/>
    </row>
    <row r="1421" spans="1:2" x14ac:dyDescent="0.2">
      <c r="A1421" s="143"/>
      <c r="B1421" s="27"/>
    </row>
    <row r="1422" spans="1:2" x14ac:dyDescent="0.2">
      <c r="A1422" s="143"/>
      <c r="B1422" s="27"/>
    </row>
    <row r="1423" spans="1:2" x14ac:dyDescent="0.2">
      <c r="A1423" s="143"/>
      <c r="B1423" s="27"/>
    </row>
    <row r="1424" spans="1:2" x14ac:dyDescent="0.2">
      <c r="A1424" s="143"/>
      <c r="B1424" s="27"/>
    </row>
    <row r="1425" spans="1:2" x14ac:dyDescent="0.2">
      <c r="A1425" s="143"/>
      <c r="B1425" s="27"/>
    </row>
    <row r="1426" spans="1:2" x14ac:dyDescent="0.2">
      <c r="A1426" s="143"/>
      <c r="B1426" s="27"/>
    </row>
    <row r="1427" spans="1:2" x14ac:dyDescent="0.2">
      <c r="A1427" s="143"/>
      <c r="B1427" s="27"/>
    </row>
    <row r="1428" spans="1:2" x14ac:dyDescent="0.2">
      <c r="A1428" s="143"/>
      <c r="B1428" s="27"/>
    </row>
    <row r="1429" spans="1:2" x14ac:dyDescent="0.2">
      <c r="A1429" s="143"/>
      <c r="B1429" s="27"/>
    </row>
    <row r="1430" spans="1:2" x14ac:dyDescent="0.2">
      <c r="A1430" s="143"/>
      <c r="B1430" s="27"/>
    </row>
    <row r="1431" spans="1:2" x14ac:dyDescent="0.2">
      <c r="A1431" s="143"/>
      <c r="B1431" s="27"/>
    </row>
    <row r="1432" spans="1:2" x14ac:dyDescent="0.2">
      <c r="A1432" s="143"/>
      <c r="B1432" s="27"/>
    </row>
    <row r="1433" spans="1:2" x14ac:dyDescent="0.2">
      <c r="A1433" s="143"/>
      <c r="B1433" s="27"/>
    </row>
    <row r="1434" spans="1:2" x14ac:dyDescent="0.2">
      <c r="A1434" s="143"/>
      <c r="B1434" s="27"/>
    </row>
    <row r="1435" spans="1:2" x14ac:dyDescent="0.2">
      <c r="A1435" s="143"/>
      <c r="B1435" s="27"/>
    </row>
    <row r="1436" spans="1:2" x14ac:dyDescent="0.2">
      <c r="A1436" s="143"/>
      <c r="B1436" s="27"/>
    </row>
    <row r="1437" spans="1:2" x14ac:dyDescent="0.2">
      <c r="A1437" s="143"/>
      <c r="B1437" s="27"/>
    </row>
    <row r="1438" spans="1:2" x14ac:dyDescent="0.2">
      <c r="A1438" s="143"/>
      <c r="B1438" s="27"/>
    </row>
    <row r="1439" spans="1:2" x14ac:dyDescent="0.2">
      <c r="A1439" s="143"/>
      <c r="B1439" s="27"/>
    </row>
    <row r="1440" spans="1:2" x14ac:dyDescent="0.2">
      <c r="A1440" s="143"/>
      <c r="B1440" s="27"/>
    </row>
    <row r="1441" spans="1:2" x14ac:dyDescent="0.2">
      <c r="A1441" s="143"/>
      <c r="B1441" s="27"/>
    </row>
    <row r="1442" spans="1:2" x14ac:dyDescent="0.2">
      <c r="A1442" s="143"/>
      <c r="B1442" s="27"/>
    </row>
    <row r="1443" spans="1:2" x14ac:dyDescent="0.2">
      <c r="A1443" s="143"/>
      <c r="B1443" s="27"/>
    </row>
    <row r="1444" spans="1:2" x14ac:dyDescent="0.2">
      <c r="A1444" s="143"/>
      <c r="B1444" s="27"/>
    </row>
    <row r="1445" spans="1:2" x14ac:dyDescent="0.2">
      <c r="A1445" s="143"/>
      <c r="B1445" s="27"/>
    </row>
    <row r="1446" spans="1:2" x14ac:dyDescent="0.2">
      <c r="A1446" s="143"/>
      <c r="B1446" s="27"/>
    </row>
    <row r="1447" spans="1:2" x14ac:dyDescent="0.2">
      <c r="A1447" s="143"/>
      <c r="B1447" s="27"/>
    </row>
    <row r="1448" spans="1:2" x14ac:dyDescent="0.2">
      <c r="A1448" s="143"/>
      <c r="B1448" s="27"/>
    </row>
    <row r="1449" spans="1:2" x14ac:dyDescent="0.2">
      <c r="A1449" s="143"/>
      <c r="B1449" s="27"/>
    </row>
    <row r="1450" spans="1:2" x14ac:dyDescent="0.2">
      <c r="A1450" s="143"/>
      <c r="B1450" s="27"/>
    </row>
    <row r="1451" spans="1:2" x14ac:dyDescent="0.2">
      <c r="A1451" s="143"/>
      <c r="B1451" s="27"/>
    </row>
    <row r="1452" spans="1:2" x14ac:dyDescent="0.2">
      <c r="A1452" s="143"/>
      <c r="B1452" s="27"/>
    </row>
    <row r="1453" spans="1:2" x14ac:dyDescent="0.2">
      <c r="A1453" s="143"/>
      <c r="B1453" s="27"/>
    </row>
    <row r="1454" spans="1:2" x14ac:dyDescent="0.2">
      <c r="A1454" s="143"/>
      <c r="B1454" s="27"/>
    </row>
    <row r="1455" spans="1:2" x14ac:dyDescent="0.2">
      <c r="A1455" s="143"/>
      <c r="B1455" s="27"/>
    </row>
    <row r="1456" spans="1:2" x14ac:dyDescent="0.2">
      <c r="A1456" s="143"/>
      <c r="B1456" s="27"/>
    </row>
    <row r="1457" spans="1:2" x14ac:dyDescent="0.2">
      <c r="A1457" s="143"/>
      <c r="B1457" s="27"/>
    </row>
    <row r="1458" spans="1:2" x14ac:dyDescent="0.2">
      <c r="A1458" s="143"/>
      <c r="B1458" s="27"/>
    </row>
    <row r="1459" spans="1:2" x14ac:dyDescent="0.2">
      <c r="A1459" s="143"/>
      <c r="B1459" s="27"/>
    </row>
    <row r="1460" spans="1:2" x14ac:dyDescent="0.2">
      <c r="A1460" s="143"/>
      <c r="B1460" s="27"/>
    </row>
    <row r="1461" spans="1:2" x14ac:dyDescent="0.2">
      <c r="A1461" s="143"/>
      <c r="B1461" s="27"/>
    </row>
    <row r="1462" spans="1:2" x14ac:dyDescent="0.2">
      <c r="A1462" s="143"/>
      <c r="B1462" s="27"/>
    </row>
    <row r="1463" spans="1:2" x14ac:dyDescent="0.2">
      <c r="A1463" s="143"/>
      <c r="B1463" s="27"/>
    </row>
    <row r="1464" spans="1:2" x14ac:dyDescent="0.2">
      <c r="A1464" s="143"/>
      <c r="B1464" s="27"/>
    </row>
    <row r="1465" spans="1:2" x14ac:dyDescent="0.2">
      <c r="A1465" s="143"/>
      <c r="B1465" s="27"/>
    </row>
    <row r="1466" spans="1:2" x14ac:dyDescent="0.2">
      <c r="A1466" s="143"/>
      <c r="B1466" s="27"/>
    </row>
    <row r="1467" spans="1:2" x14ac:dyDescent="0.2">
      <c r="A1467" s="143"/>
      <c r="B1467" s="27"/>
    </row>
    <row r="1468" spans="1:2" x14ac:dyDescent="0.2">
      <c r="A1468" s="143"/>
      <c r="B1468" s="27"/>
    </row>
    <row r="1469" spans="1:2" x14ac:dyDescent="0.2">
      <c r="A1469" s="143"/>
      <c r="B1469" s="27"/>
    </row>
    <row r="1470" spans="1:2" x14ac:dyDescent="0.2">
      <c r="A1470" s="143"/>
      <c r="B1470" s="27"/>
    </row>
    <row r="1471" spans="1:2" x14ac:dyDescent="0.2">
      <c r="A1471" s="143"/>
      <c r="B1471" s="27"/>
    </row>
    <row r="1472" spans="1:2" x14ac:dyDescent="0.2">
      <c r="A1472" s="143"/>
      <c r="B1472" s="27"/>
    </row>
    <row r="1473" spans="1:2" x14ac:dyDescent="0.2">
      <c r="A1473" s="143"/>
      <c r="B1473" s="27"/>
    </row>
    <row r="1474" spans="1:2" x14ac:dyDescent="0.2">
      <c r="A1474" s="143"/>
      <c r="B1474" s="27"/>
    </row>
    <row r="1475" spans="1:2" x14ac:dyDescent="0.2">
      <c r="A1475" s="143"/>
      <c r="B1475" s="27"/>
    </row>
    <row r="1476" spans="1:2" x14ac:dyDescent="0.2">
      <c r="A1476" s="143"/>
      <c r="B1476" s="27"/>
    </row>
    <row r="1477" spans="1:2" x14ac:dyDescent="0.2">
      <c r="A1477" s="143"/>
      <c r="B1477" s="27"/>
    </row>
    <row r="1478" spans="1:2" x14ac:dyDescent="0.2">
      <c r="A1478" s="143"/>
      <c r="B1478" s="27"/>
    </row>
    <row r="1479" spans="1:2" x14ac:dyDescent="0.2">
      <c r="A1479" s="143"/>
      <c r="B1479" s="27"/>
    </row>
    <row r="1480" spans="1:2" x14ac:dyDescent="0.2">
      <c r="A1480" s="143"/>
      <c r="B1480" s="27"/>
    </row>
    <row r="1481" spans="1:2" x14ac:dyDescent="0.2">
      <c r="A1481" s="143"/>
      <c r="B1481" s="27"/>
    </row>
    <row r="1482" spans="1:2" x14ac:dyDescent="0.2">
      <c r="A1482" s="143"/>
      <c r="B1482" s="27"/>
    </row>
    <row r="1483" spans="1:2" x14ac:dyDescent="0.2">
      <c r="A1483" s="143"/>
      <c r="B1483" s="27"/>
    </row>
    <row r="1484" spans="1:2" x14ac:dyDescent="0.2">
      <c r="A1484" s="143"/>
      <c r="B1484" s="27"/>
    </row>
    <row r="1485" spans="1:2" x14ac:dyDescent="0.2">
      <c r="A1485" s="143"/>
      <c r="B1485" s="27"/>
    </row>
    <row r="1486" spans="1:2" x14ac:dyDescent="0.2">
      <c r="A1486" s="143"/>
      <c r="B1486" s="27"/>
    </row>
    <row r="1487" spans="1:2" x14ac:dyDescent="0.2">
      <c r="A1487" s="143"/>
      <c r="B1487" s="27"/>
    </row>
    <row r="1488" spans="1:2" x14ac:dyDescent="0.2">
      <c r="A1488" s="143"/>
      <c r="B1488" s="27"/>
    </row>
    <row r="1489" spans="1:2" x14ac:dyDescent="0.2">
      <c r="A1489" s="143"/>
      <c r="B1489" s="27"/>
    </row>
    <row r="1490" spans="1:2" x14ac:dyDescent="0.2">
      <c r="A1490" s="143"/>
      <c r="B1490" s="27"/>
    </row>
    <row r="1491" spans="1:2" x14ac:dyDescent="0.2">
      <c r="A1491" s="143"/>
      <c r="B1491" s="27"/>
    </row>
    <row r="1492" spans="1:2" x14ac:dyDescent="0.2">
      <c r="A1492" s="143"/>
      <c r="B1492" s="27"/>
    </row>
    <row r="1493" spans="1:2" x14ac:dyDescent="0.2">
      <c r="A1493" s="143"/>
      <c r="B1493" s="27"/>
    </row>
    <row r="1494" spans="1:2" x14ac:dyDescent="0.2">
      <c r="A1494" s="143"/>
      <c r="B1494" s="27"/>
    </row>
    <row r="1495" spans="1:2" x14ac:dyDescent="0.2">
      <c r="A1495" s="143"/>
      <c r="B1495" s="27"/>
    </row>
    <row r="1496" spans="1:2" x14ac:dyDescent="0.2">
      <c r="A1496" s="143"/>
      <c r="B1496" s="27"/>
    </row>
    <row r="1497" spans="1:2" x14ac:dyDescent="0.2">
      <c r="A1497" s="143"/>
      <c r="B1497" s="27"/>
    </row>
    <row r="1498" spans="1:2" x14ac:dyDescent="0.2">
      <c r="A1498" s="143"/>
      <c r="B1498" s="27"/>
    </row>
    <row r="1499" spans="1:2" x14ac:dyDescent="0.2">
      <c r="A1499" s="143"/>
      <c r="B1499" s="27"/>
    </row>
    <row r="1500" spans="1:2" x14ac:dyDescent="0.2">
      <c r="A1500" s="143"/>
      <c r="B1500" s="27"/>
    </row>
    <row r="1501" spans="1:2" x14ac:dyDescent="0.2">
      <c r="A1501" s="143"/>
      <c r="B1501" s="27"/>
    </row>
    <row r="1502" spans="1:2" x14ac:dyDescent="0.2">
      <c r="A1502" s="143"/>
      <c r="B1502" s="27"/>
    </row>
    <row r="1503" spans="1:2" x14ac:dyDescent="0.2">
      <c r="A1503" s="143"/>
      <c r="B1503" s="27"/>
    </row>
    <row r="1504" spans="1:2" x14ac:dyDescent="0.2">
      <c r="A1504" s="143"/>
      <c r="B1504" s="27"/>
    </row>
    <row r="1505" spans="1:2" x14ac:dyDescent="0.2">
      <c r="A1505" s="143"/>
      <c r="B1505" s="27"/>
    </row>
    <row r="1506" spans="1:2" x14ac:dyDescent="0.2">
      <c r="A1506" s="143"/>
      <c r="B1506" s="27"/>
    </row>
    <row r="1507" spans="1:2" x14ac:dyDescent="0.2">
      <c r="A1507" s="143"/>
      <c r="B1507" s="27"/>
    </row>
    <row r="1508" spans="1:2" x14ac:dyDescent="0.2">
      <c r="A1508" s="143"/>
      <c r="B1508" s="27"/>
    </row>
    <row r="1509" spans="1:2" x14ac:dyDescent="0.2">
      <c r="A1509" s="143"/>
      <c r="B1509" s="27"/>
    </row>
    <row r="1510" spans="1:2" x14ac:dyDescent="0.2">
      <c r="A1510" s="143"/>
      <c r="B1510" s="27"/>
    </row>
    <row r="1511" spans="1:2" x14ac:dyDescent="0.2">
      <c r="A1511" s="143"/>
      <c r="B1511" s="27"/>
    </row>
    <row r="1512" spans="1:2" x14ac:dyDescent="0.2">
      <c r="A1512" s="143"/>
      <c r="B1512" s="27"/>
    </row>
    <row r="1513" spans="1:2" x14ac:dyDescent="0.2">
      <c r="A1513" s="143"/>
      <c r="B1513" s="27"/>
    </row>
    <row r="1514" spans="1:2" x14ac:dyDescent="0.2">
      <c r="A1514" s="143"/>
      <c r="B1514" s="27"/>
    </row>
    <row r="1515" spans="1:2" x14ac:dyDescent="0.2">
      <c r="A1515" s="143"/>
      <c r="B1515" s="27"/>
    </row>
    <row r="1516" spans="1:2" x14ac:dyDescent="0.2">
      <c r="A1516" s="143"/>
      <c r="B1516" s="27"/>
    </row>
    <row r="1517" spans="1:2" x14ac:dyDescent="0.2">
      <c r="A1517" s="143"/>
      <c r="B1517" s="27"/>
    </row>
    <row r="1518" spans="1:2" x14ac:dyDescent="0.2">
      <c r="A1518" s="143"/>
      <c r="B1518" s="27"/>
    </row>
    <row r="1519" spans="1:2" x14ac:dyDescent="0.2">
      <c r="A1519" s="143"/>
      <c r="B1519" s="27"/>
    </row>
    <row r="1520" spans="1:2" x14ac:dyDescent="0.2">
      <c r="A1520" s="143"/>
      <c r="B1520" s="27"/>
    </row>
    <row r="1521" spans="1:2" x14ac:dyDescent="0.2">
      <c r="A1521" s="143"/>
      <c r="B1521" s="27"/>
    </row>
    <row r="1522" spans="1:2" x14ac:dyDescent="0.2">
      <c r="A1522" s="143"/>
      <c r="B1522" s="27"/>
    </row>
    <row r="1523" spans="1:2" x14ac:dyDescent="0.2">
      <c r="A1523" s="143"/>
      <c r="B1523" s="27"/>
    </row>
    <row r="1524" spans="1:2" x14ac:dyDescent="0.2">
      <c r="A1524" s="143"/>
      <c r="B1524" s="27"/>
    </row>
    <row r="1525" spans="1:2" x14ac:dyDescent="0.2">
      <c r="A1525" s="143"/>
      <c r="B1525" s="27"/>
    </row>
    <row r="1526" spans="1:2" x14ac:dyDescent="0.2">
      <c r="A1526" s="143"/>
      <c r="B1526" s="27"/>
    </row>
    <row r="1527" spans="1:2" x14ac:dyDescent="0.2">
      <c r="A1527" s="143"/>
      <c r="B1527" s="27"/>
    </row>
    <row r="1528" spans="1:2" x14ac:dyDescent="0.2">
      <c r="A1528" s="143"/>
      <c r="B1528" s="27"/>
    </row>
    <row r="1529" spans="1:2" x14ac:dyDescent="0.2">
      <c r="A1529" s="143"/>
      <c r="B1529" s="27"/>
    </row>
    <row r="1530" spans="1:2" x14ac:dyDescent="0.2">
      <c r="A1530" s="143"/>
      <c r="B1530" s="27"/>
    </row>
    <row r="1531" spans="1:2" x14ac:dyDescent="0.2">
      <c r="A1531" s="143"/>
      <c r="B1531" s="27"/>
    </row>
    <row r="1532" spans="1:2" x14ac:dyDescent="0.2">
      <c r="A1532" s="143"/>
      <c r="B1532" s="27"/>
    </row>
    <row r="1533" spans="1:2" x14ac:dyDescent="0.2">
      <c r="A1533" s="143"/>
      <c r="B1533" s="27"/>
    </row>
    <row r="1534" spans="1:2" x14ac:dyDescent="0.2">
      <c r="A1534" s="143"/>
      <c r="B1534" s="27"/>
    </row>
    <row r="1535" spans="1:2" x14ac:dyDescent="0.2">
      <c r="A1535" s="143"/>
      <c r="B1535" s="27"/>
    </row>
    <row r="1536" spans="1:2" x14ac:dyDescent="0.2">
      <c r="A1536" s="143"/>
      <c r="B1536" s="27"/>
    </row>
    <row r="1537" spans="1:2" x14ac:dyDescent="0.2">
      <c r="A1537" s="143"/>
      <c r="B1537" s="27"/>
    </row>
    <row r="1538" spans="1:2" x14ac:dyDescent="0.2">
      <c r="A1538" s="143"/>
      <c r="B1538" s="27"/>
    </row>
    <row r="1539" spans="1:2" x14ac:dyDescent="0.2">
      <c r="A1539" s="143"/>
      <c r="B1539" s="27"/>
    </row>
    <row r="1540" spans="1:2" x14ac:dyDescent="0.2">
      <c r="A1540" s="143"/>
      <c r="B1540" s="27"/>
    </row>
    <row r="1541" spans="1:2" x14ac:dyDescent="0.2">
      <c r="A1541" s="143"/>
      <c r="B1541" s="27"/>
    </row>
    <row r="1542" spans="1:2" x14ac:dyDescent="0.2">
      <c r="A1542" s="143"/>
      <c r="B1542" s="27"/>
    </row>
    <row r="1543" spans="1:2" x14ac:dyDescent="0.2">
      <c r="A1543" s="143"/>
      <c r="B1543" s="27"/>
    </row>
    <row r="1544" spans="1:2" x14ac:dyDescent="0.2">
      <c r="A1544" s="143"/>
      <c r="B1544" s="27"/>
    </row>
    <row r="1545" spans="1:2" x14ac:dyDescent="0.2">
      <c r="A1545" s="143"/>
      <c r="B1545" s="27"/>
    </row>
    <row r="1546" spans="1:2" x14ac:dyDescent="0.2">
      <c r="A1546" s="143"/>
      <c r="B1546" s="27"/>
    </row>
    <row r="1547" spans="1:2" x14ac:dyDescent="0.2">
      <c r="A1547" s="143"/>
      <c r="B1547" s="27"/>
    </row>
    <row r="1548" spans="1:2" x14ac:dyDescent="0.2">
      <c r="A1548" s="143"/>
      <c r="B1548" s="27"/>
    </row>
    <row r="1549" spans="1:2" x14ac:dyDescent="0.2">
      <c r="A1549" s="143"/>
      <c r="B1549" s="27"/>
    </row>
    <row r="1550" spans="1:2" x14ac:dyDescent="0.2">
      <c r="A1550" s="143"/>
      <c r="B1550" s="27"/>
    </row>
    <row r="1551" spans="1:2" x14ac:dyDescent="0.2">
      <c r="A1551" s="143"/>
      <c r="B1551" s="27"/>
    </row>
    <row r="1552" spans="1:2" x14ac:dyDescent="0.2">
      <c r="A1552" s="143"/>
      <c r="B1552" s="27"/>
    </row>
    <row r="1553" spans="1:2" x14ac:dyDescent="0.2">
      <c r="A1553" s="143"/>
      <c r="B1553" s="27"/>
    </row>
    <row r="1554" spans="1:2" x14ac:dyDescent="0.2">
      <c r="A1554" s="143"/>
      <c r="B1554" s="27"/>
    </row>
    <row r="1555" spans="1:2" x14ac:dyDescent="0.2">
      <c r="A1555" s="143"/>
      <c r="B1555" s="27"/>
    </row>
    <row r="1556" spans="1:2" x14ac:dyDescent="0.2">
      <c r="A1556" s="143"/>
      <c r="B1556" s="27"/>
    </row>
    <row r="1557" spans="1:2" x14ac:dyDescent="0.2">
      <c r="A1557" s="143"/>
      <c r="B1557" s="27"/>
    </row>
    <row r="1558" spans="1:2" x14ac:dyDescent="0.2">
      <c r="A1558" s="143"/>
      <c r="B1558" s="27"/>
    </row>
    <row r="1559" spans="1:2" x14ac:dyDescent="0.2">
      <c r="A1559" s="143"/>
      <c r="B1559" s="27"/>
    </row>
    <row r="1560" spans="1:2" x14ac:dyDescent="0.2">
      <c r="A1560" s="143"/>
      <c r="B1560" s="27"/>
    </row>
    <row r="1561" spans="1:2" x14ac:dyDescent="0.2">
      <c r="A1561" s="143"/>
      <c r="B1561" s="27"/>
    </row>
    <row r="1562" spans="1:2" x14ac:dyDescent="0.2">
      <c r="A1562" s="143"/>
      <c r="B1562" s="27"/>
    </row>
    <row r="1563" spans="1:2" x14ac:dyDescent="0.2">
      <c r="A1563" s="143"/>
      <c r="B1563" s="27"/>
    </row>
    <row r="1564" spans="1:2" x14ac:dyDescent="0.2">
      <c r="A1564" s="143"/>
      <c r="B1564" s="27"/>
    </row>
    <row r="1565" spans="1:2" x14ac:dyDescent="0.2">
      <c r="A1565" s="143"/>
      <c r="B1565" s="27"/>
    </row>
    <row r="1566" spans="1:2" x14ac:dyDescent="0.2">
      <c r="A1566" s="143"/>
      <c r="B1566" s="27"/>
    </row>
    <row r="1567" spans="1:2" x14ac:dyDescent="0.2">
      <c r="A1567" s="143"/>
      <c r="B1567" s="27"/>
    </row>
    <row r="1568" spans="1:2" x14ac:dyDescent="0.2">
      <c r="A1568" s="143"/>
      <c r="B1568" s="27"/>
    </row>
    <row r="1569" spans="1:2" x14ac:dyDescent="0.2">
      <c r="A1569" s="143"/>
      <c r="B1569" s="27"/>
    </row>
    <row r="1570" spans="1:2" x14ac:dyDescent="0.2">
      <c r="A1570" s="143"/>
      <c r="B1570" s="27"/>
    </row>
    <row r="1571" spans="1:2" x14ac:dyDescent="0.2">
      <c r="A1571" s="143"/>
      <c r="B1571" s="27"/>
    </row>
    <row r="1572" spans="1:2" x14ac:dyDescent="0.2">
      <c r="A1572" s="143"/>
      <c r="B1572" s="27"/>
    </row>
    <row r="1573" spans="1:2" x14ac:dyDescent="0.2">
      <c r="A1573" s="143"/>
      <c r="B1573" s="27"/>
    </row>
    <row r="1574" spans="1:2" x14ac:dyDescent="0.2">
      <c r="A1574" s="143"/>
      <c r="B1574" s="27"/>
    </row>
    <row r="1575" spans="1:2" x14ac:dyDescent="0.2">
      <c r="A1575" s="143"/>
      <c r="B1575" s="27"/>
    </row>
    <row r="1576" spans="1:2" x14ac:dyDescent="0.2">
      <c r="A1576" s="143"/>
      <c r="B1576" s="27"/>
    </row>
    <row r="1577" spans="1:2" x14ac:dyDescent="0.2">
      <c r="A1577" s="143"/>
      <c r="B1577" s="27"/>
    </row>
    <row r="1578" spans="1:2" x14ac:dyDescent="0.2">
      <c r="A1578" s="143"/>
      <c r="B1578" s="27"/>
    </row>
    <row r="1579" spans="1:2" x14ac:dyDescent="0.2">
      <c r="A1579" s="143"/>
      <c r="B1579" s="27"/>
    </row>
    <row r="1580" spans="1:2" x14ac:dyDescent="0.2">
      <c r="A1580" s="143"/>
      <c r="B1580" s="27"/>
    </row>
    <row r="1581" spans="1:2" x14ac:dyDescent="0.2">
      <c r="A1581" s="143"/>
      <c r="B1581" s="27"/>
    </row>
    <row r="1582" spans="1:2" x14ac:dyDescent="0.2">
      <c r="A1582" s="143"/>
      <c r="B1582" s="27"/>
    </row>
    <row r="1583" spans="1:2" x14ac:dyDescent="0.2">
      <c r="A1583" s="143"/>
      <c r="B1583" s="27"/>
    </row>
    <row r="1584" spans="1:2" x14ac:dyDescent="0.2">
      <c r="A1584" s="143"/>
      <c r="B1584" s="27"/>
    </row>
    <row r="1585" spans="1:2" x14ac:dyDescent="0.2">
      <c r="A1585" s="143"/>
      <c r="B1585" s="27"/>
    </row>
    <row r="1586" spans="1:2" x14ac:dyDescent="0.2">
      <c r="A1586" s="143"/>
      <c r="B1586" s="27"/>
    </row>
    <row r="1587" spans="1:2" x14ac:dyDescent="0.2">
      <c r="A1587" s="143"/>
      <c r="B1587" s="27"/>
    </row>
    <row r="1588" spans="1:2" x14ac:dyDescent="0.2">
      <c r="A1588" s="143"/>
      <c r="B1588" s="27"/>
    </row>
    <row r="1589" spans="1:2" x14ac:dyDescent="0.2">
      <c r="A1589" s="143"/>
      <c r="B1589" s="27"/>
    </row>
    <row r="1590" spans="1:2" x14ac:dyDescent="0.2">
      <c r="A1590" s="143"/>
      <c r="B1590" s="27"/>
    </row>
    <row r="1591" spans="1:2" x14ac:dyDescent="0.2">
      <c r="A1591" s="143"/>
      <c r="B1591" s="27"/>
    </row>
    <row r="1592" spans="1:2" x14ac:dyDescent="0.2">
      <c r="A1592" s="143"/>
      <c r="B1592" s="27"/>
    </row>
    <row r="1593" spans="1:2" x14ac:dyDescent="0.2">
      <c r="A1593" s="143"/>
      <c r="B1593" s="27"/>
    </row>
    <row r="1594" spans="1:2" x14ac:dyDescent="0.2">
      <c r="A1594" s="143"/>
      <c r="B1594" s="27"/>
    </row>
    <row r="1595" spans="1:2" x14ac:dyDescent="0.2">
      <c r="A1595" s="143"/>
      <c r="B1595" s="27"/>
    </row>
    <row r="1596" spans="1:2" x14ac:dyDescent="0.2">
      <c r="A1596" s="143"/>
      <c r="B1596" s="27"/>
    </row>
    <row r="1597" spans="1:2" x14ac:dyDescent="0.2">
      <c r="A1597" s="143"/>
      <c r="B1597" s="27"/>
    </row>
    <row r="1598" spans="1:2" x14ac:dyDescent="0.2">
      <c r="A1598" s="143"/>
      <c r="B1598" s="27"/>
    </row>
    <row r="1599" spans="1:2" x14ac:dyDescent="0.2">
      <c r="A1599" s="143"/>
      <c r="B1599" s="27"/>
    </row>
    <row r="1600" spans="1:2" x14ac:dyDescent="0.2">
      <c r="A1600" s="143"/>
      <c r="B1600" s="27"/>
    </row>
    <row r="1601" spans="1:2" x14ac:dyDescent="0.2">
      <c r="A1601" s="143"/>
      <c r="B1601" s="27"/>
    </row>
    <row r="1602" spans="1:2" x14ac:dyDescent="0.2">
      <c r="A1602" s="143"/>
      <c r="B1602" s="27"/>
    </row>
    <row r="1603" spans="1:2" x14ac:dyDescent="0.2">
      <c r="A1603" s="143"/>
      <c r="B1603" s="27"/>
    </row>
    <row r="1604" spans="1:2" x14ac:dyDescent="0.2">
      <c r="A1604" s="143"/>
      <c r="B1604" s="27"/>
    </row>
    <row r="1605" spans="1:2" x14ac:dyDescent="0.2">
      <c r="A1605" s="143"/>
      <c r="B1605" s="27"/>
    </row>
    <row r="1606" spans="1:2" x14ac:dyDescent="0.2">
      <c r="A1606" s="143"/>
      <c r="B1606" s="27"/>
    </row>
    <row r="1607" spans="1:2" x14ac:dyDescent="0.2">
      <c r="A1607" s="143"/>
      <c r="B1607" s="27"/>
    </row>
    <row r="1608" spans="1:2" x14ac:dyDescent="0.2">
      <c r="A1608" s="143"/>
      <c r="B1608" s="27"/>
    </row>
    <row r="1609" spans="1:2" x14ac:dyDescent="0.2">
      <c r="A1609" s="143"/>
      <c r="B1609" s="27"/>
    </row>
    <row r="1610" spans="1:2" x14ac:dyDescent="0.2">
      <c r="A1610" s="143"/>
      <c r="B1610" s="27"/>
    </row>
    <row r="1611" spans="1:2" x14ac:dyDescent="0.2">
      <c r="A1611" s="143"/>
      <c r="B1611" s="27"/>
    </row>
    <row r="1612" spans="1:2" x14ac:dyDescent="0.2">
      <c r="A1612" s="143"/>
      <c r="B1612" s="27"/>
    </row>
    <row r="1613" spans="1:2" x14ac:dyDescent="0.2">
      <c r="A1613" s="143"/>
      <c r="B1613" s="27"/>
    </row>
    <row r="1614" spans="1:2" x14ac:dyDescent="0.2">
      <c r="A1614" s="143"/>
      <c r="B1614" s="27"/>
    </row>
    <row r="1615" spans="1:2" x14ac:dyDescent="0.2">
      <c r="A1615" s="143"/>
      <c r="B1615" s="27"/>
    </row>
    <row r="1616" spans="1:2" x14ac:dyDescent="0.2">
      <c r="A1616" s="143"/>
      <c r="B1616" s="27"/>
    </row>
    <row r="1617" spans="1:2" x14ac:dyDescent="0.2">
      <c r="A1617" s="143"/>
      <c r="B1617" s="27"/>
    </row>
    <row r="1618" spans="1:2" x14ac:dyDescent="0.2">
      <c r="A1618" s="143"/>
      <c r="B1618" s="27"/>
    </row>
    <row r="1619" spans="1:2" x14ac:dyDescent="0.2">
      <c r="A1619" s="143"/>
      <c r="B1619" s="27"/>
    </row>
    <row r="1620" spans="1:2" x14ac:dyDescent="0.2">
      <c r="A1620" s="143"/>
      <c r="B1620" s="27"/>
    </row>
    <row r="1621" spans="1:2" x14ac:dyDescent="0.2">
      <c r="A1621" s="143"/>
      <c r="B1621" s="27"/>
    </row>
    <row r="1622" spans="1:2" x14ac:dyDescent="0.2">
      <c r="A1622" s="143"/>
      <c r="B1622" s="27"/>
    </row>
    <row r="1623" spans="1:2" x14ac:dyDescent="0.2">
      <c r="A1623" s="143"/>
      <c r="B1623" s="27"/>
    </row>
    <row r="1624" spans="1:2" x14ac:dyDescent="0.2">
      <c r="A1624" s="143"/>
      <c r="B1624" s="27"/>
    </row>
    <row r="1625" spans="1:2" x14ac:dyDescent="0.2">
      <c r="A1625" s="143"/>
      <c r="B1625" s="27"/>
    </row>
    <row r="1626" spans="1:2" x14ac:dyDescent="0.2">
      <c r="A1626" s="143"/>
      <c r="B1626" s="27"/>
    </row>
    <row r="1627" spans="1:2" x14ac:dyDescent="0.2">
      <c r="A1627" s="143"/>
      <c r="B1627" s="27"/>
    </row>
    <row r="1628" spans="1:2" x14ac:dyDescent="0.2">
      <c r="A1628" s="143"/>
      <c r="B1628" s="27"/>
    </row>
    <row r="1629" spans="1:2" x14ac:dyDescent="0.2">
      <c r="A1629" s="143"/>
      <c r="B1629" s="27"/>
    </row>
    <row r="1630" spans="1:2" x14ac:dyDescent="0.2">
      <c r="A1630" s="143"/>
      <c r="B1630" s="27"/>
    </row>
    <row r="1631" spans="1:2" x14ac:dyDescent="0.2">
      <c r="A1631" s="143"/>
      <c r="B1631" s="27"/>
    </row>
    <row r="1632" spans="1:2" x14ac:dyDescent="0.2">
      <c r="A1632" s="143"/>
      <c r="B1632" s="27"/>
    </row>
    <row r="1633" spans="1:2" x14ac:dyDescent="0.2">
      <c r="A1633" s="143"/>
      <c r="B1633" s="27"/>
    </row>
    <row r="1634" spans="1:2" x14ac:dyDescent="0.2">
      <c r="A1634" s="143"/>
      <c r="B1634" s="27"/>
    </row>
    <row r="1635" spans="1:2" x14ac:dyDescent="0.2">
      <c r="A1635" s="143"/>
      <c r="B1635" s="27"/>
    </row>
    <row r="1636" spans="1:2" x14ac:dyDescent="0.2">
      <c r="A1636" s="143"/>
      <c r="B1636" s="27"/>
    </row>
    <row r="1637" spans="1:2" x14ac:dyDescent="0.2">
      <c r="A1637" s="143"/>
      <c r="B1637" s="27"/>
    </row>
    <row r="1638" spans="1:2" x14ac:dyDescent="0.2">
      <c r="A1638" s="143"/>
      <c r="B1638" s="27"/>
    </row>
    <row r="1639" spans="1:2" x14ac:dyDescent="0.2">
      <c r="A1639" s="143"/>
      <c r="B1639" s="27"/>
    </row>
    <row r="1640" spans="1:2" x14ac:dyDescent="0.2">
      <c r="A1640" s="143"/>
      <c r="B1640" s="27"/>
    </row>
    <row r="1641" spans="1:2" x14ac:dyDescent="0.2">
      <c r="A1641" s="143"/>
      <c r="B1641" s="27"/>
    </row>
    <row r="1642" spans="1:2" x14ac:dyDescent="0.2">
      <c r="A1642" s="143"/>
      <c r="B1642" s="27"/>
    </row>
    <row r="1643" spans="1:2" x14ac:dyDescent="0.2">
      <c r="A1643" s="143"/>
      <c r="B1643" s="27"/>
    </row>
    <row r="1644" spans="1:2" x14ac:dyDescent="0.2">
      <c r="A1644" s="143"/>
      <c r="B1644" s="27"/>
    </row>
    <row r="1645" spans="1:2" x14ac:dyDescent="0.2">
      <c r="A1645" s="143"/>
      <c r="B1645" s="27"/>
    </row>
    <row r="1646" spans="1:2" x14ac:dyDescent="0.2">
      <c r="A1646" s="143"/>
      <c r="B1646" s="27"/>
    </row>
    <row r="1647" spans="1:2" x14ac:dyDescent="0.2">
      <c r="A1647" s="143"/>
      <c r="B1647" s="27"/>
    </row>
    <row r="1648" spans="1:2" x14ac:dyDescent="0.2">
      <c r="A1648" s="143"/>
      <c r="B1648" s="27"/>
    </row>
    <row r="1649" spans="1:2" x14ac:dyDescent="0.2">
      <c r="A1649" s="143"/>
      <c r="B1649" s="27"/>
    </row>
    <row r="1650" spans="1:2" x14ac:dyDescent="0.2">
      <c r="A1650" s="143"/>
      <c r="B1650" s="27"/>
    </row>
    <row r="1651" spans="1:2" x14ac:dyDescent="0.2">
      <c r="A1651" s="143"/>
      <c r="B1651" s="27"/>
    </row>
    <row r="1652" spans="1:2" x14ac:dyDescent="0.2">
      <c r="A1652" s="143"/>
      <c r="B1652" s="27"/>
    </row>
    <row r="1653" spans="1:2" x14ac:dyDescent="0.2">
      <c r="A1653" s="143"/>
      <c r="B1653" s="27"/>
    </row>
    <row r="1654" spans="1:2" x14ac:dyDescent="0.2">
      <c r="A1654" s="143"/>
      <c r="B1654" s="27"/>
    </row>
    <row r="1655" spans="1:2" x14ac:dyDescent="0.2">
      <c r="A1655" s="143"/>
      <c r="B1655" s="27"/>
    </row>
    <row r="1656" spans="1:2" x14ac:dyDescent="0.2">
      <c r="A1656" s="143"/>
      <c r="B1656" s="27"/>
    </row>
    <row r="1657" spans="1:2" x14ac:dyDescent="0.2">
      <c r="A1657" s="143"/>
      <c r="B1657" s="27"/>
    </row>
    <row r="1658" spans="1:2" x14ac:dyDescent="0.2">
      <c r="A1658" s="143"/>
      <c r="B1658" s="27"/>
    </row>
    <row r="1659" spans="1:2" x14ac:dyDescent="0.2">
      <c r="A1659" s="143"/>
      <c r="B1659" s="27"/>
    </row>
    <row r="1660" spans="1:2" x14ac:dyDescent="0.2">
      <c r="A1660" s="143"/>
      <c r="B1660" s="27"/>
    </row>
    <row r="1661" spans="1:2" x14ac:dyDescent="0.2">
      <c r="A1661" s="143"/>
      <c r="B1661" s="27"/>
    </row>
    <row r="1662" spans="1:2" x14ac:dyDescent="0.2">
      <c r="A1662" s="143"/>
      <c r="B1662" s="27"/>
    </row>
    <row r="1663" spans="1:2" x14ac:dyDescent="0.2">
      <c r="A1663" s="143"/>
      <c r="B1663" s="27"/>
    </row>
    <row r="1664" spans="1:2" x14ac:dyDescent="0.2">
      <c r="A1664" s="143"/>
      <c r="B1664" s="27"/>
    </row>
    <row r="1665" spans="1:2" x14ac:dyDescent="0.2">
      <c r="A1665" s="143"/>
      <c r="B1665" s="27"/>
    </row>
    <row r="1666" spans="1:2" x14ac:dyDescent="0.2">
      <c r="A1666" s="143"/>
      <c r="B1666" s="27"/>
    </row>
    <row r="1667" spans="1:2" x14ac:dyDescent="0.2">
      <c r="A1667" s="143"/>
      <c r="B1667" s="27"/>
    </row>
    <row r="1668" spans="1:2" x14ac:dyDescent="0.2">
      <c r="A1668" s="143"/>
      <c r="B1668" s="27"/>
    </row>
    <row r="1669" spans="1:2" x14ac:dyDescent="0.2">
      <c r="A1669" s="143"/>
      <c r="B1669" s="27"/>
    </row>
    <row r="1670" spans="1:2" x14ac:dyDescent="0.2">
      <c r="A1670" s="143"/>
      <c r="B1670" s="27"/>
    </row>
    <row r="1671" spans="1:2" x14ac:dyDescent="0.2">
      <c r="A1671" s="143"/>
      <c r="B1671" s="27"/>
    </row>
    <row r="1672" spans="1:2" x14ac:dyDescent="0.2">
      <c r="A1672" s="143"/>
      <c r="B1672" s="27"/>
    </row>
    <row r="1673" spans="1:2" x14ac:dyDescent="0.2">
      <c r="A1673" s="143"/>
      <c r="B1673" s="27"/>
    </row>
    <row r="1674" spans="1:2" x14ac:dyDescent="0.2">
      <c r="A1674" s="143"/>
      <c r="B1674" s="27"/>
    </row>
    <row r="1675" spans="1:2" x14ac:dyDescent="0.2">
      <c r="A1675" s="143"/>
      <c r="B1675" s="27"/>
    </row>
    <row r="1676" spans="1:2" x14ac:dyDescent="0.2">
      <c r="A1676" s="143"/>
      <c r="B1676" s="27"/>
    </row>
    <row r="1677" spans="1:2" x14ac:dyDescent="0.2">
      <c r="A1677" s="143"/>
      <c r="B1677" s="27"/>
    </row>
    <row r="1678" spans="1:2" x14ac:dyDescent="0.2">
      <c r="A1678" s="143"/>
      <c r="B1678" s="27"/>
    </row>
    <row r="1679" spans="1:2" x14ac:dyDescent="0.2">
      <c r="A1679" s="143"/>
      <c r="B1679" s="27"/>
    </row>
    <row r="1680" spans="1:2" x14ac:dyDescent="0.2">
      <c r="A1680" s="143"/>
      <c r="B1680" s="27"/>
    </row>
    <row r="1681" spans="1:2" x14ac:dyDescent="0.2">
      <c r="A1681" s="143"/>
      <c r="B1681" s="27"/>
    </row>
    <row r="1682" spans="1:2" x14ac:dyDescent="0.2">
      <c r="A1682" s="143"/>
      <c r="B1682" s="27"/>
    </row>
    <row r="1683" spans="1:2" x14ac:dyDescent="0.2">
      <c r="A1683" s="143"/>
      <c r="B1683" s="27"/>
    </row>
    <row r="1684" spans="1:2" x14ac:dyDescent="0.2">
      <c r="A1684" s="143"/>
      <c r="B1684" s="27"/>
    </row>
    <row r="1685" spans="1:2" x14ac:dyDescent="0.2">
      <c r="A1685" s="143"/>
      <c r="B1685" s="27"/>
    </row>
    <row r="1686" spans="1:2" x14ac:dyDescent="0.2">
      <c r="A1686" s="143"/>
      <c r="B1686" s="27"/>
    </row>
    <row r="1687" spans="1:2" x14ac:dyDescent="0.2">
      <c r="A1687" s="143"/>
      <c r="B1687" s="27"/>
    </row>
    <row r="1688" spans="1:2" x14ac:dyDescent="0.2">
      <c r="A1688" s="143"/>
      <c r="B1688" s="27"/>
    </row>
    <row r="1689" spans="1:2" x14ac:dyDescent="0.2">
      <c r="A1689" s="143"/>
      <c r="B1689" s="27"/>
    </row>
    <row r="1690" spans="1:2" x14ac:dyDescent="0.2">
      <c r="A1690" s="143"/>
      <c r="B1690" s="27"/>
    </row>
    <row r="1691" spans="1:2" x14ac:dyDescent="0.2">
      <c r="A1691" s="143"/>
      <c r="B1691" s="27"/>
    </row>
    <row r="1692" spans="1:2" x14ac:dyDescent="0.2">
      <c r="A1692" s="143"/>
      <c r="B1692" s="27"/>
    </row>
    <row r="1693" spans="1:2" x14ac:dyDescent="0.2">
      <c r="A1693" s="143"/>
      <c r="B1693" s="27"/>
    </row>
    <row r="1694" spans="1:2" x14ac:dyDescent="0.2">
      <c r="A1694" s="143"/>
      <c r="B1694" s="27"/>
    </row>
    <row r="1695" spans="1:2" x14ac:dyDescent="0.2">
      <c r="A1695" s="143"/>
      <c r="B1695" s="27"/>
    </row>
    <row r="1696" spans="1:2" x14ac:dyDescent="0.2">
      <c r="A1696" s="143"/>
      <c r="B1696" s="27"/>
    </row>
    <row r="1697" spans="1:2" x14ac:dyDescent="0.2">
      <c r="A1697" s="143"/>
      <c r="B1697" s="27"/>
    </row>
    <row r="1698" spans="1:2" x14ac:dyDescent="0.2">
      <c r="A1698" s="143"/>
      <c r="B1698" s="27"/>
    </row>
    <row r="1699" spans="1:2" x14ac:dyDescent="0.2">
      <c r="A1699" s="143"/>
      <c r="B1699" s="27"/>
    </row>
    <row r="1700" spans="1:2" x14ac:dyDescent="0.2">
      <c r="A1700" s="143"/>
      <c r="B1700" s="27"/>
    </row>
    <row r="1701" spans="1:2" x14ac:dyDescent="0.2">
      <c r="A1701" s="143"/>
      <c r="B1701" s="27"/>
    </row>
    <row r="1702" spans="1:2" x14ac:dyDescent="0.2">
      <c r="A1702" s="143"/>
      <c r="B1702" s="27"/>
    </row>
    <row r="1703" spans="1:2" x14ac:dyDescent="0.2">
      <c r="A1703" s="143"/>
      <c r="B1703" s="27"/>
    </row>
    <row r="1704" spans="1:2" x14ac:dyDescent="0.2">
      <c r="A1704" s="143"/>
      <c r="B1704" s="27"/>
    </row>
    <row r="1705" spans="1:2" x14ac:dyDescent="0.2">
      <c r="A1705" s="143"/>
      <c r="B1705" s="27"/>
    </row>
    <row r="1706" spans="1:2" x14ac:dyDescent="0.2">
      <c r="A1706" s="143"/>
      <c r="B1706" s="27"/>
    </row>
    <row r="1707" spans="1:2" x14ac:dyDescent="0.2">
      <c r="A1707" s="143"/>
      <c r="B1707" s="27"/>
    </row>
    <row r="1708" spans="1:2" x14ac:dyDescent="0.2">
      <c r="A1708" s="143"/>
      <c r="B1708" s="27"/>
    </row>
    <row r="1709" spans="1:2" x14ac:dyDescent="0.2">
      <c r="A1709" s="143"/>
      <c r="B1709" s="27"/>
    </row>
    <row r="1710" spans="1:2" x14ac:dyDescent="0.2">
      <c r="A1710" s="143"/>
      <c r="B1710" s="27"/>
    </row>
    <row r="1711" spans="1:2" x14ac:dyDescent="0.2">
      <c r="A1711" s="143"/>
      <c r="B1711" s="27"/>
    </row>
    <row r="1712" spans="1:2" x14ac:dyDescent="0.2">
      <c r="A1712" s="143"/>
      <c r="B1712" s="27"/>
    </row>
    <row r="1713" spans="1:2" x14ac:dyDescent="0.2">
      <c r="A1713" s="143"/>
      <c r="B1713" s="27"/>
    </row>
    <row r="1714" spans="1:2" x14ac:dyDescent="0.2">
      <c r="A1714" s="143"/>
      <c r="B1714" s="27"/>
    </row>
    <row r="1715" spans="1:2" x14ac:dyDescent="0.2">
      <c r="A1715" s="143"/>
      <c r="B1715" s="27"/>
    </row>
    <row r="1716" spans="1:2" x14ac:dyDescent="0.2">
      <c r="A1716" s="143"/>
      <c r="B1716" s="27"/>
    </row>
    <row r="1717" spans="1:2" x14ac:dyDescent="0.2">
      <c r="A1717" s="143"/>
      <c r="B1717" s="27"/>
    </row>
    <row r="1718" spans="1:2" x14ac:dyDescent="0.2">
      <c r="A1718" s="143"/>
      <c r="B1718" s="27"/>
    </row>
    <row r="1719" spans="1:2" x14ac:dyDescent="0.2">
      <c r="A1719" s="143"/>
      <c r="B1719" s="27"/>
    </row>
    <row r="1720" spans="1:2" x14ac:dyDescent="0.2">
      <c r="A1720" s="143"/>
      <c r="B1720" s="27"/>
    </row>
    <row r="1721" spans="1:2" x14ac:dyDescent="0.2">
      <c r="A1721" s="143"/>
      <c r="B1721" s="27"/>
    </row>
    <row r="1722" spans="1:2" x14ac:dyDescent="0.2">
      <c r="A1722" s="143"/>
      <c r="B1722" s="27"/>
    </row>
    <row r="1723" spans="1:2" x14ac:dyDescent="0.2">
      <c r="A1723" s="143"/>
    </row>
    <row r="1724" spans="1:2" x14ac:dyDescent="0.2">
      <c r="A1724" s="143"/>
    </row>
    <row r="1725" spans="1:2" x14ac:dyDescent="0.2">
      <c r="A1725" s="143"/>
    </row>
    <row r="1726" spans="1:2" x14ac:dyDescent="0.2">
      <c r="A1726" s="143"/>
    </row>
    <row r="1727" spans="1:2" x14ac:dyDescent="0.2">
      <c r="A1727" s="143"/>
    </row>
    <row r="1728" spans="1:2" x14ac:dyDescent="0.2">
      <c r="A1728" s="143"/>
    </row>
    <row r="1729" spans="1:1" x14ac:dyDescent="0.2">
      <c r="A1729" s="143"/>
    </row>
    <row r="1730" spans="1:1" x14ac:dyDescent="0.2">
      <c r="A1730" s="143"/>
    </row>
    <row r="1731" spans="1:1" x14ac:dyDescent="0.2">
      <c r="A1731" s="143"/>
    </row>
    <row r="1732" spans="1:1" x14ac:dyDescent="0.2">
      <c r="A1732" s="143"/>
    </row>
    <row r="1733" spans="1:1" x14ac:dyDescent="0.2">
      <c r="A1733" s="143"/>
    </row>
    <row r="1734" spans="1:1" x14ac:dyDescent="0.2">
      <c r="A1734" s="143"/>
    </row>
    <row r="1735" spans="1:1" x14ac:dyDescent="0.2">
      <c r="A1735" s="143"/>
    </row>
    <row r="1736" spans="1:1" x14ac:dyDescent="0.2">
      <c r="A1736" s="143"/>
    </row>
    <row r="1737" spans="1:1" x14ac:dyDescent="0.2">
      <c r="A1737" s="143"/>
    </row>
    <row r="1738" spans="1:1" x14ac:dyDescent="0.2">
      <c r="A1738" s="143"/>
    </row>
    <row r="1739" spans="1:1" x14ac:dyDescent="0.2">
      <c r="A1739" s="143"/>
    </row>
    <row r="1740" spans="1:1" x14ac:dyDescent="0.2">
      <c r="A1740" s="143"/>
    </row>
    <row r="1741" spans="1:1" x14ac:dyDescent="0.2">
      <c r="A1741" s="143"/>
    </row>
    <row r="1742" spans="1:1" x14ac:dyDescent="0.2">
      <c r="A1742" s="143"/>
    </row>
    <row r="1743" spans="1:1" x14ac:dyDescent="0.2">
      <c r="A1743" s="143"/>
    </row>
    <row r="1744" spans="1:1" x14ac:dyDescent="0.2">
      <c r="A1744" s="143"/>
    </row>
    <row r="1745" spans="1:1" x14ac:dyDescent="0.2">
      <c r="A1745" s="143"/>
    </row>
    <row r="1746" spans="1:1" x14ac:dyDescent="0.2">
      <c r="A1746" s="143"/>
    </row>
    <row r="1747" spans="1:1" x14ac:dyDescent="0.2">
      <c r="A1747" s="143"/>
    </row>
    <row r="1748" spans="1:1" x14ac:dyDescent="0.2">
      <c r="A1748" s="143"/>
    </row>
    <row r="1749" spans="1:1" x14ac:dyDescent="0.2">
      <c r="A1749" s="143"/>
    </row>
    <row r="1750" spans="1:1" x14ac:dyDescent="0.2">
      <c r="A1750" s="143"/>
    </row>
    <row r="1751" spans="1:1" x14ac:dyDescent="0.2">
      <c r="A1751" s="143"/>
    </row>
    <row r="1752" spans="1:1" x14ac:dyDescent="0.2">
      <c r="A1752" s="143"/>
    </row>
    <row r="1753" spans="1:1" x14ac:dyDescent="0.2">
      <c r="A1753" s="143"/>
    </row>
    <row r="1754" spans="1:1" x14ac:dyDescent="0.2">
      <c r="A1754" s="143"/>
    </row>
    <row r="1755" spans="1:1" x14ac:dyDescent="0.2">
      <c r="A1755" s="143"/>
    </row>
    <row r="1756" spans="1:1" x14ac:dyDescent="0.2">
      <c r="A1756" s="143"/>
    </row>
    <row r="1757" spans="1:1" x14ac:dyDescent="0.2">
      <c r="A1757" s="143"/>
    </row>
    <row r="1758" spans="1:1" x14ac:dyDescent="0.2">
      <c r="A1758" s="143"/>
    </row>
    <row r="1759" spans="1:1" x14ac:dyDescent="0.2">
      <c r="A1759" s="143"/>
    </row>
    <row r="1760" spans="1:1" x14ac:dyDescent="0.2">
      <c r="A1760" s="143"/>
    </row>
    <row r="1761" spans="1:1" x14ac:dyDescent="0.2">
      <c r="A1761" s="143"/>
    </row>
    <row r="1762" spans="1:1" x14ac:dyDescent="0.2">
      <c r="A1762" s="143"/>
    </row>
    <row r="1763" spans="1:1" x14ac:dyDescent="0.2">
      <c r="A1763" s="143"/>
    </row>
    <row r="1764" spans="1:1" x14ac:dyDescent="0.2">
      <c r="A1764" s="143"/>
    </row>
    <row r="1765" spans="1:1" x14ac:dyDescent="0.2">
      <c r="A1765" s="143"/>
    </row>
    <row r="1766" spans="1:1" x14ac:dyDescent="0.2">
      <c r="A1766" s="143"/>
    </row>
    <row r="1767" spans="1:1" x14ac:dyDescent="0.2">
      <c r="A1767" s="143"/>
    </row>
    <row r="1768" spans="1:1" x14ac:dyDescent="0.2">
      <c r="A1768" s="143"/>
    </row>
    <row r="1769" spans="1:1" x14ac:dyDescent="0.2">
      <c r="A1769" s="143"/>
    </row>
    <row r="1770" spans="1:1" x14ac:dyDescent="0.2">
      <c r="A1770" s="143"/>
    </row>
    <row r="1771" spans="1:1" x14ac:dyDescent="0.2">
      <c r="A1771" s="143"/>
    </row>
    <row r="1772" spans="1:1" x14ac:dyDescent="0.2">
      <c r="A1772" s="143"/>
    </row>
    <row r="1773" spans="1:1" x14ac:dyDescent="0.2">
      <c r="A1773" s="143"/>
    </row>
    <row r="1774" spans="1:1" x14ac:dyDescent="0.2">
      <c r="A1774" s="143"/>
    </row>
    <row r="1775" spans="1:1" x14ac:dyDescent="0.2">
      <c r="A1775" s="143"/>
    </row>
    <row r="1776" spans="1:1" x14ac:dyDescent="0.2">
      <c r="A1776" s="143"/>
    </row>
    <row r="1777" spans="1:1" x14ac:dyDescent="0.2">
      <c r="A1777" s="143"/>
    </row>
    <row r="1778" spans="1:1" x14ac:dyDescent="0.2">
      <c r="A1778" s="143"/>
    </row>
    <row r="1779" spans="1:1" x14ac:dyDescent="0.2">
      <c r="A1779" s="143"/>
    </row>
    <row r="1780" spans="1:1" x14ac:dyDescent="0.2">
      <c r="A1780" s="143"/>
    </row>
    <row r="1781" spans="1:1" x14ac:dyDescent="0.2">
      <c r="A1781" s="143"/>
    </row>
    <row r="1782" spans="1:1" x14ac:dyDescent="0.2">
      <c r="A1782" s="143"/>
    </row>
    <row r="1783" spans="1:1" x14ac:dyDescent="0.2">
      <c r="A1783" s="143"/>
    </row>
    <row r="1784" spans="1:1" x14ac:dyDescent="0.2">
      <c r="A1784" s="143"/>
    </row>
    <row r="1785" spans="1:1" x14ac:dyDescent="0.2">
      <c r="A1785" s="143"/>
    </row>
    <row r="1786" spans="1:1" x14ac:dyDescent="0.2">
      <c r="A1786" s="143"/>
    </row>
    <row r="1787" spans="1:1" x14ac:dyDescent="0.2">
      <c r="A1787" s="143"/>
    </row>
    <row r="1788" spans="1:1" x14ac:dyDescent="0.2">
      <c r="A1788" s="143"/>
    </row>
    <row r="1789" spans="1:1" x14ac:dyDescent="0.2">
      <c r="A1789" s="143"/>
    </row>
    <row r="1790" spans="1:1" x14ac:dyDescent="0.2">
      <c r="A1790" s="143"/>
    </row>
    <row r="1791" spans="1:1" x14ac:dyDescent="0.2">
      <c r="A1791" s="143"/>
    </row>
    <row r="1792" spans="1:1" x14ac:dyDescent="0.2">
      <c r="A1792" s="143"/>
    </row>
    <row r="1793" spans="1:1" x14ac:dyDescent="0.2">
      <c r="A1793" s="143"/>
    </row>
    <row r="1794" spans="1:1" x14ac:dyDescent="0.2">
      <c r="A1794" s="143"/>
    </row>
    <row r="1795" spans="1:1" x14ac:dyDescent="0.2">
      <c r="A1795" s="143"/>
    </row>
    <row r="1796" spans="1:1" x14ac:dyDescent="0.2">
      <c r="A1796" s="143"/>
    </row>
    <row r="1797" spans="1:1" x14ac:dyDescent="0.2">
      <c r="A1797" s="143"/>
    </row>
    <row r="1798" spans="1:1" x14ac:dyDescent="0.2">
      <c r="A1798" s="143"/>
    </row>
    <row r="1799" spans="1:1" x14ac:dyDescent="0.2">
      <c r="A1799" s="143"/>
    </row>
    <row r="1800" spans="1:1" x14ac:dyDescent="0.2">
      <c r="A1800" s="143"/>
    </row>
    <row r="1801" spans="1:1" x14ac:dyDescent="0.2">
      <c r="A1801" s="143"/>
    </row>
    <row r="1802" spans="1:1" x14ac:dyDescent="0.2">
      <c r="A1802" s="143"/>
    </row>
    <row r="1803" spans="1:1" x14ac:dyDescent="0.2">
      <c r="A1803" s="143"/>
    </row>
    <row r="1804" spans="1:1" x14ac:dyDescent="0.2">
      <c r="A1804" s="143"/>
    </row>
    <row r="1805" spans="1:1" x14ac:dyDescent="0.2">
      <c r="A1805" s="143"/>
    </row>
    <row r="1806" spans="1:1" x14ac:dyDescent="0.2">
      <c r="A1806" s="143"/>
    </row>
    <row r="1807" spans="1:1" x14ac:dyDescent="0.2">
      <c r="A1807" s="143"/>
    </row>
    <row r="1808" spans="1:1" x14ac:dyDescent="0.2">
      <c r="A1808" s="143"/>
    </row>
    <row r="1809" spans="1:1" x14ac:dyDescent="0.2">
      <c r="A1809" s="143"/>
    </row>
    <row r="1810" spans="1:1" x14ac:dyDescent="0.2">
      <c r="A1810" s="143"/>
    </row>
    <row r="1811" spans="1:1" x14ac:dyDescent="0.2">
      <c r="A1811" s="143"/>
    </row>
    <row r="1812" spans="1:1" x14ac:dyDescent="0.2">
      <c r="A1812" s="143"/>
    </row>
    <row r="1813" spans="1:1" x14ac:dyDescent="0.2">
      <c r="A1813" s="143"/>
    </row>
    <row r="1814" spans="1:1" x14ac:dyDescent="0.2">
      <c r="A1814" s="143"/>
    </row>
    <row r="1815" spans="1:1" x14ac:dyDescent="0.2">
      <c r="A1815" s="143"/>
    </row>
    <row r="1816" spans="1:1" x14ac:dyDescent="0.2">
      <c r="A1816" s="143"/>
    </row>
    <row r="1817" spans="1:1" x14ac:dyDescent="0.2">
      <c r="A1817" s="143"/>
    </row>
    <row r="1818" spans="1:1" x14ac:dyDescent="0.2">
      <c r="A1818" s="143"/>
    </row>
    <row r="1819" spans="1:1" x14ac:dyDescent="0.2">
      <c r="A1819" s="143"/>
    </row>
    <row r="1820" spans="1:1" x14ac:dyDescent="0.2">
      <c r="A1820" s="143"/>
    </row>
    <row r="1821" spans="1:1" x14ac:dyDescent="0.2">
      <c r="A1821" s="143"/>
    </row>
    <row r="1822" spans="1:1" x14ac:dyDescent="0.2">
      <c r="A1822" s="143"/>
    </row>
    <row r="1823" spans="1:1" x14ac:dyDescent="0.2">
      <c r="A1823" s="143"/>
    </row>
    <row r="1824" spans="1:1" x14ac:dyDescent="0.2">
      <c r="A1824" s="143"/>
    </row>
    <row r="1825" spans="1:1" x14ac:dyDescent="0.2">
      <c r="A1825" s="143"/>
    </row>
    <row r="1826" spans="1:1" x14ac:dyDescent="0.2">
      <c r="A1826" s="143"/>
    </row>
    <row r="1827" spans="1:1" x14ac:dyDescent="0.2">
      <c r="A1827" s="143"/>
    </row>
    <row r="1828" spans="1:1" x14ac:dyDescent="0.2">
      <c r="A1828" s="143"/>
    </row>
    <row r="1829" spans="1:1" x14ac:dyDescent="0.2">
      <c r="A1829" s="143"/>
    </row>
    <row r="1830" spans="1:1" x14ac:dyDescent="0.2">
      <c r="A1830" s="143"/>
    </row>
    <row r="1831" spans="1:1" x14ac:dyDescent="0.2">
      <c r="A1831" s="143"/>
    </row>
    <row r="1832" spans="1:1" x14ac:dyDescent="0.2">
      <c r="A1832" s="143"/>
    </row>
    <row r="1833" spans="1:1" x14ac:dyDescent="0.2">
      <c r="A1833" s="143"/>
    </row>
    <row r="1834" spans="1:1" x14ac:dyDescent="0.2">
      <c r="A1834" s="143"/>
    </row>
    <row r="1835" spans="1:1" x14ac:dyDescent="0.2">
      <c r="A1835" s="143"/>
    </row>
    <row r="1836" spans="1:1" x14ac:dyDescent="0.2">
      <c r="A1836" s="143"/>
    </row>
    <row r="1837" spans="1:1" x14ac:dyDescent="0.2">
      <c r="A1837" s="143"/>
    </row>
    <row r="1838" spans="1:1" x14ac:dyDescent="0.2">
      <c r="A1838" s="143"/>
    </row>
    <row r="1839" spans="1:1" x14ac:dyDescent="0.2">
      <c r="A1839" s="143"/>
    </row>
    <row r="1840" spans="1:1" x14ac:dyDescent="0.2">
      <c r="A1840" s="143"/>
    </row>
    <row r="1841" spans="1:1" x14ac:dyDescent="0.2">
      <c r="A1841" s="143"/>
    </row>
    <row r="1842" spans="1:1" x14ac:dyDescent="0.2">
      <c r="A1842" s="143"/>
    </row>
    <row r="1843" spans="1:1" x14ac:dyDescent="0.2">
      <c r="A1843" s="143"/>
    </row>
    <row r="1844" spans="1:1" x14ac:dyDescent="0.2">
      <c r="A1844" s="143"/>
    </row>
    <row r="1845" spans="1:1" x14ac:dyDescent="0.2">
      <c r="A1845" s="143"/>
    </row>
    <row r="1846" spans="1:1" x14ac:dyDescent="0.2">
      <c r="A1846" s="143"/>
    </row>
    <row r="1847" spans="1:1" x14ac:dyDescent="0.2">
      <c r="A1847" s="143"/>
    </row>
    <row r="1848" spans="1:1" x14ac:dyDescent="0.2">
      <c r="A1848" s="143"/>
    </row>
    <row r="1849" spans="1:1" x14ac:dyDescent="0.2">
      <c r="A1849" s="143"/>
    </row>
    <row r="1850" spans="1:1" x14ac:dyDescent="0.2">
      <c r="A1850" s="143"/>
    </row>
    <row r="1851" spans="1:1" x14ac:dyDescent="0.2">
      <c r="A1851" s="143"/>
    </row>
    <row r="1852" spans="1:1" x14ac:dyDescent="0.2">
      <c r="A1852" s="143"/>
    </row>
    <row r="1853" spans="1:1" x14ac:dyDescent="0.2">
      <c r="A1853" s="143"/>
    </row>
    <row r="1854" spans="1:1" x14ac:dyDescent="0.2">
      <c r="A1854" s="143"/>
    </row>
    <row r="1855" spans="1:1" x14ac:dyDescent="0.2">
      <c r="A1855" s="143"/>
    </row>
    <row r="1856" spans="1:1" x14ac:dyDescent="0.2">
      <c r="A1856" s="143"/>
    </row>
    <row r="1857" spans="1:1" x14ac:dyDescent="0.2">
      <c r="A1857" s="143"/>
    </row>
    <row r="1858" spans="1:1" x14ac:dyDescent="0.2">
      <c r="A1858" s="143"/>
    </row>
    <row r="1859" spans="1:1" x14ac:dyDescent="0.2">
      <c r="A1859" s="143"/>
    </row>
    <row r="1860" spans="1:1" x14ac:dyDescent="0.2">
      <c r="A1860" s="143"/>
    </row>
    <row r="1861" spans="1:1" x14ac:dyDescent="0.2">
      <c r="A1861" s="143"/>
    </row>
    <row r="1862" spans="1:1" x14ac:dyDescent="0.2">
      <c r="A1862" s="143"/>
    </row>
    <row r="1863" spans="1:1" x14ac:dyDescent="0.2">
      <c r="A1863" s="143"/>
    </row>
    <row r="1864" spans="1:1" x14ac:dyDescent="0.2">
      <c r="A1864" s="143"/>
    </row>
    <row r="1865" spans="1:1" x14ac:dyDescent="0.2">
      <c r="A1865" s="143"/>
    </row>
    <row r="1866" spans="1:1" x14ac:dyDescent="0.2">
      <c r="A1866" s="143"/>
    </row>
    <row r="1867" spans="1:1" x14ac:dyDescent="0.2">
      <c r="A1867" s="143"/>
    </row>
    <row r="1868" spans="1:1" x14ac:dyDescent="0.2">
      <c r="A1868" s="143"/>
    </row>
    <row r="1869" spans="1:1" x14ac:dyDescent="0.2">
      <c r="A1869" s="143"/>
    </row>
    <row r="1870" spans="1:1" x14ac:dyDescent="0.2">
      <c r="A1870" s="143"/>
    </row>
    <row r="1871" spans="1:1" x14ac:dyDescent="0.2">
      <c r="A1871" s="143"/>
    </row>
    <row r="1872" spans="1:1" x14ac:dyDescent="0.2">
      <c r="A1872" s="143"/>
    </row>
    <row r="1873" spans="1:1" x14ac:dyDescent="0.2">
      <c r="A1873" s="143"/>
    </row>
    <row r="1874" spans="1:1" x14ac:dyDescent="0.2">
      <c r="A1874" s="143"/>
    </row>
    <row r="1875" spans="1:1" x14ac:dyDescent="0.2">
      <c r="A1875" s="143"/>
    </row>
    <row r="1876" spans="1:1" x14ac:dyDescent="0.2">
      <c r="A1876" s="143"/>
    </row>
    <row r="1877" spans="1:1" x14ac:dyDescent="0.2">
      <c r="A1877" s="143"/>
    </row>
    <row r="1878" spans="1:1" x14ac:dyDescent="0.2">
      <c r="A1878" s="143"/>
    </row>
    <row r="1879" spans="1:1" x14ac:dyDescent="0.2">
      <c r="A1879" s="143"/>
    </row>
    <row r="1880" spans="1:1" x14ac:dyDescent="0.2">
      <c r="A1880" s="143"/>
    </row>
    <row r="1881" spans="1:1" x14ac:dyDescent="0.2">
      <c r="A1881" s="143"/>
    </row>
    <row r="1882" spans="1:1" x14ac:dyDescent="0.2">
      <c r="A1882" s="143"/>
    </row>
    <row r="1883" spans="1:1" x14ac:dyDescent="0.2">
      <c r="A1883" s="143"/>
    </row>
    <row r="1884" spans="1:1" x14ac:dyDescent="0.2">
      <c r="A1884" s="143"/>
    </row>
    <row r="1885" spans="1:1" x14ac:dyDescent="0.2">
      <c r="A1885" s="143"/>
    </row>
    <row r="1886" spans="1:1" x14ac:dyDescent="0.2">
      <c r="A1886" s="143"/>
    </row>
    <row r="1887" spans="1:1" x14ac:dyDescent="0.2">
      <c r="A1887" s="143"/>
    </row>
    <row r="1888" spans="1:1" x14ac:dyDescent="0.2">
      <c r="A1888" s="143"/>
    </row>
    <row r="1889" spans="1:1" x14ac:dyDescent="0.2">
      <c r="A1889" s="143"/>
    </row>
    <row r="1890" spans="1:1" x14ac:dyDescent="0.2">
      <c r="A1890" s="143"/>
    </row>
    <row r="1891" spans="1:1" x14ac:dyDescent="0.2">
      <c r="A1891" s="143"/>
    </row>
    <row r="1892" spans="1:1" x14ac:dyDescent="0.2">
      <c r="A1892" s="143"/>
    </row>
    <row r="1893" spans="1:1" x14ac:dyDescent="0.2">
      <c r="A1893" s="143"/>
    </row>
    <row r="1894" spans="1:1" x14ac:dyDescent="0.2">
      <c r="A1894" s="143"/>
    </row>
    <row r="1895" spans="1:1" x14ac:dyDescent="0.2">
      <c r="A1895" s="143"/>
    </row>
    <row r="1896" spans="1:1" x14ac:dyDescent="0.2">
      <c r="A1896" s="143"/>
    </row>
    <row r="1897" spans="1:1" x14ac:dyDescent="0.2">
      <c r="A1897" s="143"/>
    </row>
    <row r="1898" spans="1:1" x14ac:dyDescent="0.2">
      <c r="A1898" s="143"/>
    </row>
    <row r="1899" spans="1:1" x14ac:dyDescent="0.2">
      <c r="A1899" s="143"/>
    </row>
    <row r="1900" spans="1:1" x14ac:dyDescent="0.2">
      <c r="A1900" s="143"/>
    </row>
    <row r="1901" spans="1:1" x14ac:dyDescent="0.2">
      <c r="A1901" s="143"/>
    </row>
    <row r="1902" spans="1:1" x14ac:dyDescent="0.2">
      <c r="A1902" s="143"/>
    </row>
    <row r="1903" spans="1:1" x14ac:dyDescent="0.2">
      <c r="A1903" s="143"/>
    </row>
    <row r="1904" spans="1:1" x14ac:dyDescent="0.2">
      <c r="A1904" s="143"/>
    </row>
    <row r="1905" spans="1:1" x14ac:dyDescent="0.2">
      <c r="A1905" s="143"/>
    </row>
    <row r="1906" spans="1:1" x14ac:dyDescent="0.2">
      <c r="A1906" s="143"/>
    </row>
    <row r="1907" spans="1:1" x14ac:dyDescent="0.2">
      <c r="A1907" s="143"/>
    </row>
    <row r="1908" spans="1:1" x14ac:dyDescent="0.2">
      <c r="A1908" s="143"/>
    </row>
    <row r="1909" spans="1:1" x14ac:dyDescent="0.2">
      <c r="A1909" s="143"/>
    </row>
    <row r="1910" spans="1:1" x14ac:dyDescent="0.2">
      <c r="A1910" s="143"/>
    </row>
    <row r="1911" spans="1:1" x14ac:dyDescent="0.2">
      <c r="A1911" s="143"/>
    </row>
    <row r="1912" spans="1:1" x14ac:dyDescent="0.2">
      <c r="A1912" s="143"/>
    </row>
    <row r="1913" spans="1:1" x14ac:dyDescent="0.2">
      <c r="A1913" s="143"/>
    </row>
    <row r="1914" spans="1:1" x14ac:dyDescent="0.2">
      <c r="A1914" s="143"/>
    </row>
    <row r="1915" spans="1:1" x14ac:dyDescent="0.2">
      <c r="A1915" s="143"/>
    </row>
    <row r="1916" spans="1:1" x14ac:dyDescent="0.2">
      <c r="A1916" s="143"/>
    </row>
    <row r="1917" spans="1:1" x14ac:dyDescent="0.2">
      <c r="A1917" s="143"/>
    </row>
    <row r="1918" spans="1:1" x14ac:dyDescent="0.2">
      <c r="A1918" s="143"/>
    </row>
    <row r="1919" spans="1:1" x14ac:dyDescent="0.2">
      <c r="A1919" s="143"/>
    </row>
    <row r="1920" spans="1:1" x14ac:dyDescent="0.2">
      <c r="A1920" s="143"/>
    </row>
    <row r="1921" spans="1:1" x14ac:dyDescent="0.2">
      <c r="A1921" s="143"/>
    </row>
    <row r="1922" spans="1:1" x14ac:dyDescent="0.2">
      <c r="A1922" s="143"/>
    </row>
    <row r="1923" spans="1:1" x14ac:dyDescent="0.2">
      <c r="A1923" s="143"/>
    </row>
    <row r="1924" spans="1:1" x14ac:dyDescent="0.2">
      <c r="A1924" s="143"/>
    </row>
    <row r="1925" spans="1:1" x14ac:dyDescent="0.2">
      <c r="A1925" s="143"/>
    </row>
    <row r="1926" spans="1:1" x14ac:dyDescent="0.2">
      <c r="A1926" s="143"/>
    </row>
    <row r="1927" spans="1:1" x14ac:dyDescent="0.2">
      <c r="A1927" s="143"/>
    </row>
    <row r="1928" spans="1:1" x14ac:dyDescent="0.2">
      <c r="A1928" s="143"/>
    </row>
    <row r="1929" spans="1:1" x14ac:dyDescent="0.2">
      <c r="A1929" s="143"/>
    </row>
    <row r="1930" spans="1:1" x14ac:dyDescent="0.2">
      <c r="A1930" s="143"/>
    </row>
    <row r="1931" spans="1:1" x14ac:dyDescent="0.2">
      <c r="A1931" s="143"/>
    </row>
    <row r="1932" spans="1:1" x14ac:dyDescent="0.2">
      <c r="A1932" s="143"/>
    </row>
    <row r="1933" spans="1:1" x14ac:dyDescent="0.2">
      <c r="A1933" s="143"/>
    </row>
    <row r="1934" spans="1:1" x14ac:dyDescent="0.2">
      <c r="A1934" s="143"/>
    </row>
    <row r="1935" spans="1:1" x14ac:dyDescent="0.2">
      <c r="A1935" s="143"/>
    </row>
    <row r="1936" spans="1:1" x14ac:dyDescent="0.2">
      <c r="A1936" s="143"/>
    </row>
    <row r="1937" spans="1:1" x14ac:dyDescent="0.2">
      <c r="A1937" s="143"/>
    </row>
    <row r="1938" spans="1:1" x14ac:dyDescent="0.2">
      <c r="A1938" s="143"/>
    </row>
    <row r="1939" spans="1:1" x14ac:dyDescent="0.2">
      <c r="A1939" s="143"/>
    </row>
    <row r="1940" spans="1:1" x14ac:dyDescent="0.2">
      <c r="A1940" s="143"/>
    </row>
    <row r="1941" spans="1:1" x14ac:dyDescent="0.2">
      <c r="A1941" s="143"/>
    </row>
    <row r="1942" spans="1:1" x14ac:dyDescent="0.2">
      <c r="A1942" s="143"/>
    </row>
    <row r="1943" spans="1:1" x14ac:dyDescent="0.2">
      <c r="A1943" s="143"/>
    </row>
    <row r="1944" spans="1:1" x14ac:dyDescent="0.2">
      <c r="A1944" s="143"/>
    </row>
    <row r="1945" spans="1:1" x14ac:dyDescent="0.2">
      <c r="A1945" s="143"/>
    </row>
    <row r="1946" spans="1:1" x14ac:dyDescent="0.2">
      <c r="A1946" s="143"/>
    </row>
    <row r="1947" spans="1:1" x14ac:dyDescent="0.2">
      <c r="A1947" s="143"/>
    </row>
    <row r="1948" spans="1:1" x14ac:dyDescent="0.2">
      <c r="A1948" s="143"/>
    </row>
  </sheetData>
  <autoFilter ref="A1:K254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58"/>
  <sheetViews>
    <sheetView showGridLines="0" topLeftCell="A2" zoomScale="140" zoomScaleNormal="140" workbookViewId="0">
      <selection activeCell="D3" sqref="D3"/>
    </sheetView>
  </sheetViews>
  <sheetFormatPr defaultColWidth="10.76171875" defaultRowHeight="15" x14ac:dyDescent="0.2"/>
  <cols>
    <col min="4" max="4" width="13.44921875" bestFit="1" customWidth="1"/>
    <col min="6" max="6" width="11.703125" bestFit="1" customWidth="1"/>
    <col min="11" max="11" width="8.47265625" customWidth="1"/>
  </cols>
  <sheetData>
    <row r="1" spans="1:19" ht="17.25" customHeight="1" x14ac:dyDescent="0.2">
      <c r="A1" s="191" t="s">
        <v>4</v>
      </c>
      <c r="B1" s="191"/>
      <c r="C1" s="191"/>
      <c r="D1" s="191"/>
      <c r="E1" s="191"/>
      <c r="F1" s="191"/>
      <c r="G1" s="191"/>
      <c r="H1" s="191"/>
      <c r="I1" s="191"/>
      <c r="J1" s="191"/>
      <c r="K1" s="13"/>
    </row>
    <row r="2" spans="1:19" x14ac:dyDescent="0.2">
      <c r="A2" s="31" t="str">
        <f>+'2 Precios'!A1</f>
        <v>z</v>
      </c>
      <c r="B2" s="145" t="str">
        <f>+'2 Precios'!B1</f>
        <v>IPC</v>
      </c>
      <c r="C2" s="33" t="str">
        <f>+'2 Precios'!C1</f>
        <v>AMX</v>
      </c>
      <c r="D2" s="33" t="str">
        <f>+'2 Precios'!D1</f>
        <v>WALMEX</v>
      </c>
      <c r="E2" s="33" t="str">
        <f>+'2 Precios'!E1</f>
        <v>MEXICHEM</v>
      </c>
      <c r="F2" s="33" t="str">
        <f>+'2 Precios'!F1</f>
        <v>GMEXICO</v>
      </c>
      <c r="G2" s="33" t="str">
        <f>+'2 Precios'!G1</f>
        <v>ALPEK</v>
      </c>
      <c r="H2" s="33" t="str">
        <f>+'2 Precios'!H1</f>
        <v>BANORTE</v>
      </c>
      <c r="I2" s="33" t="str">
        <f>+'2 Precios'!I1</f>
        <v>ALSEA</v>
      </c>
      <c r="J2" s="34" t="str">
        <f>+'2 Precios'!J1</f>
        <v>GAPB</v>
      </c>
      <c r="K2" s="150" t="str">
        <f>+'2 Precios'!K1</f>
        <v>OBS</v>
      </c>
    </row>
    <row r="3" spans="1:19" x14ac:dyDescent="0.2">
      <c r="A3" s="143">
        <v>43258</v>
      </c>
      <c r="B3" s="32">
        <f>LN('2 Precios'!B2/'2 Precios'!B3)</f>
        <v>3.8595945452508419E-3</v>
      </c>
      <c r="C3" s="32">
        <f>LN('2 Precios'!C2/'2 Precios'!C3)</f>
        <v>-5.7933860138249006E-3</v>
      </c>
      <c r="D3" s="32">
        <f>LN('2 Precios'!D2/'2 Precios'!D3)</f>
        <v>9.0937478984065914E-3</v>
      </c>
      <c r="E3" s="32">
        <f>LN('2 Precios'!E2/'2 Precios'!E3)</f>
        <v>-5.3737573583918568E-4</v>
      </c>
      <c r="F3" s="32">
        <f>LN('2 Precios'!F2/'2 Precios'!F3)</f>
        <v>-1.1653353692585638E-2</v>
      </c>
      <c r="G3" s="32">
        <f>LN('2 Precios'!G2/'2 Precios'!G3)</f>
        <v>7.0481579395987462E-3</v>
      </c>
      <c r="H3" s="32">
        <f>LN('2 Precios'!H2/'2 Precios'!H3)</f>
        <v>-7.570539522665838E-3</v>
      </c>
      <c r="I3" s="32">
        <f>LN('2 Precios'!I2/'2 Precios'!I3)</f>
        <v>-1.1746688211533161E-2</v>
      </c>
      <c r="J3" s="32">
        <f>LN('2 Precios'!J2/'2 Precios'!J3)</f>
        <v>5.0269045981382781E-3</v>
      </c>
      <c r="K3" s="35"/>
    </row>
    <row r="4" spans="1:19" x14ac:dyDescent="0.2">
      <c r="A4" s="143">
        <v>43257</v>
      </c>
      <c r="B4" s="32">
        <f>LN('2 Precios'!B3/'2 Precios'!B4)</f>
        <v>-3.162186861300053E-4</v>
      </c>
      <c r="C4" s="32">
        <f>LN('2 Precios'!C3/'2 Precios'!C4)</f>
        <v>-3.2041039907831251E-3</v>
      </c>
      <c r="D4" s="32">
        <f>LN('2 Precios'!D3/'2 Precios'!D4)</f>
        <v>-2.8381125882081175E-3</v>
      </c>
      <c r="E4" s="32">
        <f>LN('2 Precios'!E3/'2 Precios'!E4)</f>
        <v>-1.9679941769179406E-3</v>
      </c>
      <c r="F4" s="32">
        <f>LN('2 Precios'!F3/'2 Precios'!F4)</f>
        <v>2.7346173309064518E-2</v>
      </c>
      <c r="G4" s="32">
        <f>LN('2 Precios'!G3/'2 Precios'!G4)</f>
        <v>-1.6826185749668871E-3</v>
      </c>
      <c r="H4" s="32">
        <f>LN('2 Precios'!H3/'2 Precios'!H4)</f>
        <v>3.7251815891044282E-4</v>
      </c>
      <c r="I4" s="32">
        <f>LN('2 Precios'!I3/'2 Precios'!I4)</f>
        <v>-5.8219407142855251E-3</v>
      </c>
      <c r="J4" s="32">
        <f>LN('2 Precios'!J3/'2 Precios'!J4)</f>
        <v>1.1907644860224342E-2</v>
      </c>
      <c r="K4" s="35"/>
    </row>
    <row r="5" spans="1:19" x14ac:dyDescent="0.2">
      <c r="A5" s="143">
        <v>43256</v>
      </c>
      <c r="B5" s="32">
        <f>LN('2 Precios'!B4/'2 Precios'!B5)</f>
        <v>4.0300797408516446E-3</v>
      </c>
      <c r="C5" s="32">
        <f>LN('2 Precios'!C4/'2 Precios'!C5)</f>
        <v>6.4000002184551536E-4</v>
      </c>
      <c r="D5" s="32">
        <f>LN('2 Precios'!D4/'2 Precios'!D5)</f>
        <v>-1.067155983281191E-2</v>
      </c>
      <c r="E5" s="32">
        <f>LN('2 Precios'!E4/'2 Precios'!E5)</f>
        <v>3.5754379753848555E-4</v>
      </c>
      <c r="F5" s="32">
        <f>LN('2 Precios'!F4/'2 Precios'!F5)</f>
        <v>7.1339878728237322E-3</v>
      </c>
      <c r="G5" s="32">
        <f>LN('2 Precios'!G4/'2 Precios'!G5)</f>
        <v>-2.0154189223022326E-3</v>
      </c>
      <c r="H5" s="32">
        <f>LN('2 Precios'!H4/'2 Precios'!H5)</f>
        <v>-9.315884898165572E-5</v>
      </c>
      <c r="I5" s="32">
        <f>LN('2 Precios'!I4/'2 Precios'!I5)</f>
        <v>-7.9124574722284936E-3</v>
      </c>
      <c r="J5" s="32">
        <f>LN('2 Precios'!J4/'2 Precios'!J5)</f>
        <v>-7.1133441983174694E-4</v>
      </c>
      <c r="K5" s="35"/>
    </row>
    <row r="6" spans="1:19" x14ac:dyDescent="0.2">
      <c r="A6" s="143">
        <v>43255</v>
      </c>
      <c r="B6" s="32">
        <f>LN('2 Precios'!B5/'2 Precios'!B6)</f>
        <v>7.4048533940025488E-3</v>
      </c>
      <c r="C6" s="32">
        <f>LN('2 Precios'!C5/'2 Precios'!C6)</f>
        <v>-9.5572565634071752E-3</v>
      </c>
      <c r="D6" s="32">
        <f>LN('2 Precios'!D5/'2 Precios'!D6)</f>
        <v>-1.2010009209618077E-3</v>
      </c>
      <c r="E6" s="32">
        <f>LN('2 Precios'!E5/'2 Precios'!E6)</f>
        <v>-6.7712481918654468E-3</v>
      </c>
      <c r="F6" s="32">
        <f>LN('2 Precios'!F5/'2 Precios'!F6)</f>
        <v>4.7278830498426468E-2</v>
      </c>
      <c r="G6" s="32">
        <f>LN('2 Precios'!G5/'2 Precios'!G6)</f>
        <v>-4.3529619102963069E-3</v>
      </c>
      <c r="H6" s="32">
        <f>LN('2 Precios'!H5/'2 Precios'!H6)</f>
        <v>6.2597111953156615E-3</v>
      </c>
      <c r="I6" s="32">
        <f>LN('2 Precios'!I5/'2 Precios'!I6)</f>
        <v>3.0156223587398123E-2</v>
      </c>
      <c r="J6" s="32">
        <f>LN('2 Precios'!J5/'2 Precios'!J6)</f>
        <v>6.5207032943300749E-4</v>
      </c>
      <c r="K6" s="35"/>
    </row>
    <row r="7" spans="1:19" x14ac:dyDescent="0.2">
      <c r="A7" s="143">
        <v>43252</v>
      </c>
      <c r="B7" s="32">
        <f>LN('2 Precios'!B6/'2 Precios'!B7)</f>
        <v>5.7920758350059342E-4</v>
      </c>
      <c r="C7" s="32">
        <f>LN('2 Precios'!C6/'2 Precios'!C7)</f>
        <v>1.7269377049746001E-2</v>
      </c>
      <c r="D7" s="32">
        <f>LN('2 Precios'!D6/'2 Precios'!D7)</f>
        <v>-1.3992805461769489E-3</v>
      </c>
      <c r="E7" s="32">
        <f>LN('2 Precios'!E6/'2 Precios'!E7)</f>
        <v>2.1333696980163257E-3</v>
      </c>
      <c r="F7" s="32">
        <f>LN('2 Precios'!F6/'2 Precios'!F7)</f>
        <v>7.3372086697596733E-2</v>
      </c>
      <c r="G7" s="32">
        <f>LN('2 Precios'!G6/'2 Precios'!G7)</f>
        <v>6.032189872968689E-3</v>
      </c>
      <c r="H7" s="32">
        <f>LN('2 Precios'!H6/'2 Precios'!H7)</f>
        <v>4.6970496322431008E-3</v>
      </c>
      <c r="I7" s="32">
        <f>LN('2 Precios'!I6/'2 Precios'!I7)</f>
        <v>-2.1479725444488684E-2</v>
      </c>
      <c r="J7" s="32">
        <f>LN('2 Precios'!J6/'2 Precios'!J7)</f>
        <v>-7.679185921048627E-3</v>
      </c>
      <c r="K7" s="35"/>
    </row>
    <row r="8" spans="1:19" x14ac:dyDescent="0.2">
      <c r="A8" s="143">
        <v>43251</v>
      </c>
      <c r="B8" s="32">
        <f>LN('2 Precios'!B7/'2 Precios'!B8)</f>
        <v>7.0835680120634838E-4</v>
      </c>
      <c r="C8" s="32">
        <f>LN('2 Precios'!C7/'2 Precios'!C8)</f>
        <v>6.4725145056175196E-3</v>
      </c>
      <c r="D8" s="32">
        <f>LN('2 Precios'!D7/'2 Precios'!D8)</f>
        <v>1.5993805728504141E-3</v>
      </c>
      <c r="E8" s="32">
        <f>LN('2 Precios'!E7/'2 Precios'!E8)</f>
        <v>-2.4885010843358072E-3</v>
      </c>
      <c r="F8" s="32">
        <f>LN('2 Precios'!F7/'2 Precios'!F8)</f>
        <v>-2.2957351640389402E-2</v>
      </c>
      <c r="G8" s="32">
        <f>LN('2 Precios'!G7/'2 Precios'!G8)</f>
        <v>-3.3557078469724157E-3</v>
      </c>
      <c r="H8" s="32">
        <f>LN('2 Precios'!H7/'2 Precios'!H8)</f>
        <v>-1.1608490270772487E-2</v>
      </c>
      <c r="I8" s="32">
        <f>LN('2 Precios'!I7/'2 Precios'!I8)</f>
        <v>-4.2715242245671301E-3</v>
      </c>
      <c r="J8" s="32">
        <f>LN('2 Precios'!J7/'2 Precios'!J8)</f>
        <v>1.8949760548521589E-2</v>
      </c>
      <c r="K8" s="35"/>
    </row>
    <row r="9" spans="1:19" x14ac:dyDescent="0.2">
      <c r="A9" s="143">
        <v>43250</v>
      </c>
      <c r="B9" s="32">
        <f>LN('2 Precios'!B8/'2 Precios'!B9)</f>
        <v>-5.1601041719356137E-3</v>
      </c>
      <c r="C9" s="32">
        <f>LN('2 Precios'!C8/'2 Precios'!C9)</f>
        <v>-1.2262173650101628E-2</v>
      </c>
      <c r="D9" s="32">
        <f>LN('2 Precios'!D8/'2 Precios'!D9)</f>
        <v>-1.9025524513566122E-2</v>
      </c>
      <c r="E9" s="32">
        <f>LN('2 Precios'!E8/'2 Precios'!E9)</f>
        <v>-8.4850957598886865E-3</v>
      </c>
      <c r="F9" s="32">
        <f>LN('2 Precios'!F8/'2 Precios'!F9)</f>
        <v>-9.2329702921451658E-3</v>
      </c>
      <c r="G9" s="32">
        <f>LN('2 Precios'!G8/'2 Precios'!G9)</f>
        <v>1.676479884299897E-3</v>
      </c>
      <c r="H9" s="32">
        <f>LN('2 Precios'!H8/'2 Precios'!H9)</f>
        <v>2.1430522893628357E-3</v>
      </c>
      <c r="I9" s="32">
        <f>LN('2 Precios'!I8/'2 Precios'!I9)</f>
        <v>-2.2807582650554731E-3</v>
      </c>
      <c r="J9" s="32">
        <f>LN('2 Precios'!J8/'2 Precios'!J9)</f>
        <v>1.5593220671800039E-2</v>
      </c>
      <c r="K9" s="35"/>
    </row>
    <row r="10" spans="1:19" x14ac:dyDescent="0.2">
      <c r="A10" s="143">
        <v>43249</v>
      </c>
      <c r="B10" s="32">
        <f>LN('2 Precios'!B9/'2 Precios'!B10)</f>
        <v>-4.5576076925233806E-3</v>
      </c>
      <c r="C10" s="32">
        <f>LN('2 Precios'!C9/'2 Precios'!C10)</f>
        <v>-5.7563318525766655E-3</v>
      </c>
      <c r="D10" s="32">
        <f>LN('2 Precios'!D9/'2 Precios'!D10)</f>
        <v>2.4040077193725241E-2</v>
      </c>
      <c r="E10" s="32">
        <f>LN('2 Precios'!E9/'2 Precios'!E10)</f>
        <v>-3.3388836629800502E-3</v>
      </c>
      <c r="F10" s="32">
        <f>LN('2 Precios'!F9/'2 Precios'!F10)</f>
        <v>-3.4403335561020827E-2</v>
      </c>
      <c r="G10" s="32">
        <f>LN('2 Precios'!G9/'2 Precios'!G10)</f>
        <v>-5.0209979961282382E-3</v>
      </c>
      <c r="H10" s="32">
        <f>LN('2 Precios'!H9/'2 Precios'!H10)</f>
        <v>-6.4153722591097839E-3</v>
      </c>
      <c r="I10" s="32">
        <f>LN('2 Precios'!I9/'2 Precios'!I10)</f>
        <v>-3.6389387665191703E-2</v>
      </c>
      <c r="J10" s="32">
        <f>LN('2 Precios'!J9/'2 Precios'!J10)</f>
        <v>-2.9803020388280599E-3</v>
      </c>
      <c r="K10" s="35"/>
    </row>
    <row r="11" spans="1:19" x14ac:dyDescent="0.2">
      <c r="A11" s="143">
        <v>43248</v>
      </c>
      <c r="B11" s="32">
        <f>LN('2 Precios'!B10/'2 Precios'!B11)</f>
        <v>-9.5460700506426778E-3</v>
      </c>
      <c r="C11" s="32">
        <f>LN('2 Precios'!C10/'2 Precios'!C11)</f>
        <v>-8.8889474172460393E-3</v>
      </c>
      <c r="D11" s="32">
        <f>LN('2 Precios'!D10/'2 Precios'!D11)</f>
        <v>-1.5166963755980704E-2</v>
      </c>
      <c r="E11" s="32">
        <f>LN('2 Precios'!E10/'2 Precios'!E11)</f>
        <v>-9.950330853168092E-3</v>
      </c>
      <c r="F11" s="32">
        <f>LN('2 Precios'!F10/'2 Precios'!F11)</f>
        <v>-4.3359479751483854E-3</v>
      </c>
      <c r="G11" s="32">
        <f>LN('2 Precios'!G10/'2 Precios'!G11)</f>
        <v>6.7002259588006263E-3</v>
      </c>
      <c r="H11" s="32">
        <f>LN('2 Precios'!H10/'2 Precios'!H11)</f>
        <v>7.6286534699943204E-3</v>
      </c>
      <c r="I11" s="32">
        <f>LN('2 Precios'!I10/'2 Precios'!I11)</f>
        <v>-3.9465664913359176E-3</v>
      </c>
      <c r="J11" s="32">
        <f>LN('2 Precios'!J10/'2 Precios'!J11)</f>
        <v>-6.3565487214121835E-3</v>
      </c>
      <c r="K11" s="35"/>
    </row>
    <row r="12" spans="1:19" x14ac:dyDescent="0.2">
      <c r="A12" s="143">
        <v>43245</v>
      </c>
      <c r="B12" s="32">
        <f>LN('2 Precios'!B11/'2 Precios'!B12)</f>
        <v>-5.2536319526409721E-3</v>
      </c>
      <c r="C12" s="32">
        <f>LN('2 Precios'!C11/'2 Precios'!C12)</f>
        <v>-1.5679217409913435E-2</v>
      </c>
      <c r="D12" s="32">
        <f>LN('2 Precios'!D11/'2 Precios'!D12)</f>
        <v>1.9826136353285578E-3</v>
      </c>
      <c r="E12" s="32">
        <f>LN('2 Precios'!E11/'2 Precios'!E12)</f>
        <v>1.912562539985916E-3</v>
      </c>
      <c r="F12" s="32">
        <f>LN('2 Precios'!F11/'2 Precios'!F12)</f>
        <v>-1.5122121314319125E-2</v>
      </c>
      <c r="G12" s="32">
        <f>LN('2 Precios'!G11/'2 Precios'!G12)</f>
        <v>-5.6980211146377786E-3</v>
      </c>
      <c r="H12" s="32">
        <f>LN('2 Precios'!H11/'2 Precios'!H12)</f>
        <v>-7.0723727422323246E-3</v>
      </c>
      <c r="I12" s="32">
        <f>LN('2 Precios'!I11/'2 Precios'!I12)</f>
        <v>6.586265985108003E-3</v>
      </c>
      <c r="J12" s="32">
        <f>LN('2 Precios'!J11/'2 Precios'!J12)</f>
        <v>-8.9513678238440555E-3</v>
      </c>
      <c r="K12" s="35"/>
    </row>
    <row r="13" spans="1:19" x14ac:dyDescent="0.2">
      <c r="A13" s="143">
        <v>43244</v>
      </c>
      <c r="B13" s="32">
        <f>LN('2 Precios'!B12/'2 Precios'!B13)</f>
        <v>4.6646504040024567E-3</v>
      </c>
      <c r="C13" s="32">
        <f>LN('2 Precios'!C12/'2 Precios'!C13)</f>
        <v>-9.9072017770786783E-3</v>
      </c>
      <c r="D13" s="32">
        <f>LN('2 Precios'!D12/'2 Precios'!D13)</f>
        <v>5.9549381412355438E-4</v>
      </c>
      <c r="E13" s="32">
        <f>LN('2 Precios'!E12/'2 Precios'!E13)</f>
        <v>1.0848732918832333E-2</v>
      </c>
      <c r="F13" s="32">
        <f>LN('2 Precios'!F12/'2 Precios'!F13)</f>
        <v>-2.1628426804879777E-2</v>
      </c>
      <c r="G13" s="32">
        <f>LN('2 Precios'!G12/'2 Precios'!G13)</f>
        <v>2.0598432501524457E-2</v>
      </c>
      <c r="H13" s="32">
        <f>LN('2 Precios'!H12/'2 Precios'!H13)</f>
        <v>-1.4179420419300582E-2</v>
      </c>
      <c r="I13" s="32">
        <f>LN('2 Precios'!I12/'2 Precios'!I13)</f>
        <v>-2.0349568783855833E-2</v>
      </c>
      <c r="J13" s="32">
        <f>LN('2 Precios'!J12/'2 Precios'!J13)</f>
        <v>-6.7356676043962994E-3</v>
      </c>
      <c r="K13" s="35"/>
    </row>
    <row r="14" spans="1:19" x14ac:dyDescent="0.2">
      <c r="A14" s="143">
        <v>43243</v>
      </c>
      <c r="B14" s="32">
        <f>LN('2 Precios'!B13/'2 Precios'!B14)</f>
        <v>3.1992440429564509E-3</v>
      </c>
      <c r="C14" s="32">
        <f>LN('2 Precios'!C13/'2 Precios'!C14)</f>
        <v>6.1805513856645171E-3</v>
      </c>
      <c r="D14" s="32">
        <f>LN('2 Precios'!D13/'2 Precios'!D14)</f>
        <v>2.1881852477303787E-2</v>
      </c>
      <c r="E14" s="32">
        <f>LN('2 Precios'!E13/'2 Precios'!E14)</f>
        <v>1.5846468673878266E-3</v>
      </c>
      <c r="F14" s="32">
        <f>LN('2 Precios'!F13/'2 Precios'!F14)</f>
        <v>-3.3345301520282589E-2</v>
      </c>
      <c r="G14" s="32">
        <f>LN('2 Precios'!G13/'2 Precios'!G14)</f>
        <v>3.2244084108937844E-2</v>
      </c>
      <c r="H14" s="32">
        <f>LN('2 Precios'!H13/'2 Precios'!H14)</f>
        <v>1.8547189104499418E-2</v>
      </c>
      <c r="I14" s="32">
        <f>LN('2 Precios'!I13/'2 Precios'!I14)</f>
        <v>7.9451918412263151E-3</v>
      </c>
      <c r="J14" s="32">
        <f>LN('2 Precios'!J13/'2 Precios'!J14)</f>
        <v>1.5928504434159347E-2</v>
      </c>
      <c r="K14" s="35"/>
    </row>
    <row r="15" spans="1:19" x14ac:dyDescent="0.2">
      <c r="A15" s="143">
        <v>43242</v>
      </c>
      <c r="B15" s="32">
        <f>LN('2 Precios'!B14/'2 Precios'!B15)</f>
        <v>-7.0800854426511387E-3</v>
      </c>
      <c r="C15" s="32">
        <f>LN('2 Precios'!C14/'2 Precios'!C15)</f>
        <v>1.1849156778766494E-2</v>
      </c>
      <c r="D15" s="32">
        <f>LN('2 Precios'!D14/'2 Precios'!D15)</f>
        <v>7.333502004606046E-3</v>
      </c>
      <c r="E15" s="32">
        <f>LN('2 Precios'!E14/'2 Precios'!E15)</f>
        <v>-5.2847707147772171E-4</v>
      </c>
      <c r="F15" s="32">
        <f>LN('2 Precios'!F14/'2 Precios'!F15)</f>
        <v>9.8696783708371438E-3</v>
      </c>
      <c r="G15" s="32">
        <f>LN('2 Precios'!G14/'2 Precios'!G15)</f>
        <v>-2.7113270644643063E-2</v>
      </c>
      <c r="H15" s="32">
        <f>LN('2 Precios'!H14/'2 Precios'!H15)</f>
        <v>3.1716817336999215E-3</v>
      </c>
      <c r="I15" s="32">
        <f>LN('2 Precios'!I14/'2 Precios'!I15)</f>
        <v>-7.9451918412263151E-3</v>
      </c>
      <c r="J15" s="32">
        <f>LN('2 Precios'!J14/'2 Precios'!J15)</f>
        <v>-2.5682913660045398E-2</v>
      </c>
      <c r="K15" s="35"/>
      <c r="L15" s="7"/>
      <c r="M15" s="7"/>
      <c r="N15" s="7"/>
      <c r="O15" s="7"/>
      <c r="P15" s="7"/>
      <c r="Q15" s="7"/>
      <c r="R15" s="7"/>
      <c r="S15" s="7"/>
    </row>
    <row r="16" spans="1:19" x14ac:dyDescent="0.2">
      <c r="A16" s="143">
        <v>43241</v>
      </c>
      <c r="B16" s="32">
        <f>LN('2 Precios'!B15/'2 Precios'!B16)</f>
        <v>-5.3194652602961672E-4</v>
      </c>
      <c r="C16" s="32">
        <f>LN('2 Precios'!C15/'2 Precios'!C16)</f>
        <v>-2.4784416069787835E-2</v>
      </c>
      <c r="D16" s="32">
        <f>LN('2 Precios'!D15/'2 Precios'!D16)</f>
        <v>-1.5419214302238591E-2</v>
      </c>
      <c r="E16" s="32">
        <f>LN('2 Precios'!E15/'2 Precios'!E16)</f>
        <v>-1.4512047669399383E-2</v>
      </c>
      <c r="F16" s="32">
        <f>LN('2 Precios'!F15/'2 Precios'!F16)</f>
        <v>3.5486376012143881E-3</v>
      </c>
      <c r="G16" s="32">
        <f>LN('2 Precios'!G15/'2 Precios'!G16)</f>
        <v>-6.8563595418222236E-4</v>
      </c>
      <c r="H16" s="32">
        <f>LN('2 Precios'!H15/'2 Precios'!H16)</f>
        <v>-3.4510410436286356E-3</v>
      </c>
      <c r="I16" s="32">
        <f>LN('2 Precios'!I15/'2 Precios'!I16)</f>
        <v>9.6870271033770161E-3</v>
      </c>
      <c r="J16" s="32">
        <f>LN('2 Precios'!J15/'2 Precios'!J16)</f>
        <v>-4.1096577690777876E-3</v>
      </c>
      <c r="K16" s="35"/>
    </row>
    <row r="17" spans="1:19" x14ac:dyDescent="0.2">
      <c r="A17" s="143">
        <v>43238</v>
      </c>
      <c r="B17" s="32">
        <f>LN('2 Precios'!B16/'2 Precios'!B17)</f>
        <v>-1.4990900854815024E-2</v>
      </c>
      <c r="C17" s="32">
        <f>LN('2 Precios'!C16/'2 Precios'!C17)</f>
        <v>8.6047854651251886E-3</v>
      </c>
      <c r="D17" s="32">
        <f>LN('2 Precios'!D16/'2 Precios'!D17)</f>
        <v>1.5214818917607906E-2</v>
      </c>
      <c r="E17" s="32">
        <f>LN('2 Precios'!E16/'2 Precios'!E17)</f>
        <v>1.3279996086143641E-2</v>
      </c>
      <c r="F17" s="32">
        <f>LN('2 Precios'!F16/'2 Precios'!F17)</f>
        <v>-2.0931254188730444E-2</v>
      </c>
      <c r="G17" s="32">
        <f>LN('2 Precios'!G16/'2 Precios'!G17)</f>
        <v>2.7094397927479304E-2</v>
      </c>
      <c r="H17" s="32">
        <f>LN('2 Precios'!H16/'2 Precios'!H17)</f>
        <v>-2.4828824866591791E-2</v>
      </c>
      <c r="I17" s="32">
        <f>LN('2 Precios'!I16/'2 Precios'!I17)</f>
        <v>2.327331959584593E-3</v>
      </c>
      <c r="J17" s="32">
        <f>LN('2 Precios'!J16/'2 Precios'!J17)</f>
        <v>-2.1159648920241129E-2</v>
      </c>
      <c r="K17" s="35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3">
        <v>43237</v>
      </c>
      <c r="B18" s="32">
        <f>LN('2 Precios'!B17/'2 Precios'!B18)</f>
        <v>3.351671838517048E-3</v>
      </c>
      <c r="C18" s="32">
        <f>LN('2 Precios'!C17/'2 Precios'!C18)</f>
        <v>-2.0165668362267124E-2</v>
      </c>
      <c r="D18" s="32">
        <f>LN('2 Precios'!D17/'2 Precios'!D18)</f>
        <v>-9.5616843696234074E-3</v>
      </c>
      <c r="E18" s="32">
        <f>LN('2 Precios'!E17/'2 Precios'!E18)</f>
        <v>-1.8819200092287373E-2</v>
      </c>
      <c r="F18" s="32">
        <f>LN('2 Precios'!F17/'2 Precios'!F18)</f>
        <v>1.3670086811719382E-2</v>
      </c>
      <c r="G18" s="32">
        <f>LN('2 Precios'!G17/'2 Precios'!G18)</f>
        <v>-7.0397750179438051E-4</v>
      </c>
      <c r="H18" s="32">
        <f>LN('2 Precios'!H17/'2 Precios'!H18)</f>
        <v>-1.7823894309818379E-2</v>
      </c>
      <c r="I18" s="32">
        <f>LN('2 Precios'!I17/'2 Precios'!I18)</f>
        <v>-1.2302044296301303E-2</v>
      </c>
      <c r="J18" s="32">
        <f>LN('2 Precios'!J17/'2 Precios'!J18)</f>
        <v>-1.0612903326301139E-2</v>
      </c>
      <c r="K18" s="35"/>
    </row>
    <row r="19" spans="1:19" x14ac:dyDescent="0.2">
      <c r="A19" s="143">
        <v>43236</v>
      </c>
      <c r="B19" s="32">
        <f>LN('2 Precios'!B18/'2 Precios'!B19)</f>
        <v>-4.245406534845988E-3</v>
      </c>
      <c r="C19" s="32">
        <f>LN('2 Precios'!C18/'2 Precios'!C19)</f>
        <v>-7.2332440974540472E-3</v>
      </c>
      <c r="D19" s="32">
        <f>LN('2 Precios'!D18/'2 Precios'!D19)</f>
        <v>2.6356022140218665E-3</v>
      </c>
      <c r="E19" s="32">
        <f>LN('2 Precios'!E18/'2 Precios'!E19)</f>
        <v>9.0168809289873208E-3</v>
      </c>
      <c r="F19" s="32">
        <f>LN('2 Precios'!F18/'2 Precios'!F19)</f>
        <v>2.8095255028258131E-2</v>
      </c>
      <c r="G19" s="32">
        <f>LN('2 Precios'!G18/'2 Precios'!G19)</f>
        <v>4.3876112602297693E-2</v>
      </c>
      <c r="H19" s="32">
        <f>LN('2 Precios'!H18/'2 Precios'!H19)</f>
        <v>-1.162027529148039E-2</v>
      </c>
      <c r="I19" s="32">
        <f>LN('2 Precios'!I18/'2 Precios'!I19)</f>
        <v>1.5510929897240722E-2</v>
      </c>
      <c r="J19" s="32">
        <f>LN('2 Precios'!J18/'2 Precios'!J19)</f>
        <v>-2.9692684150985766E-2</v>
      </c>
      <c r="K19" s="35"/>
    </row>
    <row r="20" spans="1:19" x14ac:dyDescent="0.2">
      <c r="A20" s="143">
        <v>43235</v>
      </c>
      <c r="B20" s="32">
        <f>LN('2 Precios'!B19/'2 Precios'!B20)</f>
        <v>-5.5979561857592867E-3</v>
      </c>
      <c r="C20" s="32">
        <f>LN('2 Precios'!C19/'2 Precios'!C20)</f>
        <v>-4.1953314214886938E-3</v>
      </c>
      <c r="D20" s="32">
        <f>LN('2 Precios'!D19/'2 Precios'!D20)</f>
        <v>-4.8603174831467694E-3</v>
      </c>
      <c r="E20" s="32">
        <f>LN('2 Precios'!E19/'2 Precios'!E20)</f>
        <v>7.6936731341431478E-3</v>
      </c>
      <c r="F20" s="32">
        <f>LN('2 Precios'!F19/'2 Precios'!F20)</f>
        <v>-3.1618263873517224E-2</v>
      </c>
      <c r="G20" s="32">
        <f>LN('2 Precios'!G19/'2 Precios'!G20)</f>
        <v>1.9302789019233938E-2</v>
      </c>
      <c r="H20" s="32">
        <f>LN('2 Precios'!H19/'2 Precios'!H20)</f>
        <v>0</v>
      </c>
      <c r="I20" s="32">
        <f>LN('2 Precios'!I19/'2 Precios'!I20)</f>
        <v>-2.1105249833467815E-2</v>
      </c>
      <c r="J20" s="32">
        <f>LN('2 Precios'!J19/'2 Precios'!J20)</f>
        <v>1.4037454088059838E-2</v>
      </c>
      <c r="K20" s="35"/>
    </row>
    <row r="21" spans="1:19" x14ac:dyDescent="0.2">
      <c r="A21" s="143">
        <v>43234</v>
      </c>
      <c r="B21" s="32">
        <f>LN('2 Precios'!B20/'2 Precios'!B21)</f>
        <v>1.9278663725231084E-3</v>
      </c>
      <c r="C21" s="32">
        <f>LN('2 Precios'!C20/'2 Precios'!C21)</f>
        <v>-1.0116123765134417E-2</v>
      </c>
      <c r="D21" s="32">
        <f>LN('2 Precios'!D20/'2 Precios'!D21)</f>
        <v>-1.1449356767208771E-2</v>
      </c>
      <c r="E21" s="32">
        <f>LN('2 Precios'!E20/'2 Precios'!E21)</f>
        <v>-2.1041389307656527E-3</v>
      </c>
      <c r="F21" s="32">
        <f>LN('2 Precios'!F20/'2 Precios'!F21)</f>
        <v>1.4702204421541756E-2</v>
      </c>
      <c r="G21" s="32">
        <f>LN('2 Precios'!G20/'2 Precios'!G21)</f>
        <v>6.3922007464886545E-3</v>
      </c>
      <c r="H21" s="32">
        <f>LN('2 Precios'!H20/'2 Precios'!H21)</f>
        <v>9.7483756746687932E-3</v>
      </c>
      <c r="I21" s="32">
        <f>LN('2 Precios'!I20/'2 Precios'!I21)</f>
        <v>2.2913370388381615E-3</v>
      </c>
      <c r="J21" s="32">
        <f>LN('2 Precios'!J20/'2 Precios'!J21)</f>
        <v>-4.5712645870450647E-3</v>
      </c>
      <c r="K21" s="35"/>
    </row>
    <row r="22" spans="1:19" x14ac:dyDescent="0.2">
      <c r="A22" s="143">
        <v>43231</v>
      </c>
      <c r="B22" s="32">
        <f>LN('2 Precios'!B21/'2 Precios'!B22)</f>
        <v>7.6338828936057118E-3</v>
      </c>
      <c r="C22" s="32">
        <f>LN('2 Precios'!C21/'2 Precios'!C22)</f>
        <v>8.3234133420002666E-3</v>
      </c>
      <c r="D22" s="32">
        <f>LN('2 Precios'!D21/'2 Precios'!D22)</f>
        <v>0</v>
      </c>
      <c r="E22" s="32">
        <f>LN('2 Precios'!E21/'2 Precios'!E22)</f>
        <v>1.2268864916418665E-3</v>
      </c>
      <c r="F22" s="32">
        <f>LN('2 Precios'!F21/'2 Precios'!F22)</f>
        <v>5.3552879937192365E-4</v>
      </c>
      <c r="G22" s="32">
        <f>LN('2 Precios'!G21/'2 Precios'!G22)</f>
        <v>-1.4604266306859175E-2</v>
      </c>
      <c r="H22" s="32">
        <f>LN('2 Precios'!H21/'2 Precios'!H22)</f>
        <v>-4.9746660509440424E-3</v>
      </c>
      <c r="I22" s="32">
        <f>LN('2 Precios'!I21/'2 Precios'!I22)</f>
        <v>1.4340813191709206E-4</v>
      </c>
      <c r="J22" s="32">
        <f>LN('2 Precios'!J21/'2 Precios'!J22)</f>
        <v>-5.4360629104375528E-3</v>
      </c>
      <c r="K22" s="35"/>
    </row>
    <row r="23" spans="1:19" x14ac:dyDescent="0.2">
      <c r="A23" s="143">
        <v>43230</v>
      </c>
      <c r="B23" s="32">
        <f>LN('2 Precios'!B22/'2 Precios'!B23)</f>
        <v>-1.0056797855566761E-2</v>
      </c>
      <c r="C23" s="32">
        <f>LN('2 Precios'!C22/'2 Precios'!C23)</f>
        <v>-1.789502362738465E-3</v>
      </c>
      <c r="D23" s="32">
        <f>LN('2 Precios'!D22/'2 Precios'!D23)</f>
        <v>1.1045397965512677E-2</v>
      </c>
      <c r="E23" s="32">
        <f>LN('2 Precios'!E22/'2 Precios'!E23)</f>
        <v>1.2174795072844597E-2</v>
      </c>
      <c r="F23" s="32">
        <f>LN('2 Precios'!F22/'2 Precios'!F23)</f>
        <v>2.0745706776156815E-2</v>
      </c>
      <c r="G23" s="32">
        <f>LN('2 Precios'!G22/'2 Precios'!G23)</f>
        <v>6.7139753644987745E-3</v>
      </c>
      <c r="H23" s="32">
        <f>LN('2 Precios'!H22/'2 Precios'!H23)</f>
        <v>5.5982463070105501E-3</v>
      </c>
      <c r="I23" s="32">
        <f>LN('2 Precios'!I22/'2 Precios'!I23)</f>
        <v>1.4151802968231739E-2</v>
      </c>
      <c r="J23" s="32">
        <f>LN('2 Precios'!J22/'2 Precios'!J23)</f>
        <v>1.1740946451740397E-2</v>
      </c>
      <c r="K23" s="35"/>
    </row>
    <row r="24" spans="1:19" x14ac:dyDescent="0.2">
      <c r="A24" s="143">
        <v>43229</v>
      </c>
      <c r="B24" s="32">
        <f>LN('2 Precios'!B23/'2 Precios'!B24)</f>
        <v>6.2191188036330733E-3</v>
      </c>
      <c r="C24" s="32">
        <f>LN('2 Precios'!C23/'2 Precios'!C24)</f>
        <v>-1.1848420249387346E-2</v>
      </c>
      <c r="D24" s="32">
        <f>LN('2 Precios'!D23/'2 Precios'!D24)</f>
        <v>-1.8606138244882574E-2</v>
      </c>
      <c r="E24" s="32">
        <f>LN('2 Precios'!E23/'2 Precios'!E24)</f>
        <v>-5.664734366834615E-3</v>
      </c>
      <c r="F24" s="32">
        <f>LN('2 Precios'!F23/'2 Precios'!F24)</f>
        <v>-1.9673948893360799E-2</v>
      </c>
      <c r="G24" s="32">
        <f>LN('2 Precios'!G23/'2 Precios'!G24)</f>
        <v>-7.4826043050240819E-4</v>
      </c>
      <c r="H24" s="32">
        <f>LN('2 Precios'!H23/'2 Precios'!H24)</f>
        <v>7.2441132592491438E-3</v>
      </c>
      <c r="I24" s="32">
        <f>LN('2 Precios'!I23/'2 Precios'!I24)</f>
        <v>4.5187016944809684E-3</v>
      </c>
      <c r="J24" s="32">
        <f>LN('2 Precios'!J23/'2 Precios'!J24)</f>
        <v>-1.9510590230538107E-2</v>
      </c>
      <c r="K24" s="35"/>
    </row>
    <row r="25" spans="1:19" x14ac:dyDescent="0.2">
      <c r="A25" s="143">
        <v>43228</v>
      </c>
      <c r="B25" s="32">
        <f>LN('2 Precios'!B24/'2 Precios'!B25)</f>
        <v>-1.1887196012143338E-2</v>
      </c>
      <c r="C25" s="32">
        <f>LN('2 Precios'!C24/'2 Precios'!C25)</f>
        <v>5.8916056458710995E-4</v>
      </c>
      <c r="D25" s="32">
        <f>LN('2 Precios'!D24/'2 Precios'!D25)</f>
        <v>-1.3584183687652015E-2</v>
      </c>
      <c r="E25" s="32">
        <f>LN('2 Precios'!E24/'2 Precios'!E25)</f>
        <v>-3.3482804503839206E-3</v>
      </c>
      <c r="F25" s="32">
        <f>LN('2 Precios'!F24/'2 Precios'!F25)</f>
        <v>1.3314374447742769E-2</v>
      </c>
      <c r="G25" s="32">
        <f>LN('2 Precios'!G24/'2 Precios'!G25)</f>
        <v>8.6385513728628981E-3</v>
      </c>
      <c r="H25" s="32">
        <f>LN('2 Precios'!H24/'2 Precios'!H25)</f>
        <v>5.4001210753230767E-3</v>
      </c>
      <c r="I25" s="32">
        <f>LN('2 Precios'!I24/'2 Precios'!I25)</f>
        <v>8.2147743229996403E-3</v>
      </c>
      <c r="J25" s="32">
        <f>LN('2 Precios'!J24/'2 Precios'!J25)</f>
        <v>9.2643931201901678E-3</v>
      </c>
      <c r="K25" s="35"/>
    </row>
    <row r="26" spans="1:19" x14ac:dyDescent="0.2">
      <c r="A26" s="143">
        <v>43227</v>
      </c>
      <c r="B26" s="32">
        <f>LN('2 Precios'!B25/'2 Precios'!B26)</f>
        <v>-1.640965292125697E-3</v>
      </c>
      <c r="C26" s="32">
        <f>LN('2 Precios'!C25/'2 Precios'!C26)</f>
        <v>-4.1165597679998509E-3</v>
      </c>
      <c r="D26" s="32">
        <f>LN('2 Precios'!D25/'2 Precios'!D26)</f>
        <v>-1.031035328303696E-2</v>
      </c>
      <c r="E26" s="32">
        <f>LN('2 Precios'!E25/'2 Precios'!E26)</f>
        <v>-3.8630600818656833E-3</v>
      </c>
      <c r="F26" s="32">
        <f>LN('2 Precios'!F25/'2 Precios'!F26)</f>
        <v>-4.6536499667216964E-2</v>
      </c>
      <c r="G26" s="32">
        <f>LN('2 Precios'!G25/'2 Precios'!G26)</f>
        <v>1.5100418405423451E-3</v>
      </c>
      <c r="H26" s="32">
        <f>LN('2 Precios'!H25/'2 Precios'!H26)</f>
        <v>-6.7455399323941021E-3</v>
      </c>
      <c r="I26" s="32">
        <f>LN('2 Precios'!I25/'2 Precios'!I26)</f>
        <v>-9.9663877124271504E-3</v>
      </c>
      <c r="J26" s="32">
        <f>LN('2 Precios'!J25/'2 Precios'!J26)</f>
        <v>-3.0499628385224554E-2</v>
      </c>
      <c r="K26" s="35"/>
    </row>
    <row r="27" spans="1:19" x14ac:dyDescent="0.2">
      <c r="A27" s="143">
        <v>43224</v>
      </c>
      <c r="B27" s="32">
        <f>LN('2 Precios'!B26/'2 Precios'!B27)</f>
        <v>-1.5643919435886611E-2</v>
      </c>
      <c r="C27" s="32">
        <f>LN('2 Precios'!C26/'2 Precios'!C27)</f>
        <v>-5.8656499188373078E-4</v>
      </c>
      <c r="D27" s="32">
        <f>LN('2 Precios'!D26/'2 Precios'!D27)</f>
        <v>-5.8049726483073007E-4</v>
      </c>
      <c r="E27" s="32">
        <f>LN('2 Precios'!E26/'2 Precios'!E27)</f>
        <v>-5.0694453910301775E-3</v>
      </c>
      <c r="F27" s="32">
        <f>LN('2 Precios'!F26/'2 Precios'!F27)</f>
        <v>-1.2712797690422739E-2</v>
      </c>
      <c r="G27" s="32">
        <f>LN('2 Precios'!G26/'2 Precios'!G27)</f>
        <v>3.7849401733163943E-3</v>
      </c>
      <c r="H27" s="32">
        <f>LN('2 Precios'!H26/'2 Precios'!H27)</f>
        <v>-1.9264699742901684E-2</v>
      </c>
      <c r="I27" s="32">
        <f>LN('2 Precios'!I26/'2 Precios'!I27)</f>
        <v>-1.4622077171414416E-2</v>
      </c>
      <c r="J27" s="32">
        <f>LN('2 Precios'!J26/'2 Precios'!J27)</f>
        <v>-2.1950896153150032E-2</v>
      </c>
      <c r="K27" s="35"/>
    </row>
    <row r="28" spans="1:19" x14ac:dyDescent="0.2">
      <c r="A28" s="143">
        <v>43223</v>
      </c>
      <c r="B28" s="32">
        <f>LN('2 Precios'!B27/'2 Precios'!B28)</f>
        <v>-1.0084049425358614E-2</v>
      </c>
      <c r="C28" s="32">
        <f>LN('2 Precios'!C27/'2 Precios'!C28)</f>
        <v>-1.1082120157049263E-2</v>
      </c>
      <c r="D28" s="32">
        <f>LN('2 Precios'!D27/'2 Precios'!D28)</f>
        <v>-9.0497778413490288E-3</v>
      </c>
      <c r="E28" s="32">
        <f>LN('2 Precios'!E27/'2 Precios'!E28)</f>
        <v>-5.2174727053792141E-3</v>
      </c>
      <c r="F28" s="32">
        <f>LN('2 Precios'!F27/'2 Precios'!F28)</f>
        <v>-2.3617797779930928E-2</v>
      </c>
      <c r="G28" s="32">
        <f>LN('2 Precios'!G27/'2 Precios'!G28)</f>
        <v>-1.243656457231122E-2</v>
      </c>
      <c r="H28" s="32">
        <f>LN('2 Precios'!H27/'2 Precios'!H28)</f>
        <v>-3.0822264484672651E-2</v>
      </c>
      <c r="I28" s="32">
        <f>LN('2 Precios'!I27/'2 Precios'!I28)</f>
        <v>-1.4977742478273617E-2</v>
      </c>
      <c r="J28" s="32">
        <f>LN('2 Precios'!J27/'2 Precios'!J28)</f>
        <v>-2.0604225581661372E-2</v>
      </c>
      <c r="K28" s="35"/>
    </row>
    <row r="29" spans="1:19" x14ac:dyDescent="0.2">
      <c r="A29" s="143">
        <v>43222</v>
      </c>
      <c r="B29" s="32">
        <f>LN('2 Precios'!B28/'2 Precios'!B29)</f>
        <v>8.7771024537184803E-4</v>
      </c>
      <c r="C29" s="32">
        <f>LN('2 Precios'!C28/'2 Precios'!C29)</f>
        <v>-4.0520461824942369E-3</v>
      </c>
      <c r="D29" s="32">
        <f>LN('2 Precios'!D28/'2 Precios'!D29)</f>
        <v>3.8409304358714568E-3</v>
      </c>
      <c r="E29" s="32">
        <f>LN('2 Precios'!E28/'2 Precios'!E29)</f>
        <v>-1.3267981317568291E-2</v>
      </c>
      <c r="F29" s="32">
        <f>LN('2 Precios'!F28/'2 Precios'!F29)</f>
        <v>-3.5861362790525875E-2</v>
      </c>
      <c r="G29" s="32">
        <f>LN('2 Precios'!G28/'2 Precios'!G29)</f>
        <v>-4.1113120889655144E-3</v>
      </c>
      <c r="H29" s="32">
        <f>LN('2 Precios'!H28/'2 Precios'!H29)</f>
        <v>2.3046743358431771E-3</v>
      </c>
      <c r="I29" s="32">
        <f>LN('2 Precios'!I28/'2 Precios'!I29)</f>
        <v>1.5265280212035683E-2</v>
      </c>
      <c r="J29" s="32">
        <f>LN('2 Precios'!J28/'2 Precios'!J29)</f>
        <v>-1.8522335660048964E-3</v>
      </c>
      <c r="K29" s="35"/>
    </row>
    <row r="30" spans="1:19" x14ac:dyDescent="0.2">
      <c r="A30" s="143">
        <v>43220</v>
      </c>
      <c r="B30" s="32">
        <f>LN('2 Precios'!B29/'2 Precios'!B30)</f>
        <v>1.1109400285308196E-3</v>
      </c>
      <c r="C30" s="32">
        <f>LN('2 Precios'!C29/'2 Precios'!C30)</f>
        <v>-5.1858948024421187E-3</v>
      </c>
      <c r="D30" s="32">
        <f>LN('2 Precios'!D29/'2 Precios'!D30)</f>
        <v>-4.798934158513019E-3</v>
      </c>
      <c r="E30" s="32">
        <f>LN('2 Precios'!E29/'2 Precios'!E30)</f>
        <v>1.1989382681000381E-3</v>
      </c>
      <c r="F30" s="32">
        <f>LN('2 Precios'!F29/'2 Precios'!F30)</f>
        <v>-3.2118383932929371E-3</v>
      </c>
      <c r="G30" s="32">
        <f>LN('2 Precios'!G29/'2 Precios'!G30)</f>
        <v>4.1113120889654997E-3</v>
      </c>
      <c r="H30" s="32">
        <f>LN('2 Precios'!H29/'2 Precios'!H30)</f>
        <v>2.5639075941466017E-4</v>
      </c>
      <c r="I30" s="32">
        <f>LN('2 Precios'!I29/'2 Precios'!I30)</f>
        <v>8.8081000044052289E-3</v>
      </c>
      <c r="J30" s="32">
        <f>LN('2 Precios'!J29/'2 Precios'!J30)</f>
        <v>-4.7180292646666596E-3</v>
      </c>
      <c r="K30" s="35"/>
    </row>
    <row r="31" spans="1:19" x14ac:dyDescent="0.2">
      <c r="A31" s="143">
        <v>43217</v>
      </c>
      <c r="B31" s="32">
        <f>LN('2 Precios'!B30/'2 Precios'!B31)</f>
        <v>4.3510223338493253E-3</v>
      </c>
      <c r="C31" s="32">
        <f>LN('2 Precios'!C30/'2 Precios'!C31)</f>
        <v>-5.7306747089850953E-3</v>
      </c>
      <c r="D31" s="32">
        <f>LN('2 Precios'!D30/'2 Precios'!D31)</f>
        <v>4.6065532073896855E-3</v>
      </c>
      <c r="E31" s="32">
        <f>LN('2 Precios'!E30/'2 Precios'!E31)</f>
        <v>-1.0060635886498829E-2</v>
      </c>
      <c r="F31" s="32">
        <f>LN('2 Precios'!F30/'2 Precios'!F31)</f>
        <v>-1.7482994569171947E-2</v>
      </c>
      <c r="G31" s="32">
        <f>LN('2 Precios'!G30/'2 Precios'!G31)</f>
        <v>9.7855500544193879E-3</v>
      </c>
      <c r="H31" s="32">
        <f>LN('2 Precios'!H30/'2 Precios'!H31)</f>
        <v>1.3597403872677286E-2</v>
      </c>
      <c r="I31" s="32">
        <f>LN('2 Precios'!I30/'2 Precios'!I31)</f>
        <v>3.9235247002453264E-3</v>
      </c>
      <c r="J31" s="32">
        <f>LN('2 Precios'!J30/'2 Precios'!J31)</f>
        <v>-1.1394924278421216E-2</v>
      </c>
      <c r="K31" s="35"/>
      <c r="L31" s="7"/>
      <c r="M31" s="7"/>
      <c r="N31" s="7"/>
      <c r="O31" s="7"/>
      <c r="P31" s="7"/>
      <c r="Q31" s="7"/>
      <c r="R31" s="7"/>
      <c r="S31" s="7"/>
    </row>
    <row r="32" spans="1:19" x14ac:dyDescent="0.2">
      <c r="A32" s="143">
        <v>43216</v>
      </c>
      <c r="B32" s="32">
        <f>LN('2 Precios'!B31/'2 Precios'!B32)</f>
        <v>-3.3693102611469808E-4</v>
      </c>
      <c r="C32" s="32">
        <f>LN('2 Precios'!C31/'2 Precios'!C32)</f>
        <v>0</v>
      </c>
      <c r="D32" s="32">
        <f>LN('2 Precios'!D31/'2 Precios'!D32)</f>
        <v>3.4246571451390886E-2</v>
      </c>
      <c r="E32" s="32">
        <f>LN('2 Precios'!E31/'2 Precios'!E32)</f>
        <v>6.6388873788352119E-3</v>
      </c>
      <c r="F32" s="32">
        <f>LN('2 Precios'!F31/'2 Precios'!F32)</f>
        <v>-1.4169883278269651E-3</v>
      </c>
      <c r="G32" s="32">
        <f>LN('2 Precios'!G31/'2 Precios'!G32)</f>
        <v>6.4504491075188233E-3</v>
      </c>
      <c r="H32" s="32">
        <f>LN('2 Precios'!H31/'2 Precios'!H32)</f>
        <v>-1.2123225918215196E-3</v>
      </c>
      <c r="I32" s="32">
        <f>LN('2 Precios'!I31/'2 Precios'!I32)</f>
        <v>-6.3861318693020563E-3</v>
      </c>
      <c r="J32" s="32">
        <f>LN('2 Precios'!J31/'2 Precios'!J32)</f>
        <v>1.2521118373611678E-2</v>
      </c>
      <c r="K32" s="35"/>
      <c r="L32" s="7"/>
      <c r="M32" s="7"/>
      <c r="N32" s="7"/>
      <c r="O32" s="7"/>
      <c r="P32" s="7"/>
      <c r="Q32" s="7"/>
      <c r="R32" s="7"/>
      <c r="S32" s="7"/>
    </row>
    <row r="33" spans="1:19" x14ac:dyDescent="0.2">
      <c r="A33" s="143">
        <v>43215</v>
      </c>
      <c r="B33" s="32">
        <f>LN('2 Precios'!B32/'2 Precios'!B33)</f>
        <v>-8.9060973750209309E-3</v>
      </c>
      <c r="C33" s="32">
        <f>LN('2 Precios'!C32/'2 Precios'!C33)</f>
        <v>-5.1296778199983904E-3</v>
      </c>
      <c r="D33" s="32">
        <f>LN('2 Precios'!D32/'2 Precios'!D33)</f>
        <v>1.2823257260910811E-2</v>
      </c>
      <c r="E33" s="32">
        <f>LN('2 Precios'!E32/'2 Precios'!E33)</f>
        <v>-4.9408227689299788E-3</v>
      </c>
      <c r="F33" s="32">
        <f>LN('2 Precios'!F32/'2 Precios'!F33)</f>
        <v>4.4150497450637276E-3</v>
      </c>
      <c r="G33" s="32">
        <f>LN('2 Precios'!G32/'2 Precios'!G33)</f>
        <v>4.5784131865165938E-3</v>
      </c>
      <c r="H33" s="32">
        <f>LN('2 Precios'!H32/'2 Precios'!H33)</f>
        <v>3.6414640551035811E-3</v>
      </c>
      <c r="I33" s="32">
        <f>LN('2 Precios'!I32/'2 Precios'!I33)</f>
        <v>1.7376633013176138E-3</v>
      </c>
      <c r="J33" s="32">
        <f>LN('2 Precios'!J32/'2 Precios'!J33)</f>
        <v>-1.0951865460330583E-2</v>
      </c>
      <c r="K33" s="35"/>
      <c r="L33" s="7"/>
      <c r="M33" s="7"/>
      <c r="N33" s="7"/>
      <c r="O33" s="7"/>
      <c r="P33" s="7"/>
      <c r="Q33" s="7"/>
      <c r="R33" s="7"/>
      <c r="S33" s="7"/>
    </row>
    <row r="34" spans="1:19" x14ac:dyDescent="0.2">
      <c r="A34" s="143">
        <v>43214</v>
      </c>
      <c r="B34" s="32">
        <f>LN('2 Precios'!B33/'2 Precios'!B34)</f>
        <v>1.9094617757266104E-3</v>
      </c>
      <c r="C34" s="32">
        <f>LN('2 Precios'!C33/'2 Precios'!C34)</f>
        <v>-8.4914181319665546E-3</v>
      </c>
      <c r="D34" s="32">
        <f>LN('2 Precios'!D33/'2 Precios'!D34)</f>
        <v>3.6363676433839335E-3</v>
      </c>
      <c r="E34" s="32">
        <f>LN('2 Precios'!E33/'2 Precios'!E34)</f>
        <v>1.8712261988087955E-3</v>
      </c>
      <c r="F34" s="32">
        <f>LN('2 Precios'!F33/'2 Precios'!F34)</f>
        <v>-1.053223600545115E-2</v>
      </c>
      <c r="G34" s="32">
        <f>LN('2 Precios'!G33/'2 Precios'!G34)</f>
        <v>1.1478478178631908E-3</v>
      </c>
      <c r="H34" s="32">
        <f>LN('2 Precios'!H33/'2 Precios'!H34)</f>
        <v>3.8290448133294474E-3</v>
      </c>
      <c r="I34" s="32">
        <f>LN('2 Precios'!I33/'2 Precios'!I34)</f>
        <v>-1.3531255633909424E-2</v>
      </c>
      <c r="J34" s="32">
        <f>LN('2 Precios'!J33/'2 Precios'!J34)</f>
        <v>-7.8218196887669868E-3</v>
      </c>
      <c r="K34" s="35"/>
      <c r="L34" s="7"/>
      <c r="M34" s="7"/>
      <c r="N34" s="7"/>
      <c r="O34" s="7"/>
      <c r="P34" s="7"/>
      <c r="Q34" s="7"/>
      <c r="R34" s="7"/>
      <c r="S34" s="7"/>
    </row>
    <row r="35" spans="1:19" x14ac:dyDescent="0.2">
      <c r="A35" s="143">
        <v>43213</v>
      </c>
      <c r="B35" s="32">
        <f>LN('2 Precios'!B34/'2 Precios'!B35)</f>
        <v>-9.2456616460522278E-3</v>
      </c>
      <c r="C35" s="32">
        <f>LN('2 Precios'!C34/'2 Precios'!C35)</f>
        <v>-6.1815313442148533E-3</v>
      </c>
      <c r="D35" s="32">
        <f>LN('2 Precios'!D34/'2 Precios'!D35)</f>
        <v>-7.8621310926271434E-3</v>
      </c>
      <c r="E35" s="32">
        <f>LN('2 Precios'!E34/'2 Precios'!E35)</f>
        <v>-7.9708892474237101E-3</v>
      </c>
      <c r="F35" s="32">
        <f>LN('2 Precios'!F34/'2 Precios'!F35)</f>
        <v>1.5919667913954879E-2</v>
      </c>
      <c r="G35" s="32">
        <f>LN('2 Precios'!G34/'2 Precios'!G35)</f>
        <v>-2.2944177886851402E-3</v>
      </c>
      <c r="H35" s="32">
        <f>LN('2 Precios'!H34/'2 Precios'!H35)</f>
        <v>-5.3912826237321942E-3</v>
      </c>
      <c r="I35" s="32">
        <f>LN('2 Precios'!I34/'2 Precios'!I35)</f>
        <v>-2.427691251007791E-3</v>
      </c>
      <c r="J35" s="32">
        <f>LN('2 Precios'!J34/'2 Precios'!J35)</f>
        <v>2.1697474750160185E-2</v>
      </c>
      <c r="K35" s="35"/>
      <c r="L35" s="7"/>
      <c r="M35" s="7"/>
      <c r="N35" s="7"/>
      <c r="O35" s="7"/>
      <c r="P35" s="7"/>
      <c r="Q35" s="7"/>
      <c r="R35" s="7"/>
      <c r="S35" s="7"/>
    </row>
    <row r="36" spans="1:19" x14ac:dyDescent="0.2">
      <c r="A36" s="143">
        <v>43210</v>
      </c>
      <c r="B36" s="32">
        <f>LN('2 Precios'!B35/'2 Precios'!B36)</f>
        <v>-1.3583133135179528E-3</v>
      </c>
      <c r="C36" s="32">
        <f>LN('2 Precios'!C35/'2 Precios'!C36)</f>
        <v>-7.2565208178260593E-3</v>
      </c>
      <c r="D36" s="32">
        <f>LN('2 Precios'!D35/'2 Precios'!D36)</f>
        <v>2.2112784608302374E-3</v>
      </c>
      <c r="E36" s="32">
        <f>LN('2 Precios'!E35/'2 Precios'!E36)</f>
        <v>7.6304057575834966E-3</v>
      </c>
      <c r="F36" s="32">
        <f>LN('2 Precios'!F35/'2 Precios'!F36)</f>
        <v>-1.3884745101984218E-2</v>
      </c>
      <c r="G36" s="32">
        <f>LN('2 Precios'!G35/'2 Precios'!G36)</f>
        <v>-3.051108392896346E-3</v>
      </c>
      <c r="H36" s="32">
        <f>LN('2 Precios'!H35/'2 Precios'!H36)</f>
        <v>-1.4891628817481148E-2</v>
      </c>
      <c r="I36" s="32">
        <f>LN('2 Precios'!I35/'2 Precios'!I36)</f>
        <v>3.8585972246002413E-3</v>
      </c>
      <c r="J36" s="32">
        <f>LN('2 Precios'!J35/'2 Precios'!J36)</f>
        <v>-1.4078248653142252E-2</v>
      </c>
      <c r="K36" s="35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143">
        <v>43209</v>
      </c>
      <c r="B37" s="32">
        <f>LN('2 Precios'!B36/'2 Precios'!B37)</f>
        <v>-3.0892697282830402E-3</v>
      </c>
      <c r="C37" s="32">
        <f>LN('2 Precios'!C36/'2 Precios'!C37)</f>
        <v>2.2271166714657076E-3</v>
      </c>
      <c r="D37" s="32">
        <f>LN('2 Precios'!D36/'2 Precios'!D37)</f>
        <v>-4.0168763393934048E-3</v>
      </c>
      <c r="E37" s="32">
        <f>LN('2 Precios'!E36/'2 Precios'!E37)</f>
        <v>-1.0207724515069606E-3</v>
      </c>
      <c r="F37" s="32">
        <f>LN('2 Precios'!F36/'2 Precios'!F37)</f>
        <v>-1.985789764245947E-2</v>
      </c>
      <c r="G37" s="32">
        <f>LN('2 Precios'!G36/'2 Precios'!G37)</f>
        <v>7.6453355509372599E-3</v>
      </c>
      <c r="H37" s="32">
        <f>LN('2 Precios'!H36/'2 Precios'!H37)</f>
        <v>-1.9712172982933006E-2</v>
      </c>
      <c r="I37" s="32">
        <f>LN('2 Precios'!I36/'2 Precios'!I37)</f>
        <v>4.3047132976483053E-3</v>
      </c>
      <c r="J37" s="32">
        <f>LN('2 Precios'!J36/'2 Precios'!J37)</f>
        <v>-1.2383154559271642E-2</v>
      </c>
      <c r="K37" s="35"/>
      <c r="L37" s="7"/>
      <c r="M37" s="7"/>
      <c r="N37" s="7"/>
      <c r="O37" s="7"/>
      <c r="P37" s="7"/>
      <c r="Q37" s="7"/>
      <c r="R37" s="7"/>
      <c r="S37" s="7"/>
    </row>
    <row r="38" spans="1:19" x14ac:dyDescent="0.2">
      <c r="A38" s="143">
        <v>43208</v>
      </c>
      <c r="B38" s="32">
        <f>LN('2 Precios'!B37/'2 Precios'!B38)</f>
        <v>1.2568427710069243E-2</v>
      </c>
      <c r="C38" s="32">
        <f>LN('2 Precios'!C37/'2 Precios'!C38)</f>
        <v>8.3963544829116724E-3</v>
      </c>
      <c r="D38" s="32">
        <f>LN('2 Precios'!D37/'2 Precios'!D38)</f>
        <v>-5.1979924594538216E-3</v>
      </c>
      <c r="E38" s="32">
        <f>LN('2 Precios'!E37/'2 Precios'!E38)</f>
        <v>-8.4983431901768027E-4</v>
      </c>
      <c r="F38" s="32">
        <f>LN('2 Precios'!F37/'2 Precios'!F38)</f>
        <v>2.5829956928890001E-2</v>
      </c>
      <c r="G38" s="32">
        <f>LN('2 Precios'!G37/'2 Precios'!G38)</f>
        <v>-9.1673678371914612E-3</v>
      </c>
      <c r="H38" s="32">
        <f>LN('2 Precios'!H37/'2 Precios'!H38)</f>
        <v>4.1897859234159214E-4</v>
      </c>
      <c r="I38" s="32">
        <f>LN('2 Precios'!I37/'2 Precios'!I38)</f>
        <v>4.3148507469561813E-4</v>
      </c>
      <c r="J38" s="32">
        <f>LN('2 Precios'!J37/'2 Precios'!J38)</f>
        <v>1.1269450853800975E-2</v>
      </c>
      <c r="K38" s="35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143">
        <v>43207</v>
      </c>
      <c r="B39" s="32">
        <f>LN('2 Precios'!B38/'2 Precios'!B39)</f>
        <v>-6.7916936206118637E-3</v>
      </c>
      <c r="C39" s="32">
        <f>LN('2 Precios'!C38/'2 Precios'!C39)</f>
        <v>1.0737655844990642E-2</v>
      </c>
      <c r="D39" s="32">
        <f>LN('2 Precios'!D38/'2 Precios'!D39)</f>
        <v>-5.7659369828806052E-3</v>
      </c>
      <c r="E39" s="32">
        <f>LN('2 Precios'!E38/'2 Precios'!E39)</f>
        <v>1.0761073945764602E-2</v>
      </c>
      <c r="F39" s="32">
        <f>LN('2 Precios'!F38/'2 Precios'!F39)</f>
        <v>6.3066857474585575E-4</v>
      </c>
      <c r="G39" s="32">
        <f>LN('2 Precios'!G38/'2 Precios'!G39)</f>
        <v>-3.4162114611861667E-3</v>
      </c>
      <c r="H39" s="32">
        <f>LN('2 Precios'!H38/'2 Precios'!H39)</f>
        <v>-2.5946614589431273E-3</v>
      </c>
      <c r="I39" s="32">
        <f>LN('2 Precios'!I38/'2 Precios'!I39)</f>
        <v>1.2158262377447613E-2</v>
      </c>
      <c r="J39" s="32">
        <f>LN('2 Precios'!J38/'2 Precios'!J39)</f>
        <v>8.3831001554857711E-3</v>
      </c>
      <c r="K39" s="35"/>
      <c r="L39" s="7"/>
      <c r="M39" s="7"/>
      <c r="N39" s="7"/>
      <c r="O39" s="7"/>
      <c r="P39" s="7"/>
      <c r="Q39" s="7"/>
      <c r="R39" s="7"/>
      <c r="S39" s="7"/>
    </row>
    <row r="40" spans="1:19" x14ac:dyDescent="0.2">
      <c r="A40" s="143">
        <v>43206</v>
      </c>
      <c r="B40" s="32">
        <f>LN('2 Precios'!B39/'2 Precios'!B40)</f>
        <v>-1.3669202331266939E-3</v>
      </c>
      <c r="C40" s="32">
        <f>LN('2 Precios'!C39/'2 Precios'!C40)</f>
        <v>-9.0498355199179273E-3</v>
      </c>
      <c r="D40" s="32">
        <f>LN('2 Precios'!D39/'2 Precios'!D40)</f>
        <v>-1.5848062111070637E-3</v>
      </c>
      <c r="E40" s="32">
        <f>LN('2 Precios'!E39/'2 Precios'!E40)</f>
        <v>-1.1949613000793488E-2</v>
      </c>
      <c r="F40" s="32">
        <f>LN('2 Precios'!F39/'2 Precios'!F40)</f>
        <v>-2.9987486477544133E-2</v>
      </c>
      <c r="G40" s="32">
        <f>LN('2 Precios'!G39/'2 Precios'!G40)</f>
        <v>1.6428259307003264E-2</v>
      </c>
      <c r="H40" s="32">
        <f>LN('2 Precios'!H39/'2 Precios'!H40)</f>
        <v>4.6080681624836887E-3</v>
      </c>
      <c r="I40" s="32">
        <f>LN('2 Precios'!I39/'2 Precios'!I40)</f>
        <v>2.1867638347037909E-3</v>
      </c>
      <c r="J40" s="32">
        <f>LN('2 Precios'!J39/'2 Precios'!J40)</f>
        <v>4.499930948109067E-3</v>
      </c>
      <c r="K40" s="35"/>
      <c r="L40" s="7"/>
      <c r="M40" s="7"/>
      <c r="N40" s="7"/>
      <c r="O40" s="7"/>
      <c r="P40" s="7"/>
      <c r="Q40" s="7"/>
      <c r="R40" s="7"/>
      <c r="S40" s="7"/>
    </row>
    <row r="41" spans="1:19" x14ac:dyDescent="0.2">
      <c r="A41" s="143">
        <v>43203</v>
      </c>
      <c r="B41" s="32">
        <f>LN('2 Precios'!B40/'2 Precios'!B41)</f>
        <v>5.4876975300102255E-3</v>
      </c>
      <c r="C41" s="32">
        <f>LN('2 Precios'!C40/'2 Precios'!C41)</f>
        <v>-2.2496635542385104E-3</v>
      </c>
      <c r="D41" s="32">
        <f>LN('2 Precios'!D40/'2 Precios'!D41)</f>
        <v>7.7496462587437432E-3</v>
      </c>
      <c r="E41" s="32">
        <f>LN('2 Precios'!E40/'2 Precios'!E41)</f>
        <v>-1.6954734622371044E-3</v>
      </c>
      <c r="F41" s="32">
        <f>LN('2 Precios'!F40/'2 Precios'!F41)</f>
        <v>-6.1210405078320818E-4</v>
      </c>
      <c r="G41" s="32">
        <f>LN('2 Precios'!G40/'2 Precios'!G41)</f>
        <v>1.4746057164390803E-2</v>
      </c>
      <c r="H41" s="32">
        <f>LN('2 Precios'!H40/'2 Precios'!H41)</f>
        <v>-1.8458013075520494E-3</v>
      </c>
      <c r="I41" s="32">
        <f>LN('2 Precios'!I40/'2 Precios'!I41)</f>
        <v>-5.0950834438558638E-3</v>
      </c>
      <c r="J41" s="32">
        <f>LN('2 Precios'!J40/'2 Precios'!J41)</f>
        <v>1.0976328283311673E-2</v>
      </c>
      <c r="K41" s="35"/>
      <c r="L41" s="7"/>
      <c r="M41" s="7"/>
      <c r="N41" s="7"/>
      <c r="O41" s="7"/>
      <c r="P41" s="7"/>
      <c r="Q41" s="7"/>
      <c r="R41" s="7"/>
      <c r="S41" s="7"/>
    </row>
    <row r="42" spans="1:19" x14ac:dyDescent="0.2">
      <c r="A42" s="143">
        <v>43202</v>
      </c>
      <c r="B42" s="32">
        <f>LN('2 Precios'!B41/'2 Precios'!B42)</f>
        <v>6.1190292397631466E-3</v>
      </c>
      <c r="C42" s="32">
        <f>LN('2 Precios'!C41/'2 Precios'!C42)</f>
        <v>1.1241147895361809E-3</v>
      </c>
      <c r="D42" s="32">
        <f>LN('2 Precios'!D41/'2 Precios'!D42)</f>
        <v>8.6146980002394322E-3</v>
      </c>
      <c r="E42" s="32">
        <f>LN('2 Precios'!E41/'2 Precios'!E42)</f>
        <v>1.8637797230088571E-2</v>
      </c>
      <c r="F42" s="32">
        <f>LN('2 Precios'!F41/'2 Precios'!F42)</f>
        <v>9.9931953158380205E-3</v>
      </c>
      <c r="G42" s="32">
        <f>LN('2 Precios'!G41/'2 Precios'!G42)</f>
        <v>1.0611261103739628E-2</v>
      </c>
      <c r="H42" s="32">
        <f>LN('2 Precios'!H41/'2 Precios'!H42)</f>
        <v>7.9950351895947264E-3</v>
      </c>
      <c r="I42" s="32">
        <f>LN('2 Precios'!I41/'2 Precios'!I42)</f>
        <v>2.6185771163546093E-2</v>
      </c>
      <c r="J42" s="32">
        <f>LN('2 Precios'!J41/'2 Precios'!J42)</f>
        <v>-1.1130062881946661E-2</v>
      </c>
      <c r="K42" s="35"/>
      <c r="L42" s="7"/>
      <c r="M42" s="7"/>
      <c r="N42" s="7"/>
      <c r="O42" s="7"/>
      <c r="P42" s="7"/>
      <c r="Q42" s="7"/>
      <c r="R42" s="7"/>
      <c r="S42" s="7"/>
    </row>
    <row r="43" spans="1:19" x14ac:dyDescent="0.2">
      <c r="A43" s="143">
        <v>43201</v>
      </c>
      <c r="B43" s="32">
        <f>LN('2 Precios'!B42/'2 Precios'!B43)</f>
        <v>3.1957473157933746E-3</v>
      </c>
      <c r="C43" s="32">
        <f>LN('2 Precios'!C42/'2 Precios'!C43)</f>
        <v>-5.0490988023175615E-3</v>
      </c>
      <c r="D43" s="32">
        <f>LN('2 Precios'!D42/'2 Precios'!D43)</f>
        <v>5.6497931322895866E-3</v>
      </c>
      <c r="E43" s="32">
        <f>LN('2 Precios'!E42/'2 Precios'!E43)</f>
        <v>1.0932829069362793E-2</v>
      </c>
      <c r="F43" s="32">
        <f>LN('2 Precios'!F42/'2 Precios'!F43)</f>
        <v>1.4003667351312948E-2</v>
      </c>
      <c r="G43" s="32">
        <f>LN('2 Precios'!G42/'2 Precios'!G43)</f>
        <v>-7.4789171174236019E-3</v>
      </c>
      <c r="H43" s="32">
        <f>LN('2 Precios'!H42/'2 Precios'!H43)</f>
        <v>1.1301484337517995E-2</v>
      </c>
      <c r="I43" s="32">
        <f>LN('2 Precios'!I42/'2 Precios'!I43)</f>
        <v>7.4805858999411638E-3</v>
      </c>
      <c r="J43" s="32">
        <f>LN('2 Precios'!J42/'2 Precios'!J43)</f>
        <v>1.5075911924680985E-2</v>
      </c>
      <c r="K43" s="35"/>
      <c r="L43" s="7"/>
      <c r="M43" s="7"/>
      <c r="N43" s="7"/>
      <c r="O43" s="7"/>
      <c r="P43" s="7"/>
      <c r="Q43" s="7"/>
      <c r="R43" s="7"/>
      <c r="S43" s="7"/>
    </row>
    <row r="44" spans="1:19" x14ac:dyDescent="0.2">
      <c r="A44" s="143">
        <v>43200</v>
      </c>
      <c r="B44" s="32">
        <f>LN('2 Precios'!B43/'2 Precios'!B44)</f>
        <v>1.893281710391447E-3</v>
      </c>
      <c r="C44" s="32">
        <f>LN('2 Precios'!C43/'2 Precios'!C44)</f>
        <v>1.680257979180708E-3</v>
      </c>
      <c r="D44" s="32">
        <f>LN('2 Precios'!D43/'2 Precios'!D44)</f>
        <v>-1.2133874332695177E-3</v>
      </c>
      <c r="E44" s="32">
        <f>LN('2 Precios'!E43/'2 Precios'!E44)</f>
        <v>2.0961055709575321E-3</v>
      </c>
      <c r="F44" s="32">
        <f>LN('2 Precios'!F43/'2 Precios'!F44)</f>
        <v>3.3620644721951184E-2</v>
      </c>
      <c r="G44" s="32">
        <f>LN('2 Precios'!G43/'2 Precios'!G44)</f>
        <v>-1.5674375942797936E-3</v>
      </c>
      <c r="H44" s="32">
        <f>LN('2 Precios'!H43/'2 Precios'!H44)</f>
        <v>1.6977992166452606E-2</v>
      </c>
      <c r="I44" s="32">
        <f>LN('2 Precios'!I43/'2 Precios'!I44)</f>
        <v>1.925608795118551E-2</v>
      </c>
      <c r="J44" s="32">
        <f>LN('2 Precios'!J43/'2 Precios'!J44)</f>
        <v>9.3553561280489486E-3</v>
      </c>
      <c r="K44" s="35"/>
      <c r="L44" s="7"/>
      <c r="M44" s="7"/>
      <c r="N44" s="7"/>
      <c r="O44" s="7"/>
      <c r="P44" s="7"/>
      <c r="Q44" s="7"/>
      <c r="R44" s="7"/>
      <c r="S44" s="7"/>
    </row>
    <row r="45" spans="1:19" x14ac:dyDescent="0.2">
      <c r="A45" s="143">
        <v>43199</v>
      </c>
      <c r="B45" s="32">
        <f>LN('2 Precios'!B44/'2 Precios'!B45)</f>
        <v>3.0310461548044656E-3</v>
      </c>
      <c r="C45" s="32">
        <f>LN('2 Precios'!C44/'2 Precios'!C45)</f>
        <v>4.4943895878392674E-3</v>
      </c>
      <c r="D45" s="32">
        <f>LN('2 Precios'!D44/'2 Precios'!D45)</f>
        <v>1.3838255156989146E-2</v>
      </c>
      <c r="E45" s="32">
        <f>LN('2 Precios'!E44/'2 Precios'!E45)</f>
        <v>-5.5797705074514302E-3</v>
      </c>
      <c r="F45" s="32">
        <f>LN('2 Precios'!F44/'2 Precios'!F45)</f>
        <v>-1.4573721542688464E-3</v>
      </c>
      <c r="G45" s="32">
        <f>LN('2 Precios'!G44/'2 Precios'!G45)</f>
        <v>-2.3464617268565868E-3</v>
      </c>
      <c r="H45" s="32">
        <f>LN('2 Precios'!H44/'2 Precios'!H45)</f>
        <v>-5.1150659436246656E-3</v>
      </c>
      <c r="I45" s="32">
        <f>LN('2 Precios'!I44/'2 Precios'!I45)</f>
        <v>-3.3623904262620454E-3</v>
      </c>
      <c r="J45" s="32">
        <f>LN('2 Precios'!J44/'2 Precios'!J45)</f>
        <v>-1.3118885064490123E-3</v>
      </c>
      <c r="K45" s="35"/>
      <c r="L45" s="7"/>
      <c r="M45" s="7"/>
      <c r="N45" s="7"/>
      <c r="O45" s="7"/>
      <c r="P45" s="7"/>
      <c r="Q45" s="7"/>
      <c r="R45" s="7"/>
      <c r="S45" s="7"/>
    </row>
    <row r="46" spans="1:19" x14ac:dyDescent="0.2">
      <c r="A46" s="143">
        <v>43196</v>
      </c>
      <c r="B46" s="32">
        <f>LN('2 Precios'!B45/'2 Precios'!B46)</f>
        <v>8.9262193521183735E-3</v>
      </c>
      <c r="C46" s="32">
        <f>LN('2 Precios'!C45/'2 Precios'!C46)</f>
        <v>0</v>
      </c>
      <c r="D46" s="32">
        <f>LN('2 Precios'!D45/'2 Precios'!D46)</f>
        <v>3.2840752685970765E-3</v>
      </c>
      <c r="E46" s="32">
        <f>LN('2 Precios'!E45/'2 Precios'!E46)</f>
        <v>-8.3118054279518044E-3</v>
      </c>
      <c r="F46" s="32">
        <f>LN('2 Precios'!F45/'2 Precios'!F46)</f>
        <v>-1.0783109230747011E-2</v>
      </c>
      <c r="G46" s="32">
        <f>LN('2 Precios'!G45/'2 Precios'!G46)</f>
        <v>7.843177461026099E-3</v>
      </c>
      <c r="H46" s="32">
        <f>LN('2 Precios'!H45/'2 Precios'!H46)</f>
        <v>3.465015639375861E-3</v>
      </c>
      <c r="I46" s="32">
        <f>LN('2 Precios'!I45/'2 Precios'!I46)</f>
        <v>-1.9815112190477518E-3</v>
      </c>
      <c r="J46" s="32">
        <f>LN('2 Precios'!J45/'2 Precios'!J46)</f>
        <v>7.4216883878640526E-3</v>
      </c>
      <c r="K46" s="35"/>
      <c r="L46" s="7"/>
      <c r="M46" s="7"/>
      <c r="N46" s="7"/>
      <c r="O46" s="7"/>
      <c r="P46" s="7"/>
      <c r="Q46" s="7"/>
      <c r="R46" s="7"/>
      <c r="S46" s="7"/>
    </row>
    <row r="47" spans="1:19" x14ac:dyDescent="0.2">
      <c r="A47" s="143">
        <v>43195</v>
      </c>
      <c r="B47" s="32">
        <f>LN('2 Precios'!B46/'2 Precios'!B47)</f>
        <v>1.9093285584110692E-2</v>
      </c>
      <c r="C47" s="32">
        <f>LN('2 Precios'!C46/'2 Precios'!C47)</f>
        <v>3.9491728632193475E-3</v>
      </c>
      <c r="D47" s="32">
        <f>LN('2 Precios'!D46/'2 Precios'!D47)</f>
        <v>2.2874734131735346E-2</v>
      </c>
      <c r="E47" s="32">
        <f>LN('2 Precios'!E46/'2 Precios'!E47)</f>
        <v>6.5744352746643997E-3</v>
      </c>
      <c r="F47" s="32">
        <f>LN('2 Precios'!F46/'2 Precios'!F47)</f>
        <v>7.8747051535600458E-3</v>
      </c>
      <c r="G47" s="32">
        <f>LN('2 Precios'!G46/'2 Precios'!G47)</f>
        <v>2.1086876000091088E-2</v>
      </c>
      <c r="H47" s="32">
        <f>LN('2 Precios'!H46/'2 Precios'!H47)</f>
        <v>2.6066223812644083E-3</v>
      </c>
      <c r="I47" s="32">
        <f>LN('2 Precios'!I46/'2 Precios'!I47)</f>
        <v>4.4258143371025179E-3</v>
      </c>
      <c r="J47" s="32">
        <f>LN('2 Precios'!J46/'2 Precios'!J47)</f>
        <v>1.7749590709188474E-2</v>
      </c>
      <c r="K47" s="35"/>
      <c r="L47" s="7"/>
      <c r="M47" s="7"/>
      <c r="N47" s="7"/>
      <c r="O47" s="7"/>
      <c r="P47" s="7"/>
      <c r="Q47" s="7"/>
      <c r="R47" s="7"/>
      <c r="S47" s="7"/>
    </row>
    <row r="48" spans="1:19" x14ac:dyDescent="0.2">
      <c r="A48" s="143">
        <v>43194</v>
      </c>
      <c r="B48" s="32">
        <f>LN('2 Precios'!B47/'2 Precios'!B48)</f>
        <v>1.2985684777290295E-2</v>
      </c>
      <c r="C48" s="32">
        <f>LN('2 Precios'!C47/'2 Precios'!C48)</f>
        <v>6.2376724437739478E-3</v>
      </c>
      <c r="D48" s="32">
        <f>LN('2 Precios'!D47/'2 Precios'!D48)</f>
        <v>3.7934712763507618E-3</v>
      </c>
      <c r="E48" s="32">
        <f>LN('2 Precios'!E47/'2 Precios'!E48)</f>
        <v>2.4423597836739079E-2</v>
      </c>
      <c r="F48" s="32">
        <f>LN('2 Precios'!F47/'2 Precios'!F48)</f>
        <v>-1.6136161749355751E-4</v>
      </c>
      <c r="G48" s="32">
        <f>LN('2 Precios'!G47/'2 Precios'!G48)</f>
        <v>-1.6070312496893424E-3</v>
      </c>
      <c r="H48" s="32">
        <f>LN('2 Precios'!H47/'2 Precios'!H48)</f>
        <v>2.3681743857614585E-2</v>
      </c>
      <c r="I48" s="32">
        <f>LN('2 Precios'!I47/'2 Precios'!I48)</f>
        <v>4.2918369179146829E-3</v>
      </c>
      <c r="J48" s="32">
        <f>LN('2 Precios'!J47/'2 Precios'!J48)</f>
        <v>1.4790182192727703E-2</v>
      </c>
      <c r="K48" s="35"/>
      <c r="L48" s="7"/>
      <c r="M48" s="7"/>
      <c r="N48" s="7"/>
      <c r="O48" s="7"/>
      <c r="P48" s="7"/>
      <c r="Q48" s="7"/>
      <c r="R48" s="7"/>
      <c r="S48" s="7"/>
    </row>
    <row r="49" spans="1:19" x14ac:dyDescent="0.2">
      <c r="A49" s="143">
        <v>43193</v>
      </c>
      <c r="B49" s="32">
        <f>LN('2 Precios'!B48/'2 Precios'!B49)</f>
        <v>-4.0017422261178267E-3</v>
      </c>
      <c r="C49" s="32">
        <f>LN('2 Precios'!C48/'2 Precios'!C49)</f>
        <v>2.4180798197214613E-2</v>
      </c>
      <c r="D49" s="32">
        <f>LN('2 Precios'!D48/'2 Precios'!D49)</f>
        <v>1.9401524902242253E-2</v>
      </c>
      <c r="E49" s="32">
        <f>LN('2 Precios'!E48/'2 Precios'!E49)</f>
        <v>2.5947437685555783E-2</v>
      </c>
      <c r="F49" s="32">
        <f>LN('2 Precios'!F48/'2 Precios'!F49)</f>
        <v>3.1296073232268802E-2</v>
      </c>
      <c r="G49" s="32">
        <f>LN('2 Precios'!G48/'2 Precios'!G49)</f>
        <v>-9.9861025581507723E-3</v>
      </c>
      <c r="H49" s="32">
        <f>LN('2 Precios'!H48/'2 Precios'!H49)</f>
        <v>1.6618374663426784E-2</v>
      </c>
      <c r="I49" s="32">
        <f>LN('2 Precios'!I48/'2 Precios'!I49)</f>
        <v>2.9936723118617711E-2</v>
      </c>
      <c r="J49" s="32">
        <f>LN('2 Precios'!J48/'2 Precios'!J49)</f>
        <v>1.219059077915618E-2</v>
      </c>
      <c r="K49" s="35"/>
      <c r="L49" s="7"/>
      <c r="M49" s="7"/>
      <c r="N49" s="7"/>
      <c r="O49" s="7"/>
      <c r="P49" s="7"/>
      <c r="Q49" s="7"/>
      <c r="R49" s="7"/>
      <c r="S49" s="7"/>
    </row>
    <row r="50" spans="1:19" x14ac:dyDescent="0.2">
      <c r="A50" s="143">
        <v>43192</v>
      </c>
      <c r="B50" s="32">
        <f>LN('2 Precios'!B49/'2 Precios'!B50)</f>
        <v>-1.5830471117044002E-2</v>
      </c>
      <c r="C50" s="32">
        <f>LN('2 Precios'!C49/'2 Precios'!C50)</f>
        <v>-5.2310494175525557E-3</v>
      </c>
      <c r="D50" s="32">
        <f>LN('2 Precios'!D49/'2 Precios'!D50)</f>
        <v>4.0988732189756391E-3</v>
      </c>
      <c r="E50" s="32">
        <f>LN('2 Precios'!E49/'2 Precios'!E50)</f>
        <v>-1.5577203502466198E-2</v>
      </c>
      <c r="F50" s="32">
        <f>LN('2 Precios'!F49/'2 Precios'!F50)</f>
        <v>-7.7924127389976446E-3</v>
      </c>
      <c r="G50" s="32">
        <f>LN('2 Precios'!G49/'2 Precios'!G50)</f>
        <v>-3.9666850901053626E-3</v>
      </c>
      <c r="H50" s="32">
        <f>LN('2 Precios'!H49/'2 Precios'!H50)</f>
        <v>-6.5905082432071906E-3</v>
      </c>
      <c r="I50" s="32">
        <f>LN('2 Precios'!I49/'2 Precios'!I50)</f>
        <v>-5.5244241639075637E-3</v>
      </c>
      <c r="J50" s="32">
        <f>LN('2 Precios'!J49/'2 Precios'!J50)</f>
        <v>7.597823650087575E-3</v>
      </c>
      <c r="K50" s="35"/>
      <c r="L50" s="7"/>
      <c r="M50" s="7"/>
      <c r="N50" s="7"/>
      <c r="O50" s="7"/>
      <c r="P50" s="7"/>
      <c r="Q50" s="7"/>
      <c r="R50" s="7"/>
      <c r="S50" s="7"/>
    </row>
    <row r="51" spans="1:19" x14ac:dyDescent="0.2">
      <c r="A51" s="143">
        <v>43187</v>
      </c>
      <c r="B51" s="32">
        <f>LN('2 Precios'!B50/'2 Precios'!B51)</f>
        <v>-3.3346180681404034E-4</v>
      </c>
      <c r="C51" s="32">
        <f>LN('2 Precios'!C50/'2 Precios'!C51)</f>
        <v>-2.1789796210911167E-2</v>
      </c>
      <c r="D51" s="32">
        <f>LN('2 Precios'!D50/'2 Precios'!D51)</f>
        <v>-1.3740104526759134E-2</v>
      </c>
      <c r="E51" s="32">
        <f>LN('2 Precios'!E50/'2 Precios'!E51)</f>
        <v>-1.1081418429914039E-2</v>
      </c>
      <c r="F51" s="32">
        <f>LN('2 Precios'!F50/'2 Precios'!F51)</f>
        <v>-2.0272101772911996E-2</v>
      </c>
      <c r="G51" s="32">
        <f>LN('2 Precios'!G50/'2 Precios'!G51)</f>
        <v>-1.1023772836315216E-2</v>
      </c>
      <c r="H51" s="32">
        <f>LN('2 Precios'!H50/'2 Precios'!H51)</f>
        <v>-1.8720514618548945E-2</v>
      </c>
      <c r="I51" s="32">
        <f>LN('2 Precios'!I50/'2 Precios'!I51)</f>
        <v>-2.8551263979401637E-2</v>
      </c>
      <c r="J51" s="32">
        <f>LN('2 Precios'!J50/'2 Precios'!J51)</f>
        <v>-1.5796196783746688E-2</v>
      </c>
      <c r="K51" s="35"/>
      <c r="L51" s="7"/>
      <c r="M51" s="7"/>
      <c r="N51" s="7"/>
      <c r="O51" s="7"/>
      <c r="P51" s="7"/>
      <c r="Q51" s="7"/>
      <c r="R51" s="7"/>
      <c r="S51" s="7"/>
    </row>
    <row r="52" spans="1:19" x14ac:dyDescent="0.2">
      <c r="A52" s="143">
        <v>43186</v>
      </c>
      <c r="B52" s="32">
        <f>LN('2 Precios'!B51/'2 Precios'!B52)</f>
        <v>5.463644504434993E-3</v>
      </c>
      <c r="C52" s="32">
        <f>LN('2 Precios'!C51/'2 Precios'!C52)</f>
        <v>1.1349603942495162E-3</v>
      </c>
      <c r="D52" s="32">
        <f>LN('2 Precios'!D51/'2 Precios'!D52)</f>
        <v>-4.6798000247641434E-3</v>
      </c>
      <c r="E52" s="32">
        <f>LN('2 Precios'!E51/'2 Precios'!E52)</f>
        <v>-5.6718337091255979E-3</v>
      </c>
      <c r="F52" s="32">
        <f>LN('2 Precios'!F51/'2 Precios'!F52)</f>
        <v>-3.2362459305713888E-4</v>
      </c>
      <c r="G52" s="32">
        <f>LN('2 Precios'!G51/'2 Precios'!G52)</f>
        <v>0</v>
      </c>
      <c r="H52" s="32">
        <f>LN('2 Precios'!H51/'2 Precios'!H52)</f>
        <v>-1.6988105494489498E-2</v>
      </c>
      <c r="I52" s="32">
        <f>LN('2 Precios'!I51/'2 Precios'!I52)</f>
        <v>2.1180400157576534E-2</v>
      </c>
      <c r="J52" s="32">
        <f>LN('2 Precios'!J51/'2 Precios'!J52)</f>
        <v>-6.9351267719540317E-3</v>
      </c>
      <c r="K52" s="35"/>
      <c r="L52" s="7"/>
      <c r="M52" s="7"/>
      <c r="N52" s="7"/>
      <c r="O52" s="7"/>
      <c r="P52" s="7"/>
      <c r="Q52" s="7"/>
      <c r="R52" s="7"/>
      <c r="S52" s="7"/>
    </row>
    <row r="53" spans="1:19" x14ac:dyDescent="0.2">
      <c r="A53" s="143">
        <v>43185</v>
      </c>
      <c r="B53" s="32">
        <f>LN('2 Precios'!B52/'2 Precios'!B53)</f>
        <v>-1.8900457647872192E-2</v>
      </c>
      <c r="C53" s="32">
        <f>LN('2 Precios'!C52/'2 Precios'!C53)</f>
        <v>1.4874472901161971E-2</v>
      </c>
      <c r="D53" s="32">
        <f>LN('2 Precios'!D52/'2 Precios'!D53)</f>
        <v>2.7976841095570748E-2</v>
      </c>
      <c r="E53" s="32">
        <f>LN('2 Precios'!E52/'2 Precios'!E53)</f>
        <v>8.6980577013544558E-3</v>
      </c>
      <c r="F53" s="32">
        <f>LN('2 Precios'!F52/'2 Precios'!F53)</f>
        <v>1.4667815001400507E-2</v>
      </c>
      <c r="G53" s="32">
        <f>LN('2 Precios'!G52/'2 Precios'!G53)</f>
        <v>-2.1306209389976797E-2</v>
      </c>
      <c r="H53" s="32">
        <f>LN('2 Precios'!H52/'2 Precios'!H53)</f>
        <v>1.3461750786743549E-2</v>
      </c>
      <c r="I53" s="32">
        <f>LN('2 Precios'!I52/'2 Precios'!I53)</f>
        <v>-8.2471330914082736E-3</v>
      </c>
      <c r="J53" s="32">
        <f>LN('2 Precios'!J52/'2 Precios'!J53)</f>
        <v>2.2397376102796813E-2</v>
      </c>
      <c r="K53" s="35"/>
      <c r="L53" s="7"/>
      <c r="M53" s="7"/>
      <c r="N53" s="7"/>
      <c r="O53" s="7"/>
      <c r="P53" s="7"/>
      <c r="Q53" s="7"/>
      <c r="R53" s="7"/>
      <c r="S53" s="7"/>
    </row>
    <row r="54" spans="1:19" x14ac:dyDescent="0.2">
      <c r="A54" s="143">
        <v>43182</v>
      </c>
      <c r="B54" s="32">
        <f>LN('2 Precios'!B53/'2 Precios'!B54)</f>
        <v>1.1090024706435328E-3</v>
      </c>
      <c r="C54" s="32">
        <f>LN('2 Precios'!C53/'2 Precios'!C54)</f>
        <v>-2.335623117115582E-2</v>
      </c>
      <c r="D54" s="32">
        <f>LN('2 Precios'!D53/'2 Precios'!D54)</f>
        <v>-1.300968073606335E-2</v>
      </c>
      <c r="E54" s="32">
        <f>LN('2 Precios'!E53/'2 Precios'!E54)</f>
        <v>-5.3342765652043562E-3</v>
      </c>
      <c r="F54" s="32">
        <f>LN('2 Precios'!F53/'2 Precios'!F54)</f>
        <v>-3.7539679118431021E-2</v>
      </c>
      <c r="G54" s="32">
        <f>LN('2 Precios'!G53/'2 Precios'!G54)</f>
        <v>-1.8983106106291371E-2</v>
      </c>
      <c r="H54" s="32">
        <f>LN('2 Precios'!H53/'2 Precios'!H54)</f>
        <v>-1.1201718550954075E-2</v>
      </c>
      <c r="I54" s="32">
        <f>LN('2 Precios'!I53/'2 Precios'!I54)</f>
        <v>-8.1796738532701231E-3</v>
      </c>
      <c r="J54" s="32">
        <f>LN('2 Precios'!J53/'2 Precios'!J54)</f>
        <v>-5.0937061433926706E-2</v>
      </c>
      <c r="K54" s="35"/>
      <c r="L54" s="7"/>
      <c r="M54" s="7"/>
      <c r="N54" s="7"/>
      <c r="O54" s="7"/>
      <c r="P54" s="7"/>
      <c r="Q54" s="7"/>
      <c r="R54" s="7"/>
      <c r="S54" s="7"/>
    </row>
    <row r="55" spans="1:19" x14ac:dyDescent="0.2">
      <c r="A55" s="143">
        <v>43181</v>
      </c>
      <c r="B55" s="32">
        <f>LN('2 Precios'!B54/'2 Precios'!B55)</f>
        <v>8.0195730861646244E-3</v>
      </c>
      <c r="C55" s="32">
        <f>LN('2 Precios'!C54/'2 Precios'!C55)</f>
        <v>2.2548488204992309E-3</v>
      </c>
      <c r="D55" s="32">
        <f>LN('2 Precios'!D54/'2 Precios'!D55)</f>
        <v>-8.152823794666645E-3</v>
      </c>
      <c r="E55" s="32">
        <f>LN('2 Precios'!E54/'2 Precios'!E55)</f>
        <v>-1.3562532976216695E-2</v>
      </c>
      <c r="F55" s="32">
        <f>LN('2 Precios'!F54/'2 Precios'!F55)</f>
        <v>-1.5688994538431235E-2</v>
      </c>
      <c r="G55" s="32">
        <f>LN('2 Precios'!G54/'2 Precios'!G55)</f>
        <v>2.8611526340527348E-2</v>
      </c>
      <c r="H55" s="32">
        <f>LN('2 Precios'!H54/'2 Precios'!H55)</f>
        <v>1.7420525038525541E-3</v>
      </c>
      <c r="I55" s="32">
        <f>LN('2 Precios'!I54/'2 Precios'!I55)</f>
        <v>-1.0245597612393206E-2</v>
      </c>
      <c r="J55" s="32">
        <f>LN('2 Precios'!J54/'2 Precios'!J55)</f>
        <v>1.1275488830803326E-2</v>
      </c>
      <c r="K55" s="35"/>
      <c r="L55" s="7"/>
      <c r="M55" s="7"/>
      <c r="N55" s="7"/>
      <c r="O55" s="7"/>
      <c r="P55" s="7"/>
      <c r="Q55" s="7"/>
      <c r="R55" s="7"/>
      <c r="S55" s="7"/>
    </row>
    <row r="56" spans="1:19" x14ac:dyDescent="0.2">
      <c r="A56" s="143">
        <v>43180</v>
      </c>
      <c r="B56" s="32">
        <f>LN('2 Precios'!B55/'2 Precios'!B56)</f>
        <v>-5.5817996034034862E-3</v>
      </c>
      <c r="C56" s="32">
        <f>LN('2 Precios'!C55/'2 Precios'!C56)</f>
        <v>1.1291926665676888E-3</v>
      </c>
      <c r="D56" s="32">
        <f>LN('2 Precios'!D55/'2 Precios'!D56)</f>
        <v>-2.986987563005744E-3</v>
      </c>
      <c r="E56" s="32">
        <f>LN('2 Precios'!E55/'2 Precios'!E56)</f>
        <v>1.3917268708115712E-2</v>
      </c>
      <c r="F56" s="32">
        <f>LN('2 Precios'!F55/'2 Precios'!F56)</f>
        <v>1.5214755346462553E-2</v>
      </c>
      <c r="G56" s="32">
        <f>LN('2 Precios'!G55/'2 Precios'!G56)</f>
        <v>3.0650769350709373E-2</v>
      </c>
      <c r="H56" s="32">
        <f>LN('2 Precios'!H55/'2 Precios'!H56)</f>
        <v>-7.7287433616984418E-3</v>
      </c>
      <c r="I56" s="32">
        <f>LN('2 Precios'!I55/'2 Precios'!I56)</f>
        <v>8.709642795546672E-3</v>
      </c>
      <c r="J56" s="32">
        <f>LN('2 Precios'!J55/'2 Precios'!J56)</f>
        <v>3.2010992180133001E-2</v>
      </c>
      <c r="K56" s="35"/>
      <c r="L56" s="7"/>
      <c r="M56" s="7"/>
      <c r="N56" s="7"/>
      <c r="O56" s="7"/>
      <c r="P56" s="7"/>
      <c r="Q56" s="7"/>
      <c r="R56" s="7"/>
      <c r="S56" s="7"/>
    </row>
    <row r="57" spans="1:19" x14ac:dyDescent="0.2">
      <c r="A57" s="143">
        <v>43179</v>
      </c>
      <c r="B57" s="32">
        <f>LN('2 Precios'!B56/'2 Precios'!B57)</f>
        <v>-1.0318089942978153E-2</v>
      </c>
      <c r="C57" s="32">
        <f>LN('2 Precios'!C56/'2 Precios'!C57)</f>
        <v>-2.8208198444678329E-3</v>
      </c>
      <c r="D57" s="32">
        <f>LN('2 Precios'!D56/'2 Precios'!D57)</f>
        <v>3.6281973812903336E-3</v>
      </c>
      <c r="E57" s="32">
        <f>LN('2 Precios'!E56/'2 Precios'!E57)</f>
        <v>9.984001635272903E-3</v>
      </c>
      <c r="F57" s="32">
        <f>LN('2 Precios'!F56/'2 Precios'!F57)</f>
        <v>2.2052683565222147E-2</v>
      </c>
      <c r="G57" s="32">
        <f>LN('2 Precios'!G56/'2 Precios'!G57)</f>
        <v>-1.9933034305721783E-3</v>
      </c>
      <c r="H57" s="32">
        <f>LN('2 Precios'!H56/'2 Precios'!H57)</f>
        <v>1.2117979654594744E-3</v>
      </c>
      <c r="I57" s="32">
        <f>LN('2 Precios'!I56/'2 Precios'!I57)</f>
        <v>2.6124639889049763E-3</v>
      </c>
      <c r="J57" s="32">
        <f>LN('2 Precios'!J56/'2 Precios'!J57)</f>
        <v>-2.249860038200073E-2</v>
      </c>
      <c r="K57" s="35"/>
      <c r="L57" s="7"/>
      <c r="M57" s="7"/>
      <c r="N57" s="7"/>
      <c r="O57" s="7"/>
      <c r="P57" s="7"/>
      <c r="Q57" s="7"/>
      <c r="R57" s="7"/>
      <c r="S57" s="7"/>
    </row>
    <row r="58" spans="1:19" x14ac:dyDescent="0.2">
      <c r="A58" s="143">
        <v>43175</v>
      </c>
      <c r="B58" s="32">
        <f>LN('2 Precios'!B57/'2 Precios'!B58)</f>
        <v>-5.7216160675560741E-3</v>
      </c>
      <c r="C58" s="32">
        <f>LN('2 Precios'!C57/'2 Precios'!C58)</f>
        <v>-1.4541643266440007E-2</v>
      </c>
      <c r="D58" s="32">
        <f>LN('2 Precios'!D57/'2 Precios'!D58)</f>
        <v>3.8560459090895166E-3</v>
      </c>
      <c r="E58" s="32">
        <f>LN('2 Precios'!E57/'2 Precios'!E58)</f>
        <v>7.1699231681551713E-4</v>
      </c>
      <c r="F58" s="32">
        <f>LN('2 Precios'!F57/'2 Precios'!F58)</f>
        <v>-1.1885812910539469E-2</v>
      </c>
      <c r="G58" s="32">
        <f>LN('2 Precios'!G57/'2 Precios'!G58)</f>
        <v>-2.3865961529606614E-3</v>
      </c>
      <c r="H58" s="32">
        <f>LN('2 Precios'!H57/'2 Precios'!H58)</f>
        <v>9.0482696108583095E-3</v>
      </c>
      <c r="I58" s="32">
        <f>LN('2 Precios'!I57/'2 Precios'!I58)</f>
        <v>-4.4523142049322194E-3</v>
      </c>
      <c r="J58" s="32">
        <f>LN('2 Precios'!J57/'2 Precios'!J58)</f>
        <v>9.004199451953113E-3</v>
      </c>
      <c r="K58" s="35"/>
      <c r="L58" s="7"/>
      <c r="M58" s="7"/>
      <c r="N58" s="7"/>
      <c r="O58" s="7"/>
      <c r="P58" s="7"/>
      <c r="Q58" s="7"/>
      <c r="R58" s="7"/>
      <c r="S58" s="7"/>
    </row>
    <row r="59" spans="1:19" x14ac:dyDescent="0.2">
      <c r="A59" s="143">
        <v>43174</v>
      </c>
      <c r="B59" s="32">
        <f>LN('2 Precios'!B58/'2 Precios'!B59)</f>
        <v>-9.6117255332978623E-3</v>
      </c>
      <c r="C59" s="32">
        <f>LN('2 Precios'!C58/'2 Precios'!C59)</f>
        <v>1.6671301443906244E-3</v>
      </c>
      <c r="D59" s="32">
        <f>LN('2 Precios'!D58/'2 Precios'!D59)</f>
        <v>2.1461843562866709E-4</v>
      </c>
      <c r="E59" s="32">
        <f>LN('2 Precios'!E58/'2 Precios'!E59)</f>
        <v>2.1539767410052946E-3</v>
      </c>
      <c r="F59" s="32">
        <f>LN('2 Precios'!F58/'2 Precios'!F59)</f>
        <v>-1.1272628606383324E-2</v>
      </c>
      <c r="G59" s="32">
        <f>LN('2 Precios'!G58/'2 Precios'!G59)</f>
        <v>3.9737731498475375E-4</v>
      </c>
      <c r="H59" s="32">
        <f>LN('2 Precios'!H58/'2 Precios'!H59)</f>
        <v>-1.5178746948313584E-2</v>
      </c>
      <c r="I59" s="32">
        <f>LN('2 Precios'!I58/'2 Precios'!I59)</f>
        <v>1.4504235696069017E-2</v>
      </c>
      <c r="J59" s="32">
        <f>LN('2 Precios'!J58/'2 Precios'!J59)</f>
        <v>-9.3820804151044882E-3</v>
      </c>
      <c r="K59" s="35"/>
      <c r="L59" s="7"/>
      <c r="M59" s="7"/>
      <c r="N59" s="7"/>
      <c r="O59" s="7"/>
      <c r="P59" s="7"/>
      <c r="Q59" s="7"/>
      <c r="R59" s="7"/>
      <c r="S59" s="7"/>
    </row>
    <row r="60" spans="1:19" x14ac:dyDescent="0.2">
      <c r="A60" s="143">
        <v>43173</v>
      </c>
      <c r="B60" s="32">
        <f>LN('2 Precios'!B59/'2 Precios'!B60)</f>
        <v>-1.6559449486256118E-3</v>
      </c>
      <c r="C60" s="32">
        <f>LN('2 Precios'!C59/'2 Precios'!C60)</f>
        <v>-6.0992703637295234E-3</v>
      </c>
      <c r="D60" s="32">
        <f>LN('2 Precios'!D59/'2 Precios'!D60)</f>
        <v>-9.8270174557978252E-3</v>
      </c>
      <c r="E60" s="32">
        <f>LN('2 Precios'!E59/'2 Precios'!E60)</f>
        <v>1.338663236967595E-2</v>
      </c>
      <c r="F60" s="32">
        <f>LN('2 Precios'!F59/'2 Precios'!F60)</f>
        <v>-2.5100655816737181E-2</v>
      </c>
      <c r="G60" s="32">
        <f>LN('2 Precios'!G59/'2 Precios'!G60)</f>
        <v>-2.3818590534623926E-3</v>
      </c>
      <c r="H60" s="32">
        <f>LN('2 Precios'!H59/'2 Precios'!H60)</f>
        <v>-3.3515264191695828E-3</v>
      </c>
      <c r="I60" s="32">
        <f>LN('2 Precios'!I59/'2 Precios'!I60)</f>
        <v>-1.5531297042414519E-3</v>
      </c>
      <c r="J60" s="32">
        <f>LN('2 Precios'!J59/'2 Precios'!J60)</f>
        <v>-7.6892811253980306E-3</v>
      </c>
      <c r="K60" s="35"/>
      <c r="L60" s="7"/>
      <c r="M60" s="7"/>
      <c r="N60" s="7"/>
      <c r="O60" s="7"/>
      <c r="P60" s="7"/>
      <c r="Q60" s="7"/>
      <c r="R60" s="7"/>
      <c r="S60" s="7"/>
    </row>
    <row r="61" spans="1:19" x14ac:dyDescent="0.2">
      <c r="A61" s="143">
        <v>43172</v>
      </c>
      <c r="B61" s="32">
        <f>LN('2 Precios'!B60/'2 Precios'!B61)</f>
        <v>1.2367979085221952E-3</v>
      </c>
      <c r="C61" s="32">
        <f>LN('2 Precios'!C60/'2 Precios'!C61)</f>
        <v>1.3916172255340404E-2</v>
      </c>
      <c r="D61" s="32">
        <f>LN('2 Precios'!D60/'2 Precios'!D61)</f>
        <v>1.9150978953483904E-3</v>
      </c>
      <c r="E61" s="32">
        <f>LN('2 Precios'!E60/'2 Precios'!E61)</f>
        <v>-1.4464164791844095E-2</v>
      </c>
      <c r="F61" s="32">
        <f>LN('2 Precios'!F60/'2 Precios'!F61)</f>
        <v>1.0783333592853696E-3</v>
      </c>
      <c r="G61" s="32">
        <f>LN('2 Precios'!G60/'2 Precios'!G61)</f>
        <v>-2.7718093374914429E-3</v>
      </c>
      <c r="H61" s="32">
        <f>LN('2 Precios'!H60/'2 Precios'!H61)</f>
        <v>-1.8530067270601292E-2</v>
      </c>
      <c r="I61" s="32">
        <f>LN('2 Precios'!I60/'2 Precios'!I61)</f>
        <v>-1.7055744228543074E-3</v>
      </c>
      <c r="J61" s="32">
        <f>LN('2 Precios'!J60/'2 Precios'!J61)</f>
        <v>3.2727984437630054E-3</v>
      </c>
      <c r="K61" s="35"/>
      <c r="L61" s="7"/>
      <c r="M61" s="7"/>
      <c r="N61" s="7"/>
      <c r="O61" s="7"/>
      <c r="P61" s="7"/>
      <c r="Q61" s="7"/>
      <c r="R61" s="7"/>
      <c r="S61" s="7"/>
    </row>
    <row r="62" spans="1:19" x14ac:dyDescent="0.2">
      <c r="A62" s="143">
        <v>43171</v>
      </c>
      <c r="B62" s="32">
        <f>LN('2 Precios'!B61/'2 Precios'!B62)</f>
        <v>7.2335475113943625E-3</v>
      </c>
      <c r="C62" s="32">
        <f>LN('2 Precios'!C61/'2 Precios'!C62)</f>
        <v>-2.2395866650916593E-3</v>
      </c>
      <c r="D62" s="32">
        <f>LN('2 Precios'!D61/'2 Precios'!D62)</f>
        <v>6.3924579399841756E-4</v>
      </c>
      <c r="E62" s="32">
        <f>LN('2 Precios'!E61/'2 Precios'!E62)</f>
        <v>3.9567857022859768E-3</v>
      </c>
      <c r="F62" s="32">
        <f>LN('2 Precios'!F61/'2 Precios'!F62)</f>
        <v>1.1938989970589134E-2</v>
      </c>
      <c r="G62" s="32">
        <f>LN('2 Precios'!G61/'2 Precios'!G62)</f>
        <v>0</v>
      </c>
      <c r="H62" s="32">
        <f>LN('2 Precios'!H61/'2 Precios'!H62)</f>
        <v>-3.1952015614353521E-3</v>
      </c>
      <c r="I62" s="32">
        <f>LN('2 Precios'!I61/'2 Precios'!I62)</f>
        <v>-4.6463253121809206E-4</v>
      </c>
      <c r="J62" s="32">
        <f>LN('2 Precios'!J61/'2 Precios'!J62)</f>
        <v>3.4992849292230814E-3</v>
      </c>
      <c r="K62" s="35"/>
      <c r="L62" s="7"/>
      <c r="M62" s="7"/>
      <c r="N62" s="7"/>
      <c r="O62" s="7"/>
      <c r="P62" s="7"/>
      <c r="Q62" s="7"/>
      <c r="R62" s="7"/>
      <c r="S62" s="7"/>
    </row>
    <row r="63" spans="1:19" x14ac:dyDescent="0.2">
      <c r="A63" s="143">
        <v>43168</v>
      </c>
      <c r="B63" s="32">
        <f>LN('2 Precios'!B62/'2 Precios'!B63)</f>
        <v>1.109744462395554E-2</v>
      </c>
      <c r="C63" s="32">
        <f>LN('2 Precios'!C62/'2 Precios'!C63)</f>
        <v>1.3513719927653756E-2</v>
      </c>
      <c r="D63" s="32">
        <f>LN('2 Precios'!D62/'2 Precios'!D63)</f>
        <v>-6.3924579399835468E-4</v>
      </c>
      <c r="E63" s="32">
        <f>LN('2 Precios'!E62/'2 Precios'!E63)</f>
        <v>3.6050828543357125E-4</v>
      </c>
      <c r="F63" s="32">
        <f>LN('2 Precios'!F62/'2 Precios'!F63)</f>
        <v>-9.0062873752169061E-3</v>
      </c>
      <c r="G63" s="32">
        <f>LN('2 Precios'!G62/'2 Precios'!G63)</f>
        <v>3.168398690164964E-3</v>
      </c>
      <c r="H63" s="32">
        <f>LN('2 Precios'!H62/'2 Precios'!H63)</f>
        <v>1.6334847223627345E-2</v>
      </c>
      <c r="I63" s="32">
        <f>LN('2 Precios'!I62/'2 Precios'!I63)</f>
        <v>1.7047814658498707E-3</v>
      </c>
      <c r="J63" s="32">
        <f>LN('2 Precios'!J62/'2 Precios'!J63)</f>
        <v>-9.1643809048942183E-4</v>
      </c>
      <c r="K63" s="35"/>
      <c r="L63" s="7"/>
      <c r="M63" s="7"/>
      <c r="N63" s="7"/>
      <c r="O63" s="7"/>
      <c r="P63" s="7"/>
      <c r="Q63" s="7"/>
      <c r="R63" s="7"/>
      <c r="S63" s="7"/>
    </row>
    <row r="64" spans="1:19" x14ac:dyDescent="0.2">
      <c r="A64" s="143">
        <v>43167</v>
      </c>
      <c r="B64" s="32">
        <f>LN('2 Precios'!B63/'2 Precios'!B64)</f>
        <v>-2.2085803465487909E-3</v>
      </c>
      <c r="C64" s="32">
        <f>LN('2 Precios'!C63/'2 Precios'!C64)</f>
        <v>1.0829287934276359E-2</v>
      </c>
      <c r="D64" s="32">
        <f>LN('2 Precios'!D63/'2 Precios'!D64)</f>
        <v>1.0922091656996816E-2</v>
      </c>
      <c r="E64" s="32">
        <f>LN('2 Precios'!E63/'2 Precios'!E64)</f>
        <v>3.1312693082393268E-2</v>
      </c>
      <c r="F64" s="32">
        <f>LN('2 Precios'!F63/'2 Precios'!F64)</f>
        <v>-3.5490508666696442E-3</v>
      </c>
      <c r="G64" s="32">
        <f>LN('2 Precios'!G63/'2 Precios'!G64)</f>
        <v>-2.8930946614513588E-2</v>
      </c>
      <c r="H64" s="32">
        <f>LN('2 Precios'!H63/'2 Precios'!H64)</f>
        <v>2.8124554731465926E-2</v>
      </c>
      <c r="I64" s="32">
        <f>LN('2 Precios'!I63/'2 Precios'!I64)</f>
        <v>7.316931473947178E-3</v>
      </c>
      <c r="J64" s="32">
        <f>LN('2 Precios'!J63/'2 Precios'!J64)</f>
        <v>5.5108680068451299E-3</v>
      </c>
      <c r="K64" s="35"/>
      <c r="L64" s="7"/>
      <c r="M64" s="7"/>
      <c r="N64" s="7"/>
      <c r="O64" s="7"/>
      <c r="P64" s="7"/>
      <c r="Q64" s="7"/>
      <c r="R64" s="7"/>
      <c r="S64" s="7"/>
    </row>
    <row r="65" spans="1:19" x14ac:dyDescent="0.2">
      <c r="A65" s="143">
        <v>43166</v>
      </c>
      <c r="B65" s="32">
        <f>LN('2 Precios'!B64/'2 Precios'!B65)</f>
        <v>-2.0429551920866197E-4</v>
      </c>
      <c r="C65" s="32">
        <f>LN('2 Precios'!C64/'2 Precios'!C65)</f>
        <v>0</v>
      </c>
      <c r="D65" s="32">
        <f>LN('2 Precios'!D64/'2 Precios'!D65)</f>
        <v>-1.7211923539342834E-3</v>
      </c>
      <c r="E65" s="32">
        <f>LN('2 Precios'!E64/'2 Precios'!E65)</f>
        <v>4.1006022426819944E-3</v>
      </c>
      <c r="F65" s="32">
        <f>LN('2 Precios'!F64/'2 Precios'!F65)</f>
        <v>-2.7688066533140569E-3</v>
      </c>
      <c r="G65" s="32">
        <f>LN('2 Precios'!G64/'2 Precios'!G65)</f>
        <v>0</v>
      </c>
      <c r="H65" s="32">
        <f>LN('2 Precios'!H64/'2 Precios'!H65)</f>
        <v>-3.3295220162643932E-3</v>
      </c>
      <c r="I65" s="32">
        <f>LN('2 Precios'!I64/'2 Precios'!I65)</f>
        <v>1.0943485810364154E-3</v>
      </c>
      <c r="J65" s="32">
        <f>LN('2 Precios'!J64/'2 Precios'!J65)</f>
        <v>-7.5818578699813309E-4</v>
      </c>
      <c r="K65" s="35"/>
      <c r="L65" s="7"/>
      <c r="M65" s="7"/>
      <c r="N65" s="7"/>
      <c r="O65" s="7"/>
      <c r="P65" s="7"/>
      <c r="Q65" s="7"/>
      <c r="R65" s="7"/>
      <c r="S65" s="7"/>
    </row>
    <row r="66" spans="1:19" x14ac:dyDescent="0.2">
      <c r="A66" s="143">
        <v>43165</v>
      </c>
      <c r="B66" s="32">
        <f>LN('2 Precios'!B65/'2 Precios'!B66)</f>
        <v>4.120515910318135E-3</v>
      </c>
      <c r="C66" s="32">
        <f>LN('2 Precios'!C65/'2 Precios'!C66)</f>
        <v>-1.9858695163237829E-2</v>
      </c>
      <c r="D66" s="32">
        <f>LN('2 Precios'!D65/'2 Precios'!D66)</f>
        <v>2.1950289568299402E-2</v>
      </c>
      <c r="E66" s="32">
        <f>LN('2 Precios'!E65/'2 Precios'!E66)</f>
        <v>-4.8443918105475292E-3</v>
      </c>
      <c r="F66" s="32">
        <f>LN('2 Precios'!F65/'2 Precios'!F66)</f>
        <v>1.8135783713921414E-2</v>
      </c>
      <c r="G66" s="32">
        <f>LN('2 Precios'!G65/'2 Precios'!G66)</f>
        <v>1.0848653264493227E-2</v>
      </c>
      <c r="H66" s="32">
        <f>LN('2 Precios'!H65/'2 Precios'!H66)</f>
        <v>1.1259786398913936E-2</v>
      </c>
      <c r="I66" s="32">
        <f>LN('2 Precios'!I65/'2 Precios'!I66)</f>
        <v>-2.6555979467403667E-3</v>
      </c>
      <c r="J66" s="32">
        <f>LN('2 Precios'!J65/'2 Precios'!J66)</f>
        <v>9.6829292990743155E-3</v>
      </c>
      <c r="K66" s="35"/>
      <c r="L66" s="7"/>
      <c r="M66" s="7"/>
      <c r="N66" s="7"/>
      <c r="O66" s="7"/>
      <c r="P66" s="7"/>
      <c r="Q66" s="7"/>
      <c r="R66" s="7"/>
      <c r="S66" s="7"/>
    </row>
    <row r="67" spans="1:19" x14ac:dyDescent="0.2">
      <c r="A67" s="143">
        <v>43164</v>
      </c>
      <c r="B67" s="32">
        <f>LN('2 Precios'!B66/'2 Precios'!B67)</f>
        <v>2.4251527485014612E-3</v>
      </c>
      <c r="C67" s="32">
        <f>LN('2 Precios'!C66/'2 Precios'!C67)</f>
        <v>1.4144508186446331E-2</v>
      </c>
      <c r="D67" s="32">
        <f>LN('2 Precios'!D66/'2 Precios'!D67)</f>
        <v>-1.9756345785260252E-3</v>
      </c>
      <c r="E67" s="32">
        <f>LN('2 Precios'!E66/'2 Precios'!E67)</f>
        <v>3.1648169392642202E-3</v>
      </c>
      <c r="F67" s="32">
        <f>LN('2 Precios'!F66/'2 Precios'!F67)</f>
        <v>3.6477740549952238E-2</v>
      </c>
      <c r="G67" s="32">
        <f>LN('2 Precios'!G66/'2 Precios'!G67)</f>
        <v>1.4518638675267106E-2</v>
      </c>
      <c r="H67" s="32">
        <f>LN('2 Precios'!H66/'2 Precios'!H67)</f>
        <v>9.7358948711911747E-4</v>
      </c>
      <c r="I67" s="32">
        <f>LN('2 Precios'!I66/'2 Precios'!I67)</f>
        <v>6.102812293102099E-3</v>
      </c>
      <c r="J67" s="32">
        <f>LN('2 Precios'!J66/'2 Precios'!J67)</f>
        <v>9.4464728486953337E-3</v>
      </c>
      <c r="K67" s="35"/>
      <c r="L67" s="7"/>
      <c r="M67" s="7"/>
      <c r="N67" s="7"/>
      <c r="O67" s="7"/>
      <c r="P67" s="7"/>
      <c r="Q67" s="7"/>
      <c r="R67" s="7"/>
      <c r="S67" s="7"/>
    </row>
    <row r="68" spans="1:19" x14ac:dyDescent="0.2">
      <c r="A68" s="143">
        <v>43161</v>
      </c>
      <c r="B68" s="32">
        <f>LN('2 Precios'!B67/'2 Precios'!B68)</f>
        <v>9.0056183951563011E-4</v>
      </c>
      <c r="C68" s="32">
        <f>LN('2 Precios'!C67/'2 Precios'!C68)</f>
        <v>-3.413086362214093E-3</v>
      </c>
      <c r="D68" s="32">
        <f>LN('2 Precios'!D67/'2 Precios'!D68)</f>
        <v>1.036043666357119E-2</v>
      </c>
      <c r="E68" s="32">
        <f>LN('2 Precios'!E67/'2 Precios'!E68)</f>
        <v>5.2346913816368971E-3</v>
      </c>
      <c r="F68" s="32">
        <f>LN('2 Precios'!F67/'2 Precios'!F68)</f>
        <v>-7.917985942203205E-3</v>
      </c>
      <c r="G68" s="32">
        <f>LN('2 Precios'!G67/'2 Precios'!G68)</f>
        <v>2.0767439651661335E-2</v>
      </c>
      <c r="H68" s="32">
        <f>LN('2 Precios'!H67/'2 Precios'!H68)</f>
        <v>4.8821987466685481E-3</v>
      </c>
      <c r="I68" s="32">
        <f>LN('2 Precios'!I67/'2 Precios'!I68)</f>
        <v>-4.2290140890982085E-3</v>
      </c>
      <c r="J68" s="32">
        <f>LN('2 Precios'!J67/'2 Precios'!J68)</f>
        <v>-1.9021102650569322E-2</v>
      </c>
      <c r="K68" s="35"/>
      <c r="L68" s="7"/>
      <c r="M68" s="7"/>
      <c r="N68" s="7"/>
      <c r="O68" s="7"/>
      <c r="P68" s="7"/>
      <c r="Q68" s="7"/>
      <c r="R68" s="7"/>
      <c r="S68" s="7"/>
    </row>
    <row r="69" spans="1:19" x14ac:dyDescent="0.2">
      <c r="A69" s="143">
        <v>43160</v>
      </c>
      <c r="B69" s="32">
        <f>LN('2 Precios'!B68/'2 Precios'!B69)</f>
        <v>-1.2242230809829899E-2</v>
      </c>
      <c r="C69" s="32">
        <f>LN('2 Precios'!C68/'2 Precios'!C69)</f>
        <v>1.5451007941634388E-2</v>
      </c>
      <c r="D69" s="32">
        <f>LN('2 Precios'!D68/'2 Precios'!D69)</f>
        <v>2.535760207885799E-2</v>
      </c>
      <c r="E69" s="32">
        <f>LN('2 Precios'!E68/'2 Precios'!E69)</f>
        <v>9.6054606053521396E-3</v>
      </c>
      <c r="F69" s="32">
        <f>LN('2 Precios'!F68/'2 Precios'!F69)</f>
        <v>-3.5107922791217688E-2</v>
      </c>
      <c r="G69" s="32">
        <f>LN('2 Precios'!G68/'2 Precios'!G69)</f>
        <v>1.4634447873562028E-2</v>
      </c>
      <c r="H69" s="32">
        <f>LN('2 Precios'!H68/'2 Precios'!H69)</f>
        <v>-6.9168227926350327E-3</v>
      </c>
      <c r="I69" s="32">
        <f>LN('2 Precios'!I68/'2 Precios'!I69)</f>
        <v>-4.3668502899005136E-3</v>
      </c>
      <c r="J69" s="32">
        <f>LN('2 Precios'!J68/'2 Precios'!J69)</f>
        <v>1.4067087950483278E-2</v>
      </c>
      <c r="K69" s="35"/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143">
        <v>43159</v>
      </c>
      <c r="B70" s="32">
        <f>LN('2 Precios'!B69/'2 Precios'!B70)</f>
        <v>-8.836183245127277E-3</v>
      </c>
      <c r="C70" s="32">
        <f>LN('2 Precios'!C69/'2 Precios'!C70)</f>
        <v>-3.4016941019612792E-2</v>
      </c>
      <c r="D70" s="32">
        <f>LN('2 Precios'!D69/'2 Precios'!D70)</f>
        <v>-4.5444218005454543E-4</v>
      </c>
      <c r="E70" s="32">
        <f>LN('2 Precios'!E69/'2 Precios'!E70)</f>
        <v>-1.1665212351073906E-2</v>
      </c>
      <c r="F70" s="32">
        <f>LN('2 Precios'!F69/'2 Precios'!F70)</f>
        <v>-1.8323755566422177E-2</v>
      </c>
      <c r="G70" s="32">
        <f>LN('2 Precios'!G69/'2 Precios'!G70)</f>
        <v>-5.0699381364884666E-2</v>
      </c>
      <c r="H70" s="32">
        <f>LN('2 Precios'!H69/'2 Precios'!H70)</f>
        <v>5.3041634293678436E-4</v>
      </c>
      <c r="I70" s="32">
        <f>LN('2 Precios'!I69/'2 Precios'!I70)</f>
        <v>9.3422084433006152E-4</v>
      </c>
      <c r="J70" s="32">
        <f>LN('2 Precios'!J69/'2 Precios'!J70)</f>
        <v>2.1647035216539035E-2</v>
      </c>
      <c r="K70" s="35"/>
      <c r="L70" s="7"/>
      <c r="M70" s="7"/>
      <c r="N70" s="7"/>
      <c r="O70" s="7"/>
      <c r="P70" s="7"/>
      <c r="Q70" s="7"/>
      <c r="R70" s="7"/>
      <c r="S70" s="7"/>
    </row>
    <row r="71" spans="1:19" x14ac:dyDescent="0.2">
      <c r="A71" s="143">
        <v>43158</v>
      </c>
      <c r="B71" s="32">
        <f>LN('2 Precios'!B70/'2 Precios'!B71)</f>
        <v>-3.7138780401129974E-3</v>
      </c>
      <c r="C71" s="32">
        <f>LN('2 Precios'!C70/'2 Precios'!C71)</f>
        <v>-3.8942468158562208E-3</v>
      </c>
      <c r="D71" s="32">
        <f>LN('2 Precios'!D70/'2 Precios'!D71)</f>
        <v>-1.0845113073878839E-2</v>
      </c>
      <c r="E71" s="32">
        <f>LN('2 Precios'!E70/'2 Precios'!E71)</f>
        <v>-4.1068006582278037E-3</v>
      </c>
      <c r="F71" s="32">
        <f>LN('2 Precios'!F70/'2 Precios'!F71)</f>
        <v>-3.8072077692585349E-3</v>
      </c>
      <c r="G71" s="32">
        <f>LN('2 Precios'!G70/'2 Precios'!G71)</f>
        <v>4.6820607443482307E-3</v>
      </c>
      <c r="H71" s="32">
        <f>LN('2 Precios'!H70/'2 Precios'!H71)</f>
        <v>-2.0132005966412923E-2</v>
      </c>
      <c r="I71" s="32">
        <f>LN('2 Precios'!I70/'2 Precios'!I71)</f>
        <v>3.1152828523149862E-4</v>
      </c>
      <c r="J71" s="32">
        <f>LN('2 Precios'!J70/'2 Precios'!J71)</f>
        <v>-2.9304927381433553E-2</v>
      </c>
      <c r="K71" s="35"/>
      <c r="L71" s="7"/>
      <c r="M71" s="7"/>
      <c r="N71" s="7"/>
      <c r="O71" s="7"/>
      <c r="P71" s="7"/>
      <c r="Q71" s="7"/>
      <c r="R71" s="7"/>
      <c r="S71" s="7"/>
    </row>
    <row r="72" spans="1:19" x14ac:dyDescent="0.2">
      <c r="A72" s="143">
        <v>43157</v>
      </c>
      <c r="B72" s="32">
        <f>LN('2 Precios'!B71/'2 Precios'!B72)</f>
        <v>-1.0507596647771124E-2</v>
      </c>
      <c r="C72" s="32">
        <f>LN('2 Precios'!C71/'2 Precios'!C72)</f>
        <v>7.8037740568208036E-3</v>
      </c>
      <c r="D72" s="32">
        <f>LN('2 Precios'!D71/'2 Precios'!D72)</f>
        <v>-1.4501134987587379E-2</v>
      </c>
      <c r="E72" s="32">
        <f>LN('2 Precios'!E71/'2 Precios'!E72)</f>
        <v>-1.5893903089182777E-2</v>
      </c>
      <c r="F72" s="32">
        <f>LN('2 Precios'!F71/'2 Precios'!F72)</f>
        <v>-3.4898146864856335E-3</v>
      </c>
      <c r="G72" s="32">
        <f>LN('2 Precios'!G71/'2 Precios'!G72)</f>
        <v>-5.8490711860737978E-3</v>
      </c>
      <c r="H72" s="32">
        <f>LN('2 Precios'!H71/'2 Precios'!H72)</f>
        <v>-1.3854868859860573E-3</v>
      </c>
      <c r="I72" s="32">
        <f>LN('2 Precios'!I71/'2 Precios'!I72)</f>
        <v>-1.558307994766161E-4</v>
      </c>
      <c r="J72" s="32">
        <f>LN('2 Precios'!J71/'2 Precios'!J72)</f>
        <v>-1.0515587939017218E-2</v>
      </c>
      <c r="K72" s="35"/>
      <c r="L72" s="7"/>
      <c r="M72" s="7"/>
      <c r="N72" s="7"/>
      <c r="O72" s="7"/>
      <c r="P72" s="7"/>
      <c r="Q72" s="7"/>
      <c r="R72" s="7"/>
      <c r="S72" s="7"/>
    </row>
    <row r="73" spans="1:19" x14ac:dyDescent="0.2">
      <c r="A73" s="143">
        <v>43154</v>
      </c>
      <c r="B73" s="32">
        <f>LN('2 Precios'!B72/'2 Precios'!B73)</f>
        <v>1.277063268755035E-2</v>
      </c>
      <c r="C73" s="32">
        <f>LN('2 Precios'!C72/'2 Precios'!C73)</f>
        <v>-2.794022415740437E-3</v>
      </c>
      <c r="D73" s="32">
        <f>LN('2 Precios'!D72/'2 Precios'!D73)</f>
        <v>4.4395409952117954E-3</v>
      </c>
      <c r="E73" s="32">
        <f>LN('2 Precios'!E72/'2 Precios'!E73)</f>
        <v>-1.0759654987927273E-2</v>
      </c>
      <c r="F73" s="32">
        <f>LN('2 Precios'!F72/'2 Precios'!F73)</f>
        <v>4.5449589656303596E-4</v>
      </c>
      <c r="G73" s="32">
        <f>LN('2 Precios'!G72/'2 Precios'!G73)</f>
        <v>-1.9421641751046271E-3</v>
      </c>
      <c r="H73" s="32">
        <f>LN('2 Precios'!H72/'2 Precios'!H73)</f>
        <v>3.8147696521317943E-3</v>
      </c>
      <c r="I73" s="32">
        <f>LN('2 Precios'!I72/'2 Precios'!I73)</f>
        <v>4.8411274800240611E-3</v>
      </c>
      <c r="J73" s="32">
        <f>LN('2 Precios'!J72/'2 Precios'!J73)</f>
        <v>-3.345749502767683E-2</v>
      </c>
      <c r="K73" s="35"/>
      <c r="L73" s="7"/>
      <c r="M73" s="7"/>
      <c r="N73" s="7"/>
      <c r="O73" s="7"/>
      <c r="P73" s="7"/>
      <c r="Q73" s="7"/>
      <c r="R73" s="7"/>
      <c r="S73" s="7"/>
    </row>
    <row r="74" spans="1:19" x14ac:dyDescent="0.2">
      <c r="A74" s="143">
        <v>43153</v>
      </c>
      <c r="B74" s="32">
        <f>LN('2 Precios'!B73/'2 Precios'!B74)</f>
        <v>-4.0443839009552075E-3</v>
      </c>
      <c r="C74" s="32">
        <f>LN('2 Precios'!C73/'2 Precios'!C74)</f>
        <v>1.6755659233075434E-3</v>
      </c>
      <c r="D74" s="32">
        <f>LN('2 Precios'!D73/'2 Precios'!D74)</f>
        <v>1.2086113860559227E-2</v>
      </c>
      <c r="E74" s="32">
        <f>LN('2 Precios'!E73/'2 Precios'!E74)</f>
        <v>6.8694917647079953E-2</v>
      </c>
      <c r="F74" s="32">
        <f>LN('2 Precios'!F73/'2 Precios'!F74)</f>
        <v>1.5731504628373721E-2</v>
      </c>
      <c r="G74" s="32">
        <f>LN('2 Precios'!G73/'2 Precios'!G74)</f>
        <v>-1.7311415532454164E-2</v>
      </c>
      <c r="H74" s="32">
        <f>LN('2 Precios'!H73/'2 Precios'!H74)</f>
        <v>2.7835786210058167E-3</v>
      </c>
      <c r="I74" s="32">
        <f>LN('2 Precios'!I73/'2 Precios'!I74)</f>
        <v>2.4242698952103209E-2</v>
      </c>
      <c r="J74" s="32">
        <f>LN('2 Precios'!J73/'2 Precios'!J74)</f>
        <v>1.1011048692143094E-2</v>
      </c>
      <c r="K74" s="35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143">
        <v>43152</v>
      </c>
      <c r="B75" s="32">
        <f>LN('2 Precios'!B74/'2 Precios'!B75)</f>
        <v>-3.3599594234622423E-3</v>
      </c>
      <c r="C75" s="32">
        <f>LN('2 Precios'!C74/'2 Precios'!C75)</f>
        <v>7.8563257020522297E-3</v>
      </c>
      <c r="D75" s="32">
        <f>LN('2 Precios'!D74/'2 Precios'!D75)</f>
        <v>6.7572926689094199E-4</v>
      </c>
      <c r="E75" s="32">
        <f>LN('2 Precios'!E74/'2 Precios'!E75)</f>
        <v>-2.7971152776439644E-2</v>
      </c>
      <c r="F75" s="32">
        <f>LN('2 Precios'!F74/'2 Precios'!F75)</f>
        <v>-9.34659381619426E-3</v>
      </c>
      <c r="G75" s="32">
        <f>LN('2 Precios'!G74/'2 Precios'!G75)</f>
        <v>6.120906873014806E-3</v>
      </c>
      <c r="H75" s="32">
        <f>LN('2 Precios'!H74/'2 Precios'!H75)</f>
        <v>3.8401338194427358E-3</v>
      </c>
      <c r="I75" s="32">
        <f>LN('2 Precios'!I74/'2 Precios'!I75)</f>
        <v>5.6292550039686706E-3</v>
      </c>
      <c r="J75" s="32">
        <f>LN('2 Precios'!J74/'2 Precios'!J75)</f>
        <v>3.909170417134341E-3</v>
      </c>
      <c r="K75" s="35"/>
      <c r="L75" s="7"/>
      <c r="M75" s="7"/>
      <c r="N75" s="7"/>
      <c r="O75" s="7"/>
      <c r="P75" s="7"/>
      <c r="Q75" s="7"/>
      <c r="R75" s="7"/>
      <c r="S75" s="7"/>
    </row>
    <row r="76" spans="1:19" x14ac:dyDescent="0.2">
      <c r="A76" s="143">
        <v>43151</v>
      </c>
      <c r="B76" s="32">
        <f>LN('2 Precios'!B75/'2 Precios'!B76)</f>
        <v>5.3481228217823961E-4</v>
      </c>
      <c r="C76" s="32">
        <f>LN('2 Precios'!C75/'2 Precios'!C76)</f>
        <v>-1.6887704073016976E-3</v>
      </c>
      <c r="D76" s="32">
        <f>LN('2 Precios'!D75/'2 Precios'!D76)</f>
        <v>-1.4762065996801282E-2</v>
      </c>
      <c r="E76" s="32">
        <f>LN('2 Precios'!E75/'2 Precios'!E76)</f>
        <v>-1.4070206793530134E-2</v>
      </c>
      <c r="F76" s="32">
        <f>LN('2 Precios'!F75/'2 Precios'!F76)</f>
        <v>1.0732960804226244E-2</v>
      </c>
      <c r="G76" s="32">
        <f>LN('2 Precios'!G75/'2 Precios'!G76)</f>
        <v>-1.6365769960265359E-2</v>
      </c>
      <c r="H76" s="32">
        <f>LN('2 Precios'!H75/'2 Precios'!H76)</f>
        <v>-2.0854786197665634E-2</v>
      </c>
      <c r="I76" s="32">
        <f>LN('2 Precios'!I75/'2 Precios'!I76)</f>
        <v>1.4526675139508523E-3</v>
      </c>
      <c r="J76" s="32">
        <f>LN('2 Precios'!J75/'2 Precios'!J76)</f>
        <v>2.2589473545994342E-2</v>
      </c>
      <c r="K76" s="35"/>
      <c r="L76" s="7"/>
      <c r="M76" s="7"/>
      <c r="N76" s="7"/>
      <c r="O76" s="7"/>
      <c r="P76" s="7"/>
      <c r="Q76" s="7"/>
      <c r="R76" s="7"/>
      <c r="S76" s="7"/>
    </row>
    <row r="77" spans="1:19" x14ac:dyDescent="0.2">
      <c r="A77" s="143">
        <v>43150</v>
      </c>
      <c r="B77" s="32">
        <f>LN('2 Precios'!B76/'2 Precios'!B77)</f>
        <v>1.1403964736829758E-3</v>
      </c>
      <c r="C77" s="32">
        <f>LN('2 Precios'!C76/'2 Precios'!C77)</f>
        <v>-5.0490988023175615E-3</v>
      </c>
      <c r="D77" s="32">
        <f>LN('2 Precios'!D76/'2 Precios'!D77)</f>
        <v>2.0002228693511231E-3</v>
      </c>
      <c r="E77" s="32">
        <f>LN('2 Precios'!E76/'2 Precios'!E77)</f>
        <v>1.1994127932124224E-2</v>
      </c>
      <c r="F77" s="32">
        <f>LN('2 Precios'!F76/'2 Precios'!F77)</f>
        <v>-1.8783403129152255E-2</v>
      </c>
      <c r="G77" s="32">
        <f>LN('2 Precios'!G76/'2 Precios'!G77)</f>
        <v>9.8635094051959925E-3</v>
      </c>
      <c r="H77" s="32">
        <f>LN('2 Precios'!H76/'2 Precios'!H77)</f>
        <v>6.6159712897283117E-3</v>
      </c>
      <c r="I77" s="32">
        <f>LN('2 Precios'!I76/'2 Precios'!I77)</f>
        <v>-5.9586133781377865E-3</v>
      </c>
      <c r="J77" s="32">
        <f>LN('2 Precios'!J76/'2 Precios'!J77)</f>
        <v>1.7339911946864385E-3</v>
      </c>
      <c r="K77" s="35"/>
      <c r="L77" s="7"/>
      <c r="M77" s="7"/>
      <c r="N77" s="7"/>
      <c r="O77" s="7"/>
      <c r="P77" s="7"/>
      <c r="Q77" s="7"/>
      <c r="R77" s="7"/>
      <c r="S77" s="7"/>
    </row>
    <row r="78" spans="1:19" x14ac:dyDescent="0.2">
      <c r="A78" s="143">
        <v>43147</v>
      </c>
      <c r="B78" s="32">
        <f>LN('2 Precios'!B77/'2 Precios'!B78)</f>
        <v>5.8205350541678767E-3</v>
      </c>
      <c r="C78" s="32">
        <f>LN('2 Precios'!C77/'2 Precios'!C78)</f>
        <v>-4.4667855135487201E-3</v>
      </c>
      <c r="D78" s="32">
        <f>LN('2 Precios'!D77/'2 Precios'!D78)</f>
        <v>2.2253865927863897E-4</v>
      </c>
      <c r="E78" s="32">
        <f>LN('2 Precios'!E77/'2 Precios'!E78)</f>
        <v>1.6982737981455351E-3</v>
      </c>
      <c r="F78" s="32">
        <f>LN('2 Precios'!F77/'2 Precios'!F78)</f>
        <v>3.3338568283561064E-3</v>
      </c>
      <c r="G78" s="32">
        <f>LN('2 Precios'!G77/'2 Precios'!G78)</f>
        <v>-1.4383328690672019E-2</v>
      </c>
      <c r="H78" s="32">
        <f>LN('2 Precios'!H77/'2 Precios'!H78)</f>
        <v>-1.3103420529932169E-2</v>
      </c>
      <c r="I78" s="32">
        <f>LN('2 Precios'!I77/'2 Precios'!I78)</f>
        <v>1.3253790477685098E-2</v>
      </c>
      <c r="J78" s="32">
        <f>LN('2 Precios'!J77/'2 Precios'!J78)</f>
        <v>-1.6619077425110419E-2</v>
      </c>
      <c r="K78" s="35"/>
      <c r="L78" s="7"/>
      <c r="M78" s="7"/>
      <c r="N78" s="7"/>
      <c r="O78" s="7"/>
      <c r="P78" s="7"/>
      <c r="Q78" s="7"/>
      <c r="R78" s="7"/>
      <c r="S78" s="7"/>
    </row>
    <row r="79" spans="1:19" x14ac:dyDescent="0.2">
      <c r="A79" s="143">
        <v>43146</v>
      </c>
      <c r="B79" s="32">
        <f>LN('2 Precios'!B78/'2 Precios'!B79)</f>
        <v>1.4027727157478262E-2</v>
      </c>
      <c r="C79" s="32">
        <f>LN('2 Precios'!C78/'2 Precios'!C79)</f>
        <v>3.2270108344747674E-2</v>
      </c>
      <c r="D79" s="32">
        <f>LN('2 Precios'!D78/'2 Precios'!D79)</f>
        <v>2.227646301332202E-3</v>
      </c>
      <c r="E79" s="32">
        <f>LN('2 Precios'!E78/'2 Precios'!E79)</f>
        <v>6.2518343251910758E-3</v>
      </c>
      <c r="F79" s="32">
        <f>LN('2 Precios'!F78/'2 Precios'!F79)</f>
        <v>8.9959592572746577E-3</v>
      </c>
      <c r="G79" s="32">
        <f>LN('2 Precios'!G78/'2 Precios'!G79)</f>
        <v>7.5191731452587112E-4</v>
      </c>
      <c r="H79" s="32">
        <f>LN('2 Precios'!H78/'2 Precios'!H79)</f>
        <v>1.0434588480775525E-2</v>
      </c>
      <c r="I79" s="32">
        <f>LN('2 Precios'!I78/'2 Precios'!I79)</f>
        <v>-3.7352865798711346E-3</v>
      </c>
      <c r="J79" s="32">
        <f>LN('2 Precios'!J78/'2 Precios'!J79)</f>
        <v>2.3148275203901718E-2</v>
      </c>
      <c r="K79" s="35"/>
      <c r="L79" s="7"/>
      <c r="M79" s="7"/>
      <c r="N79" s="7"/>
      <c r="O79" s="7"/>
      <c r="P79" s="7"/>
      <c r="Q79" s="7"/>
      <c r="R79" s="7"/>
      <c r="S79" s="7"/>
    </row>
    <row r="80" spans="1:19" x14ac:dyDescent="0.2">
      <c r="A80" s="143">
        <v>43145</v>
      </c>
      <c r="B80" s="32">
        <f>LN('2 Precios'!B79/'2 Precios'!B80)</f>
        <v>-4.3604890263353814E-4</v>
      </c>
      <c r="C80" s="32">
        <f>LN('2 Precios'!C79/'2 Precios'!C80)</f>
        <v>4.1709365537142398E-2</v>
      </c>
      <c r="D80" s="32">
        <f>LN('2 Precios'!D79/'2 Precios'!D80)</f>
        <v>-1.5598888956873842E-3</v>
      </c>
      <c r="E80" s="32">
        <f>LN('2 Precios'!E79/'2 Precios'!E80)</f>
        <v>2.892046610050179E-2</v>
      </c>
      <c r="F80" s="32">
        <f>LN('2 Precios'!F79/'2 Precios'!F80)</f>
        <v>1.9955817155151403E-2</v>
      </c>
      <c r="G80" s="32">
        <f>LN('2 Precios'!G79/'2 Precios'!G80)</f>
        <v>-7.8666449484490631E-3</v>
      </c>
      <c r="H80" s="32">
        <f>LN('2 Precios'!H79/'2 Precios'!H80)</f>
        <v>8.4614215761325134E-3</v>
      </c>
      <c r="I80" s="32">
        <f>LN('2 Precios'!I79/'2 Precios'!I80)</f>
        <v>-9.3579418728961614E-3</v>
      </c>
      <c r="J80" s="32">
        <f>LN('2 Precios'!J79/'2 Precios'!J80)</f>
        <v>3.6093389188528177E-3</v>
      </c>
      <c r="K80" s="35"/>
      <c r="L80" s="7"/>
      <c r="M80" s="7"/>
      <c r="N80" s="7"/>
      <c r="O80" s="7"/>
      <c r="P80" s="7"/>
      <c r="Q80" s="7"/>
      <c r="R80" s="7"/>
      <c r="S80" s="7"/>
    </row>
    <row r="81" spans="1:19" x14ac:dyDescent="0.2">
      <c r="A81" s="143">
        <v>43144</v>
      </c>
      <c r="B81" s="32">
        <f>LN('2 Precios'!B80/'2 Precios'!B81)</f>
        <v>-1.2136536602288736E-3</v>
      </c>
      <c r="C81" s="32">
        <f>LN('2 Precios'!C80/'2 Precios'!C81)</f>
        <v>4.2080014002050491E-3</v>
      </c>
      <c r="D81" s="32">
        <f>LN('2 Precios'!D80/'2 Precios'!D81)</f>
        <v>1.3369431879304641E-3</v>
      </c>
      <c r="E81" s="32">
        <f>LN('2 Precios'!E80/'2 Precios'!E81)</f>
        <v>2.938546536129585E-3</v>
      </c>
      <c r="F81" s="32">
        <f>LN('2 Precios'!F80/'2 Precios'!F81)</f>
        <v>1.2104211289150058E-2</v>
      </c>
      <c r="G81" s="32">
        <f>LN('2 Precios'!G80/'2 Precios'!G81)</f>
        <v>3.7382473439906742E-3</v>
      </c>
      <c r="H81" s="32">
        <f>LN('2 Precios'!H80/'2 Precios'!H81)</f>
        <v>-1.9057611037873322E-3</v>
      </c>
      <c r="I81" s="32">
        <f>LN('2 Precios'!I80/'2 Precios'!I81)</f>
        <v>1.716921035858214E-2</v>
      </c>
      <c r="J81" s="32">
        <f>LN('2 Precios'!J80/'2 Precios'!J81)</f>
        <v>-3.3363446231410182E-3</v>
      </c>
      <c r="K81" s="35"/>
      <c r="L81" s="7"/>
      <c r="M81" s="7"/>
      <c r="N81" s="7"/>
      <c r="O81" s="7"/>
      <c r="P81" s="7"/>
      <c r="Q81" s="7"/>
      <c r="R81" s="7"/>
      <c r="S81" s="7"/>
    </row>
    <row r="82" spans="1:19" x14ac:dyDescent="0.2">
      <c r="A82" s="143">
        <v>43143</v>
      </c>
      <c r="B82" s="32">
        <f>LN('2 Precios'!B81/'2 Precios'!B82)</f>
        <v>-1.0041097524920719E-3</v>
      </c>
      <c r="C82" s="32">
        <f>LN('2 Precios'!C81/'2 Precios'!C82)</f>
        <v>1.2055456553489111E-3</v>
      </c>
      <c r="D82" s="32">
        <f>LN('2 Precios'!D81/'2 Precios'!D82)</f>
        <v>5.8139252723307102E-3</v>
      </c>
      <c r="E82" s="32">
        <f>LN('2 Precios'!E81/'2 Precios'!E82)</f>
        <v>-7.8440875550192621E-4</v>
      </c>
      <c r="F82" s="32">
        <f>LN('2 Precios'!F81/'2 Precios'!F82)</f>
        <v>1.4335989162485709E-2</v>
      </c>
      <c r="G82" s="32">
        <f>LN('2 Precios'!G81/'2 Precios'!G82)</f>
        <v>2.5413845435702589E-2</v>
      </c>
      <c r="H82" s="32">
        <f>LN('2 Precios'!H81/'2 Precios'!H82)</f>
        <v>-3.8006005677428418E-3</v>
      </c>
      <c r="I82" s="32">
        <f>LN('2 Precios'!I81/'2 Precios'!I82)</f>
        <v>-8.1651023111914509E-4</v>
      </c>
      <c r="J82" s="32">
        <f>LN('2 Precios'!J81/'2 Precios'!J82)</f>
        <v>1.9685739183464092E-2</v>
      </c>
      <c r="K82" s="35"/>
      <c r="L82" s="7"/>
      <c r="M82" s="7"/>
      <c r="N82" s="7"/>
      <c r="O82" s="7"/>
      <c r="P82" s="7"/>
      <c r="Q82" s="7"/>
      <c r="R82" s="7"/>
      <c r="S82" s="7"/>
    </row>
    <row r="83" spans="1:19" x14ac:dyDescent="0.2">
      <c r="A83" s="143">
        <v>43140</v>
      </c>
      <c r="B83" s="32">
        <f>LN('2 Precios'!B82/'2 Precios'!B83)</f>
        <v>-2.176099441528553E-2</v>
      </c>
      <c r="C83" s="32">
        <f>LN('2 Precios'!C82/'2 Precios'!C83)</f>
        <v>-1.2055456553487812E-3</v>
      </c>
      <c r="D83" s="32">
        <f>LN('2 Precios'!D82/'2 Precios'!D83)</f>
        <v>-1.42509648503664E-2</v>
      </c>
      <c r="E83" s="32">
        <f>LN('2 Precios'!E82/'2 Precios'!E83)</f>
        <v>-2.7408787714829188E-3</v>
      </c>
      <c r="F83" s="32">
        <f>LN('2 Precios'!F82/'2 Precios'!F83)</f>
        <v>1.5033015181649848E-2</v>
      </c>
      <c r="G83" s="32">
        <f>LN('2 Precios'!G82/'2 Precios'!G83)</f>
        <v>-9.9389193553815411E-3</v>
      </c>
      <c r="H83" s="32">
        <f>LN('2 Precios'!H82/'2 Precios'!H83)</f>
        <v>1.057386369757733E-2</v>
      </c>
      <c r="I83" s="32">
        <f>LN('2 Precios'!I82/'2 Precios'!I83)</f>
        <v>5.4014044964946599E-3</v>
      </c>
      <c r="J83" s="32">
        <f>LN('2 Precios'!J82/'2 Precios'!J83)</f>
        <v>-2.7084320444763568E-2</v>
      </c>
      <c r="K83" s="35"/>
      <c r="L83" s="7"/>
      <c r="M83" s="7"/>
      <c r="N83" s="7"/>
      <c r="O83" s="7"/>
      <c r="P83" s="7"/>
      <c r="Q83" s="7"/>
      <c r="R83" s="7"/>
      <c r="S83" s="7"/>
    </row>
    <row r="84" spans="1:19" x14ac:dyDescent="0.2">
      <c r="A84" s="143">
        <v>43139</v>
      </c>
      <c r="B84" s="32">
        <f>LN('2 Precios'!B83/'2 Precios'!B84)</f>
        <v>-3.9244390972826733E-3</v>
      </c>
      <c r="C84" s="32">
        <f>LN('2 Precios'!C83/'2 Precios'!C84)</f>
        <v>-1.672673456360561E-2</v>
      </c>
      <c r="D84" s="32">
        <f>LN('2 Precios'!D83/'2 Precios'!D84)</f>
        <v>-7.2695770383075205E-3</v>
      </c>
      <c r="E84" s="32">
        <f>LN('2 Precios'!E83/'2 Precios'!E84)</f>
        <v>-1.0308327976027438E-2</v>
      </c>
      <c r="F84" s="32">
        <f>LN('2 Precios'!F83/'2 Precios'!F84)</f>
        <v>-1.9035902473441734E-2</v>
      </c>
      <c r="G84" s="32">
        <f>LN('2 Precios'!G83/'2 Precios'!G84)</f>
        <v>5.3394862681337679E-3</v>
      </c>
      <c r="H84" s="32">
        <f>LN('2 Precios'!H83/'2 Precios'!H84)</f>
        <v>-1.2296699854614028E-2</v>
      </c>
      <c r="I84" s="32">
        <f>LN('2 Precios'!I83/'2 Precios'!I84)</f>
        <v>-1.9664223611804327E-2</v>
      </c>
      <c r="J84" s="32">
        <f>LN('2 Precios'!J83/'2 Precios'!J84)</f>
        <v>-2.8057952795157381E-2</v>
      </c>
      <c r="K84" s="35"/>
      <c r="L84" s="7"/>
      <c r="M84" s="7"/>
      <c r="N84" s="7"/>
      <c r="O84" s="7"/>
      <c r="P84" s="7"/>
      <c r="Q84" s="7"/>
      <c r="R84" s="7"/>
      <c r="S84" s="7"/>
    </row>
    <row r="85" spans="1:19" x14ac:dyDescent="0.2">
      <c r="A85" s="143">
        <v>43138</v>
      </c>
      <c r="B85" s="32">
        <f>LN('2 Precios'!B84/'2 Precios'!B85)</f>
        <v>4.5651913770124808E-3</v>
      </c>
      <c r="C85" s="32">
        <f>LN('2 Precios'!C84/'2 Precios'!C85)</f>
        <v>-1.8198447642009542E-2</v>
      </c>
      <c r="D85" s="32">
        <f>LN('2 Precios'!D84/'2 Precios'!D85)</f>
        <v>2.1072088971387667E-2</v>
      </c>
      <c r="E85" s="32">
        <f>LN('2 Precios'!E84/'2 Precios'!E85)</f>
        <v>-3.2840366283829613E-3</v>
      </c>
      <c r="F85" s="32">
        <f>LN('2 Precios'!F84/'2 Precios'!F85)</f>
        <v>-2.8667893966380097E-2</v>
      </c>
      <c r="G85" s="32">
        <f>LN('2 Precios'!G84/'2 Precios'!G85)</f>
        <v>-1.7062025276721553E-2</v>
      </c>
      <c r="H85" s="32">
        <f>LN('2 Precios'!H84/'2 Precios'!H85)</f>
        <v>8.9042989296985228E-3</v>
      </c>
      <c r="I85" s="32">
        <f>LN('2 Precios'!I84/'2 Precios'!I85)</f>
        <v>1.4752622382344226E-2</v>
      </c>
      <c r="J85" s="32">
        <f>LN('2 Precios'!J84/'2 Precios'!J85)</f>
        <v>1.540122823292771E-2</v>
      </c>
      <c r="K85" s="35"/>
      <c r="L85" s="7"/>
      <c r="M85" s="7"/>
      <c r="N85" s="7"/>
      <c r="O85" s="7"/>
      <c r="P85" s="7"/>
      <c r="Q85" s="7"/>
      <c r="R85" s="7"/>
      <c r="S85" s="7"/>
    </row>
    <row r="86" spans="1:19" x14ac:dyDescent="0.2">
      <c r="A86" s="143">
        <v>43137</v>
      </c>
      <c r="B86" s="32">
        <f>LN('2 Precios'!B85/'2 Precios'!B86)</f>
        <v>-2.7456782487875173E-2</v>
      </c>
      <c r="C86" s="32">
        <f>LN('2 Precios'!C85/'2 Precios'!C86)</f>
        <v>-1.3291093856244164E-2</v>
      </c>
      <c r="D86" s="32">
        <f>LN('2 Precios'!D85/'2 Precios'!D86)</f>
        <v>-4.4500449044741867E-2</v>
      </c>
      <c r="E86" s="32">
        <f>LN('2 Precios'!E85/'2 Precios'!E86)</f>
        <v>-3.0204614413085872E-2</v>
      </c>
      <c r="F86" s="32">
        <f>LN('2 Precios'!F85/'2 Precios'!F86)</f>
        <v>-8.6580162931256168E-3</v>
      </c>
      <c r="G86" s="32">
        <f>LN('2 Precios'!G85/'2 Precios'!G86)</f>
        <v>-3.2911086389500785E-2</v>
      </c>
      <c r="H86" s="32">
        <f>LN('2 Precios'!H85/'2 Precios'!H86)</f>
        <v>-3.8415437394541167E-2</v>
      </c>
      <c r="I86" s="32">
        <f>LN('2 Precios'!I85/'2 Precios'!I86)</f>
        <v>-1.4269757181815302E-2</v>
      </c>
      <c r="J86" s="32">
        <f>LN('2 Precios'!J85/'2 Precios'!J86)</f>
        <v>-2.5364572476681693E-2</v>
      </c>
      <c r="K86" s="35"/>
      <c r="L86" s="7"/>
      <c r="M86" s="7"/>
      <c r="N86" s="7"/>
      <c r="O86" s="7"/>
      <c r="P86" s="7"/>
      <c r="Q86" s="7"/>
      <c r="R86" s="7"/>
      <c r="S86" s="7"/>
    </row>
    <row r="87" spans="1:19" x14ac:dyDescent="0.2">
      <c r="A87" s="143">
        <v>43133</v>
      </c>
      <c r="B87" s="32">
        <f>LN('2 Precios'!B86/'2 Precios'!B87)</f>
        <v>-7.5068752138695747E-4</v>
      </c>
      <c r="C87" s="32">
        <f>LN('2 Precios'!C86/'2 Precios'!C87)</f>
        <v>-1.2550022464944417E-2</v>
      </c>
      <c r="D87" s="32">
        <f>LN('2 Precios'!D86/'2 Precios'!D87)</f>
        <v>1.0995001353817554E-2</v>
      </c>
      <c r="E87" s="32">
        <f>LN('2 Precios'!E86/'2 Precios'!E87)</f>
        <v>-1.8714566431265114E-4</v>
      </c>
      <c r="F87" s="32">
        <f>LN('2 Precios'!F86/'2 Precios'!F87)</f>
        <v>-1.9059813373962248E-2</v>
      </c>
      <c r="G87" s="32">
        <f>LN('2 Precios'!G86/'2 Precios'!G87)</f>
        <v>4.3747425882135803E-3</v>
      </c>
      <c r="H87" s="32">
        <f>LN('2 Precios'!H86/'2 Precios'!H87)</f>
        <v>1.1683251343036773E-2</v>
      </c>
      <c r="I87" s="32">
        <f>LN('2 Precios'!I86/'2 Precios'!I87)</f>
        <v>1.0032430180686636E-2</v>
      </c>
      <c r="J87" s="32">
        <f>LN('2 Precios'!J86/'2 Precios'!J87)</f>
        <v>-1.4864245579529603E-2</v>
      </c>
      <c r="K87" s="35"/>
      <c r="L87" s="7"/>
      <c r="M87" s="7"/>
      <c r="N87" s="7"/>
      <c r="O87" s="7"/>
      <c r="P87" s="7"/>
      <c r="Q87" s="7"/>
      <c r="R87" s="7"/>
      <c r="S87" s="7"/>
    </row>
    <row r="88" spans="1:19" x14ac:dyDescent="0.2">
      <c r="A88" s="143">
        <v>43132</v>
      </c>
      <c r="B88" s="32">
        <f>LN('2 Precios'!B87/'2 Precios'!B88)</f>
        <v>7.9138813927819636E-4</v>
      </c>
      <c r="C88" s="32">
        <f>LN('2 Precios'!C87/'2 Precios'!C88)</f>
        <v>1.1402518069019775E-2</v>
      </c>
      <c r="D88" s="32">
        <f>LN('2 Precios'!D87/'2 Precios'!D88)</f>
        <v>-1.099500135381766E-2</v>
      </c>
      <c r="E88" s="32">
        <f>LN('2 Precios'!E87/'2 Precios'!E88)</f>
        <v>1.3182883823952161E-2</v>
      </c>
      <c r="F88" s="32">
        <f>LN('2 Precios'!F87/'2 Precios'!F88)</f>
        <v>3.4797825645378139E-3</v>
      </c>
      <c r="G88" s="32">
        <f>LN('2 Precios'!G87/'2 Precios'!G88)</f>
        <v>1.8809331263767812E-2</v>
      </c>
      <c r="H88" s="32">
        <f>LN('2 Precios'!H87/'2 Precios'!H88)</f>
        <v>-1.0930933648201326E-2</v>
      </c>
      <c r="I88" s="32">
        <f>LN('2 Precios'!I87/'2 Precios'!I88)</f>
        <v>9.9698625118058697E-3</v>
      </c>
      <c r="J88" s="32">
        <f>LN('2 Precios'!J87/'2 Precios'!J88)</f>
        <v>-3.597543150003497E-4</v>
      </c>
      <c r="K88" s="35"/>
      <c r="L88" s="7"/>
      <c r="M88" s="7"/>
      <c r="N88" s="7"/>
      <c r="O88" s="7"/>
      <c r="P88" s="7"/>
      <c r="Q88" s="7"/>
      <c r="R88" s="7"/>
      <c r="S88" s="7"/>
    </row>
    <row r="89" spans="1:19" x14ac:dyDescent="0.2">
      <c r="A89" s="143">
        <v>43131</v>
      </c>
      <c r="B89" s="32">
        <f>LN('2 Precios'!B88/'2 Precios'!B89)</f>
        <v>-1.4990925295942708E-3</v>
      </c>
      <c r="C89" s="32">
        <f>LN('2 Precios'!C88/'2 Precios'!C89)</f>
        <v>-1.7185910846977295E-3</v>
      </c>
      <c r="D89" s="32">
        <f>LN('2 Precios'!D88/'2 Precios'!D89)</f>
        <v>2.9151510187480537E-2</v>
      </c>
      <c r="E89" s="32">
        <f>LN('2 Precios'!E88/'2 Precios'!E89)</f>
        <v>1.1381071139150646E-3</v>
      </c>
      <c r="F89" s="32">
        <f>LN('2 Precios'!F88/'2 Precios'!F89)</f>
        <v>7.3015686275517949E-3</v>
      </c>
      <c r="G89" s="32">
        <f>LN('2 Precios'!G88/'2 Precios'!G89)</f>
        <v>1.863313376820564E-3</v>
      </c>
      <c r="H89" s="32">
        <f>LN('2 Precios'!H88/'2 Precios'!H89)</f>
        <v>4.6940991671049733E-3</v>
      </c>
      <c r="I89" s="32">
        <f>LN('2 Precios'!I88/'2 Precios'!I89)</f>
        <v>2.9610154392687108E-3</v>
      </c>
      <c r="J89" s="32">
        <f>LN('2 Precios'!J88/'2 Precios'!J89)</f>
        <v>-6.0968143114867885E-3</v>
      </c>
      <c r="K89" s="35"/>
      <c r="L89" s="7"/>
      <c r="M89" s="7"/>
      <c r="N89" s="7"/>
      <c r="O89" s="7"/>
      <c r="P89" s="7"/>
      <c r="Q89" s="7"/>
      <c r="R89" s="7"/>
      <c r="S89" s="7"/>
    </row>
    <row r="90" spans="1:19" x14ac:dyDescent="0.2">
      <c r="A90" s="143">
        <v>43130</v>
      </c>
      <c r="B90" s="32">
        <f>LN('2 Precios'!B89/'2 Precios'!B90)</f>
        <v>-1.2210341264619911E-2</v>
      </c>
      <c r="C90" s="32">
        <f>LN('2 Precios'!C89/'2 Precios'!C90)</f>
        <v>4.0148606844957234E-3</v>
      </c>
      <c r="D90" s="32">
        <f>LN('2 Precios'!D89/'2 Precios'!D90)</f>
        <v>-1.4029165079496246E-2</v>
      </c>
      <c r="E90" s="32">
        <f>LN('2 Precios'!E89/'2 Precios'!E90)</f>
        <v>-3.7438062467210126E-2</v>
      </c>
      <c r="F90" s="32">
        <f>LN('2 Precios'!F89/'2 Precios'!F90)</f>
        <v>-2.3686707470439557E-2</v>
      </c>
      <c r="G90" s="32">
        <f>LN('2 Precios'!G89/'2 Precios'!G90)</f>
        <v>8.9921551766299155E-3</v>
      </c>
      <c r="H90" s="32">
        <f>LN('2 Precios'!H89/'2 Precios'!H90)</f>
        <v>-5.8795518100321256E-4</v>
      </c>
      <c r="I90" s="32">
        <f>LN('2 Precios'!I89/'2 Precios'!I90)</f>
        <v>-9.8361120890348239E-3</v>
      </c>
      <c r="J90" s="32">
        <f>LN('2 Precios'!J89/'2 Precios'!J90)</f>
        <v>-1.4200476951445542E-2</v>
      </c>
      <c r="K90" s="35"/>
      <c r="L90" s="7"/>
      <c r="M90" s="7"/>
      <c r="N90" s="7"/>
      <c r="O90" s="7"/>
      <c r="P90" s="7"/>
      <c r="Q90" s="7"/>
      <c r="R90" s="7"/>
      <c r="S90" s="7"/>
    </row>
    <row r="91" spans="1:19" x14ac:dyDescent="0.2">
      <c r="A91" s="143">
        <v>43129</v>
      </c>
      <c r="B91" s="32">
        <f>LN('2 Precios'!B90/'2 Precios'!B91)</f>
        <v>6.069454138560997E-3</v>
      </c>
      <c r="C91" s="32">
        <f>LN('2 Precios'!C90/'2 Precios'!C91)</f>
        <v>-1.2564471041237433E-2</v>
      </c>
      <c r="D91" s="32">
        <f>LN('2 Precios'!D90/'2 Precios'!D91)</f>
        <v>9.1843856753534518E-3</v>
      </c>
      <c r="E91" s="32">
        <f>LN('2 Precios'!E90/'2 Precios'!E91)</f>
        <v>0</v>
      </c>
      <c r="F91" s="32">
        <f>LN('2 Precios'!F90/'2 Precios'!F91)</f>
        <v>-1.4358932113252131E-2</v>
      </c>
      <c r="G91" s="32">
        <f>LN('2 Precios'!G90/'2 Precios'!G91)</f>
        <v>-7.4990977605389718E-3</v>
      </c>
      <c r="H91" s="32">
        <f>LN('2 Precios'!H90/'2 Precios'!H91)</f>
        <v>-4.5241449136296198E-3</v>
      </c>
      <c r="I91" s="32">
        <f>LN('2 Precios'!I90/'2 Precios'!I91)</f>
        <v>-1.1193287348143849E-2</v>
      </c>
      <c r="J91" s="32">
        <f>LN('2 Precios'!J90/'2 Precios'!J91)</f>
        <v>-1.4090129036351713E-3</v>
      </c>
      <c r="K91" s="35"/>
      <c r="L91" s="7"/>
      <c r="M91" s="7"/>
      <c r="N91" s="7"/>
      <c r="O91" s="7"/>
      <c r="P91" s="7"/>
      <c r="Q91" s="7"/>
      <c r="R91" s="7"/>
      <c r="S91" s="7"/>
    </row>
    <row r="92" spans="1:19" x14ac:dyDescent="0.2">
      <c r="A92" s="143">
        <v>43126</v>
      </c>
      <c r="B92" s="32">
        <f>LN('2 Precios'!B91/'2 Precios'!B92)</f>
        <v>-9.7361926738003467E-4</v>
      </c>
      <c r="C92" s="32">
        <f>LN('2 Precios'!C91/'2 Precios'!C92)</f>
        <v>5.6769796769044084E-4</v>
      </c>
      <c r="D92" s="32">
        <f>LN('2 Precios'!D91/'2 Precios'!D92)</f>
        <v>-1.3094883900215296E-2</v>
      </c>
      <c r="E92" s="32">
        <f>LN('2 Precios'!E91/'2 Precios'!E92)</f>
        <v>1.8823235046044655E-2</v>
      </c>
      <c r="F92" s="32">
        <f>LN('2 Precios'!F91/'2 Precios'!F92)</f>
        <v>2.4248074440384546E-2</v>
      </c>
      <c r="G92" s="32">
        <f>LN('2 Precios'!G91/'2 Precios'!G92)</f>
        <v>9.0056516894360204E-3</v>
      </c>
      <c r="H92" s="32">
        <f>LN('2 Precios'!H91/'2 Precios'!H92)</f>
        <v>3.4873393266323924E-2</v>
      </c>
      <c r="I92" s="32">
        <f>LN('2 Precios'!I91/'2 Precios'!I92)</f>
        <v>-2.0122013630533887E-2</v>
      </c>
      <c r="J92" s="32">
        <f>LN('2 Precios'!J91/'2 Precios'!J92)</f>
        <v>-1.0952583684353246E-2</v>
      </c>
      <c r="K92" s="35"/>
      <c r="L92" s="7"/>
      <c r="M92" s="7"/>
      <c r="N92" s="7"/>
      <c r="O92" s="7"/>
      <c r="P92" s="7"/>
      <c r="Q92" s="7"/>
      <c r="R92" s="7"/>
      <c r="S92" s="7"/>
    </row>
    <row r="93" spans="1:19" x14ac:dyDescent="0.2">
      <c r="A93" s="143">
        <v>43125</v>
      </c>
      <c r="B93" s="32">
        <f>LN('2 Precios'!B92/'2 Precios'!B93)</f>
        <v>1.2745685162567964E-2</v>
      </c>
      <c r="C93" s="32">
        <f>LN('2 Precios'!C92/'2 Precios'!C93)</f>
        <v>7.9819123890511757E-3</v>
      </c>
      <c r="D93" s="32">
        <f>LN('2 Precios'!D92/'2 Precios'!D93)</f>
        <v>-2.5263600637947158E-2</v>
      </c>
      <c r="E93" s="32">
        <f>LN('2 Precios'!E92/'2 Precios'!E93)</f>
        <v>-5.5731149264322145E-3</v>
      </c>
      <c r="F93" s="32">
        <f>LN('2 Precios'!F92/'2 Precios'!F93)</f>
        <v>1.3034451808215055E-2</v>
      </c>
      <c r="G93" s="32">
        <f>LN('2 Precios'!G92/'2 Precios'!G93)</f>
        <v>4.1549067486457954E-3</v>
      </c>
      <c r="H93" s="32">
        <f>LN('2 Precios'!H92/'2 Precios'!H93)</f>
        <v>-1.1275215445521762E-2</v>
      </c>
      <c r="I93" s="32">
        <f>LN('2 Precios'!I92/'2 Precios'!I93)</f>
        <v>-9.9112113935338458E-3</v>
      </c>
      <c r="J93" s="32">
        <f>LN('2 Precios'!J92/'2 Precios'!J93)</f>
        <v>-2.5831020626134733E-3</v>
      </c>
      <c r="K93" s="35"/>
      <c r="L93" s="7"/>
      <c r="M93" s="7"/>
      <c r="N93" s="7"/>
      <c r="O93" s="7"/>
      <c r="P93" s="7"/>
      <c r="Q93" s="7"/>
      <c r="R93" s="7"/>
      <c r="S93" s="7"/>
    </row>
    <row r="94" spans="1:19" x14ac:dyDescent="0.2">
      <c r="A94" s="143">
        <v>43124</v>
      </c>
      <c r="B94" s="32">
        <f>LN('2 Precios'!B93/'2 Precios'!B94)</f>
        <v>2.9462740139555329E-3</v>
      </c>
      <c r="C94" s="32">
        <f>LN('2 Precios'!C93/'2 Precios'!C94)</f>
        <v>1.6157189336866287E-2</v>
      </c>
      <c r="D94" s="32">
        <f>LN('2 Precios'!D93/'2 Precios'!D94)</f>
        <v>-2.1143642399876856E-4</v>
      </c>
      <c r="E94" s="32">
        <f>LN('2 Precios'!E93/'2 Precios'!E94)</f>
        <v>1.3052600126493771E-2</v>
      </c>
      <c r="F94" s="32">
        <f>LN('2 Precios'!F93/'2 Precios'!F94)</f>
        <v>2.5806916975134726E-2</v>
      </c>
      <c r="G94" s="32">
        <f>LN('2 Precios'!G93/'2 Precios'!G94)</f>
        <v>1.6024761072697246E-2</v>
      </c>
      <c r="H94" s="32">
        <f>LN('2 Precios'!H93/'2 Precios'!H94)</f>
        <v>2.9707718332380947E-2</v>
      </c>
      <c r="I94" s="32">
        <f>LN('2 Precios'!I93/'2 Precios'!I94)</f>
        <v>9.1210256488214458E-3</v>
      </c>
      <c r="J94" s="32">
        <f>LN('2 Precios'!J93/'2 Precios'!J94)</f>
        <v>-3.5161209405821605E-3</v>
      </c>
      <c r="K94" s="35"/>
      <c r="L94" s="7"/>
      <c r="M94" s="7"/>
      <c r="N94" s="7"/>
      <c r="O94" s="7"/>
      <c r="P94" s="7"/>
      <c r="Q94" s="7"/>
      <c r="R94" s="7"/>
      <c r="S94" s="7"/>
    </row>
    <row r="95" spans="1:19" x14ac:dyDescent="0.2">
      <c r="A95" s="143">
        <v>43123</v>
      </c>
      <c r="B95" s="32">
        <f>LN('2 Precios'!B94/'2 Precios'!B95)</f>
        <v>6.397460212069472E-3</v>
      </c>
      <c r="C95" s="32">
        <f>LN('2 Precios'!C94/'2 Precios'!C95)</f>
        <v>-1.743563359461089E-3</v>
      </c>
      <c r="D95" s="32">
        <f>LN('2 Precios'!D94/'2 Precios'!D95)</f>
        <v>-1.4895880012870495E-2</v>
      </c>
      <c r="E95" s="32">
        <f>LN('2 Precios'!E94/'2 Precios'!E95)</f>
        <v>1.875584013921025E-2</v>
      </c>
      <c r="F95" s="32">
        <f>LN('2 Precios'!F94/'2 Precios'!F95)</f>
        <v>-3.1259949699259447E-3</v>
      </c>
      <c r="G95" s="32">
        <f>LN('2 Precios'!G94/'2 Precios'!G95)</f>
        <v>-3.8387763071657129E-3</v>
      </c>
      <c r="H95" s="32">
        <f>LN('2 Precios'!H94/'2 Precios'!H95)</f>
        <v>1.9497568377229088E-2</v>
      </c>
      <c r="I95" s="32">
        <f>LN('2 Precios'!I94/'2 Precios'!I95)</f>
        <v>3.9572668018419115E-3</v>
      </c>
      <c r="J95" s="32">
        <f>LN('2 Precios'!J94/'2 Precios'!J95)</f>
        <v>1.7554829689987238E-2</v>
      </c>
      <c r="K95" s="35"/>
      <c r="L95" s="7"/>
      <c r="M95" s="7"/>
      <c r="N95" s="7"/>
      <c r="O95" s="7"/>
      <c r="P95" s="7"/>
      <c r="Q95" s="7"/>
      <c r="R95" s="7"/>
      <c r="S95" s="7"/>
    </row>
    <row r="96" spans="1:19" x14ac:dyDescent="0.2">
      <c r="A96" s="143">
        <v>43122</v>
      </c>
      <c r="B96" s="32">
        <f>LN('2 Precios'!B95/'2 Precios'!B96)</f>
        <v>-3.4565754121688012E-3</v>
      </c>
      <c r="C96" s="32">
        <f>LN('2 Precios'!C95/'2 Precios'!C96)</f>
        <v>1.639369267179009E-2</v>
      </c>
      <c r="D96" s="32">
        <f>LN('2 Precios'!D95/'2 Precios'!D96)</f>
        <v>1.5318712991203329E-2</v>
      </c>
      <c r="E96" s="32">
        <f>LN('2 Precios'!E95/'2 Precios'!E96)</f>
        <v>-1.1598209347281825E-2</v>
      </c>
      <c r="F96" s="32">
        <f>LN('2 Precios'!F95/'2 Precios'!F96)</f>
        <v>-8.0820458577139289E-3</v>
      </c>
      <c r="G96" s="32">
        <f>LN('2 Precios'!G95/'2 Precios'!G96)</f>
        <v>2.3014585858222511E-3</v>
      </c>
      <c r="H96" s="32">
        <f>LN('2 Precios'!H95/'2 Precios'!H96)</f>
        <v>1.2029276967140725E-2</v>
      </c>
      <c r="I96" s="32">
        <f>LN('2 Precios'!I95/'2 Precios'!I96)</f>
        <v>-1.0570454185007244E-2</v>
      </c>
      <c r="J96" s="32">
        <f>LN('2 Precios'!J95/'2 Precios'!J96)</f>
        <v>-1.5575444661097239E-2</v>
      </c>
      <c r="K96" s="35"/>
      <c r="L96" s="7"/>
      <c r="M96" s="7"/>
      <c r="N96" s="7"/>
      <c r="O96" s="7"/>
      <c r="P96" s="7"/>
      <c r="Q96" s="7"/>
      <c r="R96" s="7"/>
      <c r="S96" s="7"/>
    </row>
    <row r="97" spans="1:19" x14ac:dyDescent="0.2">
      <c r="A97" s="143">
        <v>43119</v>
      </c>
      <c r="B97" s="32">
        <f>LN('2 Precios'!B96/'2 Precios'!B97)</f>
        <v>4.066922742787268E-3</v>
      </c>
      <c r="C97" s="32">
        <f>LN('2 Precios'!C96/'2 Precios'!C97)</f>
        <v>-7.6447885505655224E-3</v>
      </c>
      <c r="D97" s="32">
        <f>LN('2 Precios'!D96/'2 Precios'!D97)</f>
        <v>-2.5342991121230945E-3</v>
      </c>
      <c r="E97" s="32">
        <f>LN('2 Precios'!E96/'2 Precios'!E97)</f>
        <v>-7.9081186390715843E-3</v>
      </c>
      <c r="F97" s="32">
        <f>LN('2 Precios'!F96/'2 Precios'!F97)</f>
        <v>-1.0164941983014956E-2</v>
      </c>
      <c r="G97" s="32">
        <f>LN('2 Precios'!G96/'2 Precios'!G97)</f>
        <v>-1.3730154409444882E-2</v>
      </c>
      <c r="H97" s="32">
        <f>LN('2 Precios'!H96/'2 Precios'!H97)</f>
        <v>-1.3825711451024942E-2</v>
      </c>
      <c r="I97" s="32">
        <f>LN('2 Precios'!I96/'2 Precios'!I97)</f>
        <v>-3.7593715954742173E-3</v>
      </c>
      <c r="J97" s="32">
        <f>LN('2 Precios'!J96/'2 Precios'!J97)</f>
        <v>5.0155784845142756E-3</v>
      </c>
      <c r="K97" s="35"/>
      <c r="L97" s="7"/>
      <c r="M97" s="7"/>
      <c r="N97" s="7"/>
      <c r="O97" s="7"/>
      <c r="P97" s="7"/>
      <c r="Q97" s="7"/>
      <c r="R97" s="7"/>
      <c r="S97" s="7"/>
    </row>
    <row r="98" spans="1:19" x14ac:dyDescent="0.2">
      <c r="A98" s="143">
        <v>43118</v>
      </c>
      <c r="B98" s="32">
        <f>LN('2 Precios'!B97/'2 Precios'!B98)</f>
        <v>3.6690597029920523E-3</v>
      </c>
      <c r="C98" s="32">
        <f>LN('2 Precios'!C97/'2 Precios'!C98)</f>
        <v>3.2145564477350543E-2</v>
      </c>
      <c r="D98" s="32">
        <f>LN('2 Precios'!D97/'2 Precios'!D98)</f>
        <v>-1.2647767151360029E-3</v>
      </c>
      <c r="E98" s="32">
        <f>LN('2 Precios'!E97/'2 Precios'!E98)</f>
        <v>-9.3727629822716076E-4</v>
      </c>
      <c r="F98" s="32">
        <f>LN('2 Precios'!F97/'2 Precios'!F98)</f>
        <v>-1.0820786581366331E-2</v>
      </c>
      <c r="G98" s="32">
        <f>LN('2 Precios'!G97/'2 Precios'!G98)</f>
        <v>1.8349138668196398E-2</v>
      </c>
      <c r="H98" s="32">
        <f>LN('2 Precios'!H97/'2 Precios'!H98)</f>
        <v>1.3279936856133816E-2</v>
      </c>
      <c r="I98" s="32">
        <f>LN('2 Precios'!I97/'2 Precios'!I98)</f>
        <v>-5.9235873101732839E-3</v>
      </c>
      <c r="J98" s="32">
        <f>LN('2 Precios'!J97/'2 Precios'!J98)</f>
        <v>-9.9581841473920431E-5</v>
      </c>
      <c r="K98" s="35"/>
      <c r="L98" s="7"/>
      <c r="M98" s="7"/>
      <c r="N98" s="7"/>
      <c r="O98" s="7"/>
      <c r="P98" s="7"/>
      <c r="Q98" s="7"/>
      <c r="R98" s="7"/>
      <c r="S98" s="7"/>
    </row>
    <row r="99" spans="1:19" x14ac:dyDescent="0.2">
      <c r="A99" s="143">
        <v>43117</v>
      </c>
      <c r="B99" s="32">
        <f>LN('2 Precios'!B98/'2 Precios'!B99)</f>
        <v>4.1876403592037122E-3</v>
      </c>
      <c r="C99" s="32">
        <f>LN('2 Precios'!C98/'2 Precios'!C99)</f>
        <v>8.5056405860749213E-3</v>
      </c>
      <c r="D99" s="32">
        <f>LN('2 Precios'!D98/'2 Precios'!D99)</f>
        <v>1.2080235533006916E-2</v>
      </c>
      <c r="E99" s="32">
        <f>LN('2 Precios'!E98/'2 Precios'!E99)</f>
        <v>1.3202776085717955E-2</v>
      </c>
      <c r="F99" s="32">
        <f>LN('2 Precios'!F98/'2 Precios'!F99)</f>
        <v>6.692070601965347E-3</v>
      </c>
      <c r="G99" s="32">
        <f>LN('2 Precios'!G98/'2 Precios'!G99)</f>
        <v>2.6188715762705136E-2</v>
      </c>
      <c r="H99" s="32">
        <f>LN('2 Precios'!H98/'2 Precios'!H99)</f>
        <v>1.5580894359953286E-2</v>
      </c>
      <c r="I99" s="32">
        <f>LN('2 Precios'!I98/'2 Precios'!I99)</f>
        <v>-6.2151963118357368E-4</v>
      </c>
      <c r="J99" s="32">
        <f>LN('2 Precios'!J98/'2 Precios'!J99)</f>
        <v>2.7657553754576014E-2</v>
      </c>
      <c r="K99" s="35"/>
      <c r="L99" s="7"/>
      <c r="M99" s="7"/>
      <c r="N99" s="7"/>
      <c r="O99" s="7"/>
      <c r="P99" s="7"/>
      <c r="Q99" s="7"/>
      <c r="R99" s="7"/>
      <c r="S99" s="7"/>
    </row>
    <row r="100" spans="1:19" x14ac:dyDescent="0.2">
      <c r="A100" s="143">
        <v>43116</v>
      </c>
      <c r="B100" s="32">
        <f>LN('2 Precios'!B99/'2 Precios'!B100)</f>
        <v>2.2094549083825476E-3</v>
      </c>
      <c r="C100" s="32">
        <f>LN('2 Precios'!C99/'2 Precios'!C100)</f>
        <v>-6.689049163611213E-3</v>
      </c>
      <c r="D100" s="32">
        <f>LN('2 Precios'!D99/'2 Precios'!D100)</f>
        <v>2.3078775935586843E-2</v>
      </c>
      <c r="E100" s="32">
        <f>LN('2 Precios'!E99/'2 Precios'!E100)</f>
        <v>1.2225539440486072E-2</v>
      </c>
      <c r="F100" s="32">
        <f>LN('2 Precios'!F99/'2 Precios'!F100)</f>
        <v>-1.1380139679635337E-2</v>
      </c>
      <c r="G100" s="32">
        <f>LN('2 Precios'!G99/'2 Precios'!G100)</f>
        <v>1.8385769335424119E-2</v>
      </c>
      <c r="H100" s="32">
        <f>LN('2 Precios'!H99/'2 Precios'!H100)</f>
        <v>-2.2559072960069614E-2</v>
      </c>
      <c r="I100" s="32">
        <f>LN('2 Precios'!I99/'2 Precios'!I100)</f>
        <v>3.1113435906275832E-3</v>
      </c>
      <c r="J100" s="32">
        <f>LN('2 Precios'!J99/'2 Precios'!J100)</f>
        <v>1.028762716954114E-2</v>
      </c>
      <c r="K100" s="35"/>
      <c r="L100" s="7"/>
      <c r="M100" s="7"/>
      <c r="N100" s="7"/>
      <c r="O100" s="7"/>
      <c r="P100" s="7"/>
      <c r="Q100" s="7"/>
      <c r="R100" s="7"/>
      <c r="S100" s="7"/>
    </row>
    <row r="101" spans="1:19" x14ac:dyDescent="0.2">
      <c r="A101" s="143">
        <v>43115</v>
      </c>
      <c r="B101" s="32">
        <f>LN('2 Precios'!B100/'2 Precios'!B101)</f>
        <v>8.5490280700855244E-3</v>
      </c>
      <c r="C101" s="32">
        <f>LN('2 Precios'!C100/'2 Precios'!C101)</f>
        <v>1.2128564252092296E-3</v>
      </c>
      <c r="D101" s="32">
        <f>LN('2 Precios'!D100/'2 Precios'!D101)</f>
        <v>3.278376812814334E-3</v>
      </c>
      <c r="E101" s="32">
        <f>LN('2 Precios'!E100/'2 Precios'!E101)</f>
        <v>7.5239094689228238E-3</v>
      </c>
      <c r="F101" s="32">
        <f>LN('2 Precios'!F100/'2 Precios'!F101)</f>
        <v>1.3587531239788295E-3</v>
      </c>
      <c r="G101" s="32">
        <f>LN('2 Precios'!G100/'2 Precios'!G101)</f>
        <v>1.4628501116295514E-2</v>
      </c>
      <c r="H101" s="32">
        <f>LN('2 Precios'!H100/'2 Precios'!H101)</f>
        <v>1.4738275970875079E-2</v>
      </c>
      <c r="I101" s="32">
        <f>LN('2 Precios'!I100/'2 Precios'!I101)</f>
        <v>1.9350859305731282E-2</v>
      </c>
      <c r="J101" s="32">
        <f>LN('2 Precios'!J100/'2 Precios'!J101)</f>
        <v>-5.7226974269309044E-3</v>
      </c>
      <c r="K101" s="35"/>
      <c r="L101" s="7"/>
      <c r="M101" s="7"/>
      <c r="N101" s="7"/>
      <c r="O101" s="7"/>
      <c r="P101" s="7"/>
      <c r="Q101" s="7"/>
      <c r="R101" s="7"/>
      <c r="S101" s="7"/>
    </row>
    <row r="102" spans="1:19" x14ac:dyDescent="0.2">
      <c r="A102" s="143">
        <v>43112</v>
      </c>
      <c r="B102" s="32">
        <f>LN('2 Precios'!B101/'2 Precios'!B102)</f>
        <v>-1.5419283991832664E-3</v>
      </c>
      <c r="C102" s="32">
        <f>LN('2 Precios'!C101/'2 Precios'!C102)</f>
        <v>6.6970720109291674E-3</v>
      </c>
      <c r="D102" s="32">
        <f>LN('2 Precios'!D101/'2 Precios'!D102)</f>
        <v>1.2778363185021032E-2</v>
      </c>
      <c r="E102" s="32">
        <f>LN('2 Precios'!E101/'2 Precios'!E102)</f>
        <v>9.6869135704949515E-4</v>
      </c>
      <c r="F102" s="32">
        <f>LN('2 Precios'!F101/'2 Precios'!F102)</f>
        <v>1.9660346597398545E-3</v>
      </c>
      <c r="G102" s="32">
        <f>LN('2 Precios'!G101/'2 Precios'!G102)</f>
        <v>5.1659563493937417E-2</v>
      </c>
      <c r="H102" s="32">
        <f>LN('2 Precios'!H101/'2 Precios'!H102)</f>
        <v>2.7032476272819583E-2</v>
      </c>
      <c r="I102" s="32">
        <f>LN('2 Precios'!I101/'2 Precios'!I102)</f>
        <v>1.7489629885591568E-3</v>
      </c>
      <c r="J102" s="32">
        <f>LN('2 Precios'!J101/'2 Precios'!J102)</f>
        <v>-4.3601649120550492E-3</v>
      </c>
      <c r="K102" s="35"/>
      <c r="L102" s="7"/>
      <c r="M102" s="7"/>
      <c r="N102" s="7"/>
      <c r="O102" s="7"/>
      <c r="P102" s="7"/>
      <c r="Q102" s="7"/>
      <c r="R102" s="7"/>
      <c r="S102" s="7"/>
    </row>
    <row r="103" spans="1:19" x14ac:dyDescent="0.2">
      <c r="A103" s="143">
        <v>43111</v>
      </c>
      <c r="B103" s="32">
        <f>LN('2 Precios'!B102/'2 Precios'!B103)</f>
        <v>-1.6772306300920827E-2</v>
      </c>
      <c r="C103" s="32">
        <f>LN('2 Precios'!C102/'2 Precios'!C103)</f>
        <v>-6.6970720109291717E-3</v>
      </c>
      <c r="D103" s="32">
        <f>LN('2 Precios'!D102/'2 Precios'!D103)</f>
        <v>-8.8654707335497661E-4</v>
      </c>
      <c r="E103" s="32">
        <f>LN('2 Precios'!E102/'2 Precios'!E103)</f>
        <v>3.5112068095076804E-2</v>
      </c>
      <c r="F103" s="32">
        <f>LN('2 Precios'!F102/'2 Precios'!F103)</f>
        <v>1.0041100642943617E-2</v>
      </c>
      <c r="G103" s="32">
        <f>LN('2 Precios'!G102/'2 Precios'!G103)</f>
        <v>4.7526984093076326E-3</v>
      </c>
      <c r="H103" s="32">
        <f>LN('2 Precios'!H102/'2 Precios'!H103)</f>
        <v>-1.5417273731640315E-2</v>
      </c>
      <c r="I103" s="32">
        <f>LN('2 Precios'!I102/'2 Precios'!I103)</f>
        <v>-6.3635063683840898E-4</v>
      </c>
      <c r="J103" s="32">
        <f>LN('2 Precios'!J102/'2 Precios'!J103)</f>
        <v>-1.5843575203593654E-2</v>
      </c>
      <c r="K103" s="35"/>
      <c r="L103" s="7"/>
      <c r="M103" s="7"/>
      <c r="N103" s="7"/>
      <c r="O103" s="7"/>
      <c r="P103" s="7"/>
      <c r="Q103" s="7"/>
      <c r="R103" s="7"/>
      <c r="S103" s="7"/>
    </row>
    <row r="104" spans="1:19" x14ac:dyDescent="0.2">
      <c r="A104" s="143">
        <v>43110</v>
      </c>
      <c r="B104" s="32">
        <f>LN('2 Precios'!B103/'2 Precios'!B104)</f>
        <v>-6.7383948675456742E-3</v>
      </c>
      <c r="C104" s="32">
        <f>LN('2 Precios'!C103/'2 Precios'!C104)</f>
        <v>-2.6939671663718218E-2</v>
      </c>
      <c r="D104" s="32">
        <f>LN('2 Precios'!D103/'2 Precios'!D104)</f>
        <v>-3.3332767871552822E-2</v>
      </c>
      <c r="E104" s="32">
        <f>LN('2 Precios'!E103/'2 Precios'!E104)</f>
        <v>-1.1179952742990044E-2</v>
      </c>
      <c r="F104" s="32">
        <f>LN('2 Precios'!F103/'2 Precios'!F104)</f>
        <v>-3.9676839491427822E-3</v>
      </c>
      <c r="G104" s="32">
        <f>LN('2 Precios'!G103/'2 Precios'!G104)</f>
        <v>-5.1835538350635518E-3</v>
      </c>
      <c r="H104" s="32">
        <f>LN('2 Precios'!H103/'2 Precios'!H104)</f>
        <v>-2.5721119325828122E-2</v>
      </c>
      <c r="I104" s="32">
        <f>LN('2 Precios'!I103/'2 Precios'!I104)</f>
        <v>-4.1279873766960358E-2</v>
      </c>
      <c r="J104" s="32">
        <f>LN('2 Precios'!J103/'2 Precios'!J104)</f>
        <v>-2.7038017164079511E-2</v>
      </c>
      <c r="K104" s="35"/>
      <c r="L104" s="7"/>
      <c r="M104" s="7"/>
      <c r="N104" s="7"/>
      <c r="O104" s="7"/>
      <c r="P104" s="7"/>
      <c r="Q104" s="7"/>
      <c r="R104" s="7"/>
      <c r="S104" s="7"/>
    </row>
    <row r="105" spans="1:19" x14ac:dyDescent="0.2">
      <c r="A105" s="143">
        <v>43109</v>
      </c>
      <c r="B105" s="32">
        <f>LN('2 Precios'!B104/'2 Precios'!B105)</f>
        <v>1.7106115678712707E-3</v>
      </c>
      <c r="C105" s="32">
        <f>LN('2 Precios'!C104/'2 Precios'!C105)</f>
        <v>-2.9489847381573308E-3</v>
      </c>
      <c r="D105" s="32">
        <f>LN('2 Precios'!D104/'2 Precios'!D105)</f>
        <v>-3.4744036518918102E-2</v>
      </c>
      <c r="E105" s="32">
        <f>LN('2 Precios'!E104/'2 Precios'!E105)</f>
        <v>4.5766671184809642E-3</v>
      </c>
      <c r="F105" s="32">
        <f>LN('2 Precios'!F104/'2 Precios'!F105)</f>
        <v>4.8856280386558957E-3</v>
      </c>
      <c r="G105" s="32">
        <f>LN('2 Precios'!G104/'2 Precios'!G105)</f>
        <v>8.6198281199292783E-4</v>
      </c>
      <c r="H105" s="32">
        <f>LN('2 Precios'!H104/'2 Precios'!H105)</f>
        <v>1.1268803259233214E-2</v>
      </c>
      <c r="I105" s="32">
        <f>LN('2 Precios'!I104/'2 Precios'!I105)</f>
        <v>3.669137276395958E-3</v>
      </c>
      <c r="J105" s="32">
        <f>LN('2 Precios'!J104/'2 Precios'!J105)</f>
        <v>-1.1893886598953024E-2</v>
      </c>
      <c r="K105" s="35"/>
      <c r="L105" s="7"/>
      <c r="M105" s="7"/>
      <c r="N105" s="7"/>
      <c r="O105" s="7"/>
      <c r="P105" s="7"/>
      <c r="Q105" s="7"/>
      <c r="R105" s="7"/>
      <c r="S105" s="7"/>
    </row>
    <row r="106" spans="1:19" x14ac:dyDescent="0.2">
      <c r="A106" s="143">
        <v>43108</v>
      </c>
      <c r="B106" s="32">
        <f>LN('2 Precios'!B105/'2 Precios'!B106)</f>
        <v>-2.5938357912338702E-4</v>
      </c>
      <c r="C106" s="32">
        <f>LN('2 Precios'!C105/'2 Precios'!C106)</f>
        <v>1.125265023449214E-2</v>
      </c>
      <c r="D106" s="32">
        <f>LN('2 Precios'!D105/'2 Precios'!D106)</f>
        <v>4.7712983369880791E-3</v>
      </c>
      <c r="E106" s="32">
        <f>LN('2 Precios'!E105/'2 Precios'!E106)</f>
        <v>-1.4257706869799257E-2</v>
      </c>
      <c r="F106" s="32">
        <f>LN('2 Precios'!F105/'2 Precios'!F106)</f>
        <v>-5.037824792894911E-3</v>
      </c>
      <c r="G106" s="32">
        <f>LN('2 Precios'!G105/'2 Precios'!G106)</f>
        <v>-8.1597188828472101E-3</v>
      </c>
      <c r="H106" s="32">
        <f>LN('2 Precios'!H105/'2 Precios'!H106)</f>
        <v>-5.6502747864926048E-3</v>
      </c>
      <c r="I106" s="32">
        <f>LN('2 Precios'!I105/'2 Precios'!I106)</f>
        <v>4.5957870300503985E-4</v>
      </c>
      <c r="J106" s="32">
        <f>LN('2 Precios'!J105/'2 Precios'!J106)</f>
        <v>1.3577028032834035E-3</v>
      </c>
      <c r="K106" s="35"/>
      <c r="L106" s="7"/>
      <c r="M106" s="7"/>
      <c r="N106" s="7"/>
      <c r="O106" s="7"/>
      <c r="P106" s="7"/>
      <c r="Q106" s="7"/>
      <c r="R106" s="7"/>
      <c r="S106" s="7"/>
    </row>
    <row r="107" spans="1:19" x14ac:dyDescent="0.2">
      <c r="A107" s="143">
        <v>43105</v>
      </c>
      <c r="B107" s="32">
        <f>LN('2 Precios'!B106/'2 Precios'!B107)</f>
        <v>2.5902012441940004E-3</v>
      </c>
      <c r="C107" s="32">
        <f>LN('2 Precios'!C106/'2 Precios'!C107)</f>
        <v>1.7884355947721264E-3</v>
      </c>
      <c r="D107" s="32">
        <f>LN('2 Precios'!D106/'2 Precios'!D107)</f>
        <v>1.0031411079153573E-2</v>
      </c>
      <c r="E107" s="32">
        <f>LN('2 Precios'!E106/'2 Precios'!E107)</f>
        <v>1.0475419129791195E-2</v>
      </c>
      <c r="F107" s="32">
        <f>LN('2 Precios'!F106/'2 Precios'!F107)</f>
        <v>8.2569432509876535E-3</v>
      </c>
      <c r="G107" s="32">
        <f>LN('2 Precios'!G106/'2 Precios'!G107)</f>
        <v>1.812738537496417E-2</v>
      </c>
      <c r="H107" s="32">
        <f>LN('2 Precios'!H106/'2 Precios'!H107)</f>
        <v>4.7367915560423569E-3</v>
      </c>
      <c r="I107" s="32">
        <f>LN('2 Precios'!I106/'2 Precios'!I107)</f>
        <v>8.7726608392450015E-3</v>
      </c>
      <c r="J107" s="32">
        <f>LN('2 Precios'!J106/'2 Precios'!J107)</f>
        <v>1.3595438077528958E-3</v>
      </c>
      <c r="K107" s="35"/>
      <c r="L107" s="7"/>
      <c r="M107" s="7"/>
      <c r="N107" s="7"/>
      <c r="O107" s="7"/>
      <c r="P107" s="7"/>
      <c r="Q107" s="7"/>
      <c r="R107" s="7"/>
      <c r="S107" s="7"/>
    </row>
    <row r="108" spans="1:19" x14ac:dyDescent="0.2">
      <c r="A108" s="143">
        <v>43104</v>
      </c>
      <c r="B108" s="32">
        <f>LN('2 Precios'!B107/'2 Precios'!B108)</f>
        <v>-5.8652378027195277E-3</v>
      </c>
      <c r="C108" s="32">
        <f>LN('2 Precios'!C107/'2 Precios'!C108)</f>
        <v>0</v>
      </c>
      <c r="D108" s="32">
        <f>LN('2 Precios'!D107/'2 Precios'!D108)</f>
        <v>4.2018907739866664E-4</v>
      </c>
      <c r="E108" s="32">
        <f>LN('2 Precios'!E107/'2 Precios'!E108)</f>
        <v>7.3786952846349304E-3</v>
      </c>
      <c r="F108" s="32">
        <f>LN('2 Precios'!F107/'2 Precios'!F108)</f>
        <v>-1.629519112915442E-2</v>
      </c>
      <c r="G108" s="32">
        <f>LN('2 Precios'!G107/'2 Precios'!G108)</f>
        <v>-1.3058108777323522E-3</v>
      </c>
      <c r="H108" s="32">
        <f>LN('2 Precios'!H107/'2 Precios'!H108)</f>
        <v>8.2207815758422178E-4</v>
      </c>
      <c r="I108" s="32">
        <f>LN('2 Precios'!I107/'2 Precios'!I108)</f>
        <v>-7.0856732966688108E-3</v>
      </c>
      <c r="J108" s="32">
        <f>LN('2 Precios'!J107/'2 Precios'!J108)</f>
        <v>5.4079253550179006E-3</v>
      </c>
      <c r="K108" s="35"/>
      <c r="L108" s="7"/>
      <c r="M108" s="7"/>
      <c r="N108" s="7"/>
      <c r="O108" s="7"/>
      <c r="P108" s="7"/>
      <c r="Q108" s="7"/>
      <c r="R108" s="7"/>
      <c r="S108" s="7"/>
    </row>
    <row r="109" spans="1:19" x14ac:dyDescent="0.2">
      <c r="A109" s="143">
        <v>43103</v>
      </c>
      <c r="B109" s="32">
        <f>LN('2 Precios'!B108/'2 Precios'!B109)</f>
        <v>1.4417661475426094E-2</v>
      </c>
      <c r="C109" s="32">
        <f>LN('2 Precios'!C108/'2 Precios'!C109)</f>
        <v>-2.1252334070872094E-2</v>
      </c>
      <c r="D109" s="32">
        <f>LN('2 Precios'!D108/'2 Precios'!D109)</f>
        <v>-9.2031397233929436E-3</v>
      </c>
      <c r="E109" s="32">
        <f>LN('2 Precios'!E108/'2 Precios'!E109)</f>
        <v>-8.0034018678204412E-4</v>
      </c>
      <c r="F109" s="32">
        <f>LN('2 Precios'!F108/'2 Precios'!F109)</f>
        <v>3.177232538033366E-3</v>
      </c>
      <c r="G109" s="32">
        <f>LN('2 Precios'!G108/'2 Precios'!G109)</f>
        <v>-9.0929830006214948E-3</v>
      </c>
      <c r="H109" s="32">
        <f>LN('2 Precios'!H108/'2 Precios'!H109)</f>
        <v>1.9004234043542467E-2</v>
      </c>
      <c r="I109" s="32">
        <f>LN('2 Precios'!I108/'2 Precios'!I109)</f>
        <v>1.6898536545331875E-3</v>
      </c>
      <c r="J109" s="32">
        <f>LN('2 Precios'!J108/'2 Precios'!J109)</f>
        <v>7.2563370331393167E-3</v>
      </c>
      <c r="K109" s="35"/>
      <c r="L109" s="7"/>
      <c r="M109" s="7"/>
      <c r="N109" s="7"/>
      <c r="O109" s="7"/>
      <c r="P109" s="7"/>
      <c r="Q109" s="7"/>
      <c r="R109" s="7"/>
      <c r="S109" s="7"/>
    </row>
    <row r="110" spans="1:19" x14ac:dyDescent="0.2">
      <c r="A110" s="143">
        <v>43102</v>
      </c>
      <c r="B110" s="32">
        <f>LN('2 Precios'!B109/'2 Precios'!B110)</f>
        <v>1.0093470356096968E-2</v>
      </c>
      <c r="C110" s="32">
        <f>LN('2 Precios'!C109/'2 Precios'!C110)</f>
        <v>9.9795363013014931E-3</v>
      </c>
      <c r="D110" s="32">
        <f>LN('2 Precios'!D109/'2 Precios'!D110)</f>
        <v>-3.3257150446358488E-3</v>
      </c>
      <c r="E110" s="32">
        <f>LN('2 Precios'!E109/'2 Precios'!E110)</f>
        <v>2.7782360449013711E-2</v>
      </c>
      <c r="F110" s="32">
        <f>LN('2 Precios'!F109/'2 Precios'!F110)</f>
        <v>1.6501428418545305E-2</v>
      </c>
      <c r="G110" s="32">
        <f>LN('2 Precios'!G109/'2 Precios'!G110)</f>
        <v>-1.0718215760499044E-2</v>
      </c>
      <c r="H110" s="32">
        <f>LN('2 Precios'!H109/'2 Precios'!H110)</f>
        <v>-4.275090054885476E-3</v>
      </c>
      <c r="I110" s="32">
        <f>LN('2 Precios'!I109/'2 Precios'!I110)</f>
        <v>1.0354747944623965E-2</v>
      </c>
      <c r="J110" s="32">
        <f>LN('2 Precios'!J109/'2 Precios'!J110)</f>
        <v>5.5760180415152967E-3</v>
      </c>
      <c r="K110" s="35"/>
      <c r="L110" s="7"/>
      <c r="M110" s="7"/>
      <c r="N110" s="7"/>
      <c r="O110" s="7"/>
      <c r="P110" s="7"/>
      <c r="Q110" s="7"/>
      <c r="R110" s="7"/>
      <c r="S110" s="7"/>
    </row>
    <row r="111" spans="1:19" x14ac:dyDescent="0.2">
      <c r="A111" s="143">
        <v>43098</v>
      </c>
      <c r="B111" s="32">
        <f>LN('2 Precios'!B110/'2 Precios'!B111)</f>
        <v>4.5306893997878921E-3</v>
      </c>
      <c r="C111" s="32">
        <f>LN('2 Precios'!C110/'2 Precios'!C111)</f>
        <v>-1.7682880596936038E-3</v>
      </c>
      <c r="D111" s="32">
        <f>LN('2 Precios'!D110/'2 Precios'!D111)</f>
        <v>2.096952535368226E-2</v>
      </c>
      <c r="E111" s="32">
        <f>LN('2 Precios'!E110/'2 Precios'!E111)</f>
        <v>-5.3322111573410273E-3</v>
      </c>
      <c r="F111" s="32">
        <f>LN('2 Precios'!F110/'2 Precios'!F111)</f>
        <v>3.0184540996283558E-2</v>
      </c>
      <c r="G111" s="32">
        <f>LN('2 Precios'!G110/'2 Precios'!G111)</f>
        <v>1.1149343146736029E-2</v>
      </c>
      <c r="H111" s="32">
        <f>LN('2 Precios'!H110/'2 Precios'!H111)</f>
        <v>2.0423419365772993E-3</v>
      </c>
      <c r="I111" s="32">
        <f>LN('2 Precios'!I110/'2 Precios'!I111)</f>
        <v>1.8343415694488618E-2</v>
      </c>
      <c r="J111" s="32">
        <f>LN('2 Precios'!J110/'2 Precios'!J111)</f>
        <v>1.0095811376961701E-2</v>
      </c>
      <c r="K111" s="35"/>
      <c r="L111" s="7"/>
      <c r="M111" s="7"/>
      <c r="N111" s="7"/>
      <c r="O111" s="7"/>
      <c r="P111" s="7"/>
      <c r="Q111" s="7"/>
      <c r="R111" s="7"/>
      <c r="S111" s="7"/>
    </row>
    <row r="112" spans="1:19" x14ac:dyDescent="0.2">
      <c r="A112" s="143">
        <v>43097</v>
      </c>
      <c r="B112" s="32">
        <f>LN('2 Precios'!B111/'2 Precios'!B112)</f>
        <v>3.8825954280272616E-3</v>
      </c>
      <c r="C112" s="32">
        <f>LN('2 Precios'!C111/'2 Precios'!C112)</f>
        <v>9.4675263383993645E-3</v>
      </c>
      <c r="D112" s="32">
        <f>LN('2 Precios'!D111/'2 Precios'!D112)</f>
        <v>8.0851078724300234E-3</v>
      </c>
      <c r="E112" s="32">
        <f>LN('2 Precios'!E111/'2 Precios'!E112)</f>
        <v>3.4832122093803892E-3</v>
      </c>
      <c r="F112" s="32">
        <f>LN('2 Precios'!F111/'2 Precios'!F112)</f>
        <v>9.0916967269268987E-3</v>
      </c>
      <c r="G112" s="32">
        <f>LN('2 Precios'!G111/'2 Precios'!G112)</f>
        <v>4.7547527495758581E-3</v>
      </c>
      <c r="H112" s="32">
        <f>LN('2 Precios'!H111/'2 Precios'!H112)</f>
        <v>1.790872501113976E-2</v>
      </c>
      <c r="I112" s="32">
        <f>LN('2 Precios'!I111/'2 Precios'!I112)</f>
        <v>7.14573896370324E-3</v>
      </c>
      <c r="J112" s="32">
        <f>LN('2 Precios'!J111/'2 Precios'!J112)</f>
        <v>1.3505316849654646E-3</v>
      </c>
      <c r="K112" s="35"/>
      <c r="L112" s="7"/>
      <c r="M112" s="7"/>
      <c r="N112" s="7"/>
      <c r="O112" s="7"/>
      <c r="P112" s="7"/>
      <c r="Q112" s="7"/>
      <c r="R112" s="7"/>
      <c r="S112" s="7"/>
    </row>
    <row r="113" spans="1:19" x14ac:dyDescent="0.2">
      <c r="A113" s="143">
        <v>43096</v>
      </c>
      <c r="B113" s="32">
        <f>LN('2 Precios'!B112/'2 Precios'!B113)</f>
        <v>-5.0286670295396729E-5</v>
      </c>
      <c r="C113" s="32">
        <f>LN('2 Precios'!C112/'2 Precios'!C113)</f>
        <v>-5.3365083656868951E-3</v>
      </c>
      <c r="D113" s="32">
        <f>LN('2 Precios'!D112/'2 Precios'!D113)</f>
        <v>1.8543006110454046E-2</v>
      </c>
      <c r="E113" s="32">
        <f>LN('2 Precios'!E112/'2 Precios'!E113)</f>
        <v>1.4680363042232735E-2</v>
      </c>
      <c r="F113" s="32">
        <f>LN('2 Precios'!F112/'2 Precios'!F113)</f>
        <v>8.6901255659765832E-3</v>
      </c>
      <c r="G113" s="32">
        <f>LN('2 Precios'!G112/'2 Precios'!G113)</f>
        <v>1.2644554503412444E-2</v>
      </c>
      <c r="H113" s="32">
        <f>LN('2 Precios'!H112/'2 Precios'!H113)</f>
        <v>2.0067553973614507E-2</v>
      </c>
      <c r="I113" s="32">
        <f>LN('2 Precios'!I112/'2 Precios'!I113)</f>
        <v>-2.6576011333503232E-2</v>
      </c>
      <c r="J113" s="32">
        <f>LN('2 Precios'!J112/'2 Precios'!J113)</f>
        <v>-7.8275759182217745E-3</v>
      </c>
      <c r="K113" s="35"/>
      <c r="L113" s="7"/>
      <c r="M113" s="7"/>
      <c r="N113" s="7"/>
      <c r="O113" s="7"/>
      <c r="P113" s="7"/>
      <c r="Q113" s="7"/>
      <c r="R113" s="7"/>
      <c r="S113" s="7"/>
    </row>
    <row r="114" spans="1:19" x14ac:dyDescent="0.2">
      <c r="A114" s="143">
        <v>43095</v>
      </c>
      <c r="B114" s="32">
        <f>LN('2 Precios'!B113/'2 Precios'!B114)</f>
        <v>8.9449702998027245E-4</v>
      </c>
      <c r="C114" s="32">
        <f>LN('2 Precios'!C113/'2 Precios'!C114)</f>
        <v>7.7174022766750049E-3</v>
      </c>
      <c r="D114" s="32">
        <f>LN('2 Precios'!D113/'2 Precios'!D114)</f>
        <v>-1.3048501340837983E-3</v>
      </c>
      <c r="E114" s="32">
        <f>LN('2 Precios'!E113/'2 Precios'!E114)</f>
        <v>-2.0807956122011998E-3</v>
      </c>
      <c r="F114" s="32">
        <f>LN('2 Precios'!F113/'2 Precios'!F114)</f>
        <v>-6.4443755043855789E-3</v>
      </c>
      <c r="G114" s="32">
        <f>LN('2 Precios'!G113/'2 Precios'!G114)</f>
        <v>9.2573284149703831E-3</v>
      </c>
      <c r="H114" s="32">
        <f>LN('2 Precios'!H113/'2 Precios'!H114)</f>
        <v>-9.2237396678295364E-3</v>
      </c>
      <c r="I114" s="32">
        <f>LN('2 Precios'!I113/'2 Precios'!I114)</f>
        <v>1.1707040663174201E-2</v>
      </c>
      <c r="J114" s="32">
        <f>LN('2 Precios'!J113/'2 Precios'!J114)</f>
        <v>7.0770242512546112E-3</v>
      </c>
      <c r="K114" s="35"/>
      <c r="L114" s="7"/>
      <c r="M114" s="7"/>
      <c r="N114" s="7"/>
      <c r="O114" s="7"/>
      <c r="P114" s="7"/>
      <c r="Q114" s="7"/>
      <c r="R114" s="7"/>
      <c r="S114" s="7"/>
    </row>
    <row r="115" spans="1:19" x14ac:dyDescent="0.2">
      <c r="A115" s="143">
        <v>43091</v>
      </c>
      <c r="B115" s="32">
        <f>LN('2 Precios'!B114/'2 Precios'!B115)</f>
        <v>2.4531015349243908E-4</v>
      </c>
      <c r="C115" s="32">
        <f>LN('2 Precios'!C114/'2 Precios'!C115)</f>
        <v>8.3783853369070616E-3</v>
      </c>
      <c r="D115" s="32">
        <f>LN('2 Precios'!D114/'2 Precios'!D115)</f>
        <v>-1.1023606951898472E-2</v>
      </c>
      <c r="E115" s="32">
        <f>LN('2 Precios'!E114/'2 Precios'!E115)</f>
        <v>-3.1129422576352287E-3</v>
      </c>
      <c r="F115" s="32">
        <f>LN('2 Precios'!F114/'2 Precios'!F115)</f>
        <v>1.2117443686972124E-2</v>
      </c>
      <c r="G115" s="32">
        <f>LN('2 Precios'!G114/'2 Precios'!G115)</f>
        <v>-1.6688969175841846E-2</v>
      </c>
      <c r="H115" s="32">
        <f>LN('2 Precios'!H114/'2 Precios'!H115)</f>
        <v>-1.9510089343731923E-2</v>
      </c>
      <c r="I115" s="32">
        <f>LN('2 Precios'!I114/'2 Precios'!I115)</f>
        <v>6.6162655234292753E-3</v>
      </c>
      <c r="J115" s="32">
        <f>LN('2 Precios'!J114/'2 Precios'!J115)</f>
        <v>5.5671332132014653E-3</v>
      </c>
      <c r="K115" s="35"/>
      <c r="L115" s="7"/>
      <c r="M115" s="7"/>
      <c r="N115" s="7"/>
      <c r="O115" s="7"/>
      <c r="P115" s="7"/>
      <c r="Q115" s="7"/>
      <c r="R115" s="7"/>
      <c r="S115" s="7"/>
    </row>
    <row r="116" spans="1:19" x14ac:dyDescent="0.2">
      <c r="A116" s="143">
        <v>43090</v>
      </c>
      <c r="B116" s="32">
        <f>LN('2 Precios'!B115/'2 Precios'!B116)</f>
        <v>-6.4311545856567814E-4</v>
      </c>
      <c r="C116" s="32">
        <f>LN('2 Precios'!C115/'2 Precios'!C116)</f>
        <v>-1.8013214657958349E-3</v>
      </c>
      <c r="D116" s="32">
        <f>LN('2 Precios'!D115/'2 Precios'!D116)</f>
        <v>6.4697011685736884E-3</v>
      </c>
      <c r="E116" s="32">
        <f>LN('2 Precios'!E115/'2 Precios'!E116)</f>
        <v>2.4117704815831552E-2</v>
      </c>
      <c r="F116" s="32">
        <f>LN('2 Precios'!F115/'2 Precios'!F116)</f>
        <v>1.2430680386209307E-2</v>
      </c>
      <c r="G116" s="32">
        <f>LN('2 Precios'!G115/'2 Precios'!G116)</f>
        <v>1.6246197417445759E-2</v>
      </c>
      <c r="H116" s="32">
        <f>LN('2 Precios'!H115/'2 Precios'!H116)</f>
        <v>-7.7544556366316306E-3</v>
      </c>
      <c r="I116" s="32">
        <f>LN('2 Precios'!I115/'2 Precios'!I116)</f>
        <v>-9.4789895015502397E-4</v>
      </c>
      <c r="J116" s="32">
        <f>LN('2 Precios'!J115/'2 Precios'!J116)</f>
        <v>-1.452956608223086E-2</v>
      </c>
      <c r="K116" s="35"/>
      <c r="L116" s="7"/>
      <c r="M116" s="7"/>
      <c r="N116" s="7"/>
      <c r="O116" s="7"/>
      <c r="P116" s="7"/>
      <c r="Q116" s="7"/>
      <c r="R116" s="7"/>
      <c r="S116" s="7"/>
    </row>
    <row r="117" spans="1:19" x14ac:dyDescent="0.2">
      <c r="A117" s="143">
        <v>43089</v>
      </c>
      <c r="B117" s="32">
        <f>LN('2 Precios'!B116/'2 Precios'!B117)</f>
        <v>-3.8580629439781302E-3</v>
      </c>
      <c r="C117" s="32">
        <f>LN('2 Precios'!C116/'2 Precios'!C117)</f>
        <v>-2.396586000193305E-3</v>
      </c>
      <c r="D117" s="32">
        <f>LN('2 Precios'!D116/'2 Precios'!D117)</f>
        <v>8.0374713999188784E-3</v>
      </c>
      <c r="E117" s="32">
        <f>LN('2 Precios'!E116/'2 Precios'!E117)</f>
        <v>-2.5774061336471882E-2</v>
      </c>
      <c r="F117" s="32">
        <f>LN('2 Precios'!F116/'2 Precios'!F117)</f>
        <v>-4.7615393655179531E-3</v>
      </c>
      <c r="G117" s="32">
        <f>LN('2 Precios'!G116/'2 Precios'!G117)</f>
        <v>-2.2325287047836019E-2</v>
      </c>
      <c r="H117" s="32">
        <f>LN('2 Precios'!H116/'2 Precios'!H117)</f>
        <v>1.6326108847827647E-2</v>
      </c>
      <c r="I117" s="32">
        <f>LN('2 Precios'!I116/'2 Precios'!I117)</f>
        <v>-1.9390724529427562E-2</v>
      </c>
      <c r="J117" s="32">
        <f>LN('2 Precios'!J116/'2 Precios'!J117)</f>
        <v>3.824116246912067E-3</v>
      </c>
      <c r="K117" s="35"/>
      <c r="L117" s="7"/>
      <c r="M117" s="7"/>
      <c r="N117" s="7"/>
      <c r="O117" s="7"/>
      <c r="P117" s="7"/>
      <c r="Q117" s="7"/>
      <c r="R117" s="7"/>
      <c r="S117" s="7"/>
    </row>
    <row r="118" spans="1:19" x14ac:dyDescent="0.2">
      <c r="A118" s="143">
        <v>43088</v>
      </c>
      <c r="B118" s="32">
        <f>LN('2 Precios'!B117/'2 Precios'!B118)</f>
        <v>1.1449732139945207E-2</v>
      </c>
      <c r="C118" s="32">
        <f>LN('2 Precios'!C117/'2 Precios'!C118)</f>
        <v>2.9966460241993955E-3</v>
      </c>
      <c r="D118" s="32">
        <f>LN('2 Precios'!D117/'2 Precios'!D118)</f>
        <v>-8.90245848742564E-3</v>
      </c>
      <c r="E118" s="32">
        <f>LN('2 Precios'!E117/'2 Precios'!E118)</f>
        <v>-2.2904866599574712E-2</v>
      </c>
      <c r="F118" s="32">
        <f>LN('2 Precios'!F117/'2 Precios'!F118)</f>
        <v>4.1034116519443314E-3</v>
      </c>
      <c r="G118" s="32">
        <f>LN('2 Precios'!G117/'2 Precios'!G118)</f>
        <v>-1.0336009330661948E-2</v>
      </c>
      <c r="H118" s="32">
        <f>LN('2 Precios'!H117/'2 Precios'!H118)</f>
        <v>-1.3716853742237982E-2</v>
      </c>
      <c r="I118" s="32">
        <f>LN('2 Precios'!I117/'2 Precios'!I118)</f>
        <v>-1.5368367637152477E-2</v>
      </c>
      <c r="J118" s="32">
        <f>LN('2 Precios'!J117/'2 Precios'!J118)</f>
        <v>-5.2605481115383084E-3</v>
      </c>
      <c r="K118" s="35"/>
      <c r="L118" s="7"/>
      <c r="M118" s="7"/>
      <c r="N118" s="7"/>
      <c r="O118" s="7"/>
      <c r="P118" s="7"/>
      <c r="Q118" s="7"/>
      <c r="R118" s="7"/>
      <c r="S118" s="7"/>
    </row>
    <row r="119" spans="1:19" x14ac:dyDescent="0.2">
      <c r="A119" s="143">
        <v>43087</v>
      </c>
      <c r="B119" s="32">
        <f>LN('2 Precios'!B118/'2 Precios'!B119)</f>
        <v>-3.3568843875426261E-3</v>
      </c>
      <c r="C119" s="32">
        <f>LN('2 Precios'!C118/'2 Precios'!C119)</f>
        <v>8.4388686458646035E-3</v>
      </c>
      <c r="D119" s="32">
        <f>LN('2 Precios'!D118/'2 Precios'!D119)</f>
        <v>8.6843143341438951E-3</v>
      </c>
      <c r="E119" s="32">
        <f>LN('2 Precios'!E118/'2 Precios'!E119)</f>
        <v>8.5279298554389472E-3</v>
      </c>
      <c r="F119" s="32">
        <f>LN('2 Precios'!F118/'2 Precios'!F119)</f>
        <v>1.4412558054658943E-2</v>
      </c>
      <c r="G119" s="32">
        <f>LN('2 Precios'!G118/'2 Precios'!G119)</f>
        <v>2.3408134757664935E-2</v>
      </c>
      <c r="H119" s="32">
        <f>LN('2 Precios'!H118/'2 Precios'!H119)</f>
        <v>2.4846557212474408E-2</v>
      </c>
      <c r="I119" s="32">
        <f>LN('2 Precios'!I118/'2 Precios'!I119)</f>
        <v>9.1544100205325776E-4</v>
      </c>
      <c r="J119" s="32">
        <f>LN('2 Precios'!J118/'2 Precios'!J119)</f>
        <v>-4.641993520680383E-3</v>
      </c>
      <c r="K119" s="35"/>
      <c r="L119" s="7"/>
      <c r="M119" s="7"/>
      <c r="N119" s="7"/>
      <c r="O119" s="7"/>
      <c r="P119" s="7"/>
      <c r="Q119" s="7"/>
      <c r="R119" s="7"/>
      <c r="S119" s="7"/>
    </row>
    <row r="120" spans="1:19" x14ac:dyDescent="0.2">
      <c r="A120" s="143">
        <v>43084</v>
      </c>
      <c r="B120" s="32">
        <f>LN('2 Precios'!B119/'2 Precios'!B120)</f>
        <v>-1.0938429952103478E-3</v>
      </c>
      <c r="C120" s="32">
        <f>LN('2 Precios'!C119/'2 Precios'!C120)</f>
        <v>-7.8384483336207834E-3</v>
      </c>
      <c r="D120" s="32">
        <f>LN('2 Precios'!D119/'2 Precios'!D120)</f>
        <v>9.2005468293996293E-3</v>
      </c>
      <c r="E120" s="32">
        <f>LN('2 Precios'!E119/'2 Precios'!E120)</f>
        <v>-1.4575096218524349E-2</v>
      </c>
      <c r="F120" s="32">
        <f>LN('2 Precios'!F119/'2 Precios'!F120)</f>
        <v>-5.0044208651779079E-4</v>
      </c>
      <c r="G120" s="32">
        <f>LN('2 Precios'!G119/'2 Precios'!G120)</f>
        <v>-2.9388502859150768E-2</v>
      </c>
      <c r="H120" s="32">
        <f>LN('2 Precios'!H119/'2 Precios'!H120)</f>
        <v>2.4498915550143861E-2</v>
      </c>
      <c r="I120" s="32">
        <f>LN('2 Precios'!I119/'2 Precios'!I120)</f>
        <v>1.3524180416743661E-2</v>
      </c>
      <c r="J120" s="32">
        <f>LN('2 Precios'!J119/'2 Precios'!J120)</f>
        <v>3.8998346930741077E-3</v>
      </c>
      <c r="K120" s="35"/>
      <c r="L120" s="7"/>
      <c r="M120" s="7"/>
      <c r="N120" s="7"/>
      <c r="O120" s="7"/>
      <c r="P120" s="7"/>
      <c r="Q120" s="7"/>
      <c r="R120" s="7"/>
      <c r="S120" s="7"/>
    </row>
    <row r="121" spans="1:19" x14ac:dyDescent="0.2">
      <c r="A121" s="143">
        <v>43083</v>
      </c>
      <c r="B121" s="32">
        <f>LN('2 Precios'!B120/'2 Precios'!B121)</f>
        <v>9.6896230381424905E-3</v>
      </c>
      <c r="C121" s="32">
        <f>LN('2 Precios'!C120/'2 Precios'!C121)</f>
        <v>-6.0042031224392294E-4</v>
      </c>
      <c r="D121" s="32">
        <f>LN('2 Precios'!D120/'2 Precios'!D121)</f>
        <v>4.4025976190746114E-4</v>
      </c>
      <c r="E121" s="32">
        <f>LN('2 Precios'!E120/'2 Precios'!E121)</f>
        <v>-7.2087018377551696E-3</v>
      </c>
      <c r="F121" s="32">
        <f>LN('2 Precios'!F120/'2 Precios'!F121)</f>
        <v>-1.2101266813972904E-2</v>
      </c>
      <c r="G121" s="32">
        <f>LN('2 Precios'!G120/'2 Precios'!G121)</f>
        <v>7.2665848122737096E-3</v>
      </c>
      <c r="H121" s="32">
        <f>LN('2 Precios'!H120/'2 Precios'!H121)</f>
        <v>-3.6204844264903354E-3</v>
      </c>
      <c r="I121" s="32">
        <f>LN('2 Precios'!I120/'2 Precios'!I121)</f>
        <v>1.2384890884801763E-3</v>
      </c>
      <c r="J121" s="32">
        <f>LN('2 Precios'!J120/'2 Precios'!J121)</f>
        <v>2.1290479532392994E-3</v>
      </c>
      <c r="K121" s="35"/>
      <c r="L121" s="7"/>
      <c r="M121" s="7"/>
      <c r="N121" s="7"/>
      <c r="O121" s="7"/>
      <c r="P121" s="7"/>
      <c r="Q121" s="7"/>
      <c r="R121" s="7"/>
      <c r="S121" s="7"/>
    </row>
    <row r="122" spans="1:19" x14ac:dyDescent="0.2">
      <c r="A122" s="143">
        <v>43082</v>
      </c>
      <c r="B122" s="32">
        <f>LN('2 Precios'!B121/'2 Precios'!B122)</f>
        <v>8.9007461408610357E-3</v>
      </c>
      <c r="C122" s="32">
        <f>LN('2 Precios'!C121/'2 Precios'!C122)</f>
        <v>1.3901704689520044E-2</v>
      </c>
      <c r="D122" s="32">
        <f>LN('2 Precios'!D121/'2 Precios'!D122)</f>
        <v>-9.4226624380252741E-3</v>
      </c>
      <c r="E122" s="32">
        <f>LN('2 Precios'!E121/'2 Precios'!E122)</f>
        <v>4.1969858960105633E-2</v>
      </c>
      <c r="F122" s="32">
        <f>LN('2 Precios'!F121/'2 Precios'!F122)</f>
        <v>2.9258963027442617E-2</v>
      </c>
      <c r="G122" s="32">
        <f>LN('2 Precios'!G121/'2 Precios'!G122)</f>
        <v>1.469343698166177E-2</v>
      </c>
      <c r="H122" s="32">
        <f>LN('2 Precios'!H121/'2 Precios'!H122)</f>
        <v>-1.7140835183214635E-2</v>
      </c>
      <c r="I122" s="32">
        <f>LN('2 Precios'!I121/'2 Precios'!I122)</f>
        <v>3.2433587822140154E-2</v>
      </c>
      <c r="J122" s="32">
        <f>LN('2 Precios'!J121/'2 Precios'!J122)</f>
        <v>1.8055460652110462E-2</v>
      </c>
      <c r="K122" s="35"/>
      <c r="L122" s="7"/>
      <c r="M122" s="7"/>
      <c r="N122" s="7"/>
      <c r="O122" s="7"/>
      <c r="P122" s="7"/>
      <c r="Q122" s="7"/>
      <c r="R122" s="7"/>
      <c r="S122" s="7"/>
    </row>
    <row r="123" spans="1:19" x14ac:dyDescent="0.2">
      <c r="A123" s="143">
        <v>43080</v>
      </c>
      <c r="B123" s="32">
        <f>LN('2 Precios'!B122/'2 Precios'!B123)</f>
        <v>8.3817524722963853E-3</v>
      </c>
      <c r="C123" s="32">
        <f>LN('2 Precios'!C122/'2 Precios'!C123)</f>
        <v>7.3305767283345664E-3</v>
      </c>
      <c r="D123" s="32">
        <f>LN('2 Precios'!D122/'2 Precios'!D123)</f>
        <v>8.542358654934662E-3</v>
      </c>
      <c r="E123" s="32">
        <f>LN('2 Precios'!E122/'2 Precios'!E123)</f>
        <v>-2.7012587854011358E-3</v>
      </c>
      <c r="F123" s="32">
        <f>LN('2 Precios'!F122/'2 Precios'!F123)</f>
        <v>0</v>
      </c>
      <c r="G123" s="32">
        <f>LN('2 Precios'!G122/'2 Precios'!G123)</f>
        <v>2.5574587218093754E-2</v>
      </c>
      <c r="H123" s="32">
        <f>LN('2 Precios'!H122/'2 Precios'!H123)</f>
        <v>-1.6096295103751226E-2</v>
      </c>
      <c r="I123" s="32">
        <f>LN('2 Precios'!I122/'2 Precios'!I123)</f>
        <v>-6.3805767085222346E-3</v>
      </c>
      <c r="J123" s="32">
        <f>LN('2 Precios'!J122/'2 Precios'!J123)</f>
        <v>1.6743783920312262E-2</v>
      </c>
      <c r="K123" s="35"/>
      <c r="L123" s="7"/>
      <c r="M123" s="7"/>
      <c r="N123" s="7"/>
      <c r="O123" s="7"/>
      <c r="P123" s="7"/>
      <c r="Q123" s="7"/>
      <c r="R123" s="7"/>
      <c r="S123" s="7"/>
    </row>
    <row r="124" spans="1:19" x14ac:dyDescent="0.2">
      <c r="A124" s="143">
        <v>43077</v>
      </c>
      <c r="B124" s="32">
        <f>LN('2 Precios'!B123/'2 Precios'!B124)</f>
        <v>-9.0398304295699204E-5</v>
      </c>
      <c r="C124" s="32">
        <f>LN('2 Precios'!C123/'2 Precios'!C124)</f>
        <v>1.1717556207622616E-2</v>
      </c>
      <c r="D124" s="32">
        <f>LN('2 Precios'!D123/'2 Precios'!D124)</f>
        <v>2.7429504546801372E-2</v>
      </c>
      <c r="E124" s="32">
        <f>LN('2 Precios'!E123/'2 Precios'!E124)</f>
        <v>1.4842940159580854E-2</v>
      </c>
      <c r="F124" s="32">
        <f>LN('2 Precios'!F123/'2 Precios'!F124)</f>
        <v>1.5281606215636668E-3</v>
      </c>
      <c r="G124" s="32">
        <f>LN('2 Precios'!G123/'2 Precios'!G124)</f>
        <v>1.0325524068783462E-2</v>
      </c>
      <c r="H124" s="32">
        <f>LN('2 Precios'!H123/'2 Precios'!H124)</f>
        <v>1.6672610914711603E-2</v>
      </c>
      <c r="I124" s="32">
        <f>LN('2 Precios'!I123/'2 Precios'!I124)</f>
        <v>1.7483804372217689E-2</v>
      </c>
      <c r="J124" s="32">
        <f>LN('2 Precios'!J123/'2 Precios'!J124)</f>
        <v>-6.0886217567121424E-3</v>
      </c>
      <c r="K124" s="35"/>
      <c r="L124" s="7"/>
      <c r="M124" s="7"/>
      <c r="N124" s="7"/>
      <c r="O124" s="7"/>
      <c r="P124" s="7"/>
      <c r="Q124" s="7"/>
      <c r="R124" s="7"/>
      <c r="S124" s="7"/>
    </row>
    <row r="125" spans="1:19" x14ac:dyDescent="0.2">
      <c r="A125" s="143">
        <v>43076</v>
      </c>
      <c r="B125" s="32">
        <f>LN('2 Precios'!B124/'2 Precios'!B125)</f>
        <v>-9.5072872282241008E-3</v>
      </c>
      <c r="C125" s="32">
        <f>LN('2 Precios'!C124/'2 Precios'!C125)</f>
        <v>6.2053985109222309E-4</v>
      </c>
      <c r="D125" s="32">
        <f>LN('2 Precios'!D124/'2 Precios'!D125)</f>
        <v>-8.5547796764363429E-3</v>
      </c>
      <c r="E125" s="32">
        <f>LN('2 Precios'!E124/'2 Precios'!E125)</f>
        <v>-1.8777956110111928E-2</v>
      </c>
      <c r="F125" s="32">
        <f>LN('2 Precios'!F124/'2 Precios'!F125)</f>
        <v>3.1940531887028008E-2</v>
      </c>
      <c r="G125" s="32">
        <f>LN('2 Precios'!G124/'2 Precios'!G125)</f>
        <v>-2.1429347286286853E-2</v>
      </c>
      <c r="H125" s="32">
        <f>LN('2 Precios'!H124/'2 Precios'!H125)</f>
        <v>-3.548548319179768E-2</v>
      </c>
      <c r="I125" s="32">
        <f>LN('2 Precios'!I124/'2 Precios'!I125)</f>
        <v>2.4300862308620041E-3</v>
      </c>
      <c r="J125" s="32">
        <f>LN('2 Precios'!J124/'2 Precios'!J125)</f>
        <v>2.6048691104689232E-3</v>
      </c>
      <c r="K125" s="35"/>
      <c r="L125" s="7"/>
      <c r="M125" s="7"/>
      <c r="N125" s="7"/>
      <c r="O125" s="7"/>
      <c r="P125" s="7"/>
      <c r="Q125" s="7"/>
      <c r="R125" s="7"/>
      <c r="S125" s="7"/>
    </row>
    <row r="126" spans="1:19" x14ac:dyDescent="0.2">
      <c r="A126" s="143">
        <v>43075</v>
      </c>
      <c r="B126" s="32">
        <f>LN('2 Precios'!B125/'2 Precios'!B126)</f>
        <v>5.0121510014913299E-3</v>
      </c>
      <c r="C126" s="32">
        <f>LN('2 Precios'!C125/'2 Precios'!C126)</f>
        <v>2.4860795127061987E-3</v>
      </c>
      <c r="D126" s="32">
        <f>LN('2 Precios'!D125/'2 Precios'!D126)</f>
        <v>6.9734170789454413E-3</v>
      </c>
      <c r="E126" s="32">
        <f>LN('2 Precios'!E125/'2 Precios'!E126)</f>
        <v>-6.7978014372065427E-3</v>
      </c>
      <c r="F126" s="32">
        <f>LN('2 Precios'!F125/'2 Precios'!F126)</f>
        <v>-1.8597911549408323E-2</v>
      </c>
      <c r="G126" s="32">
        <f>LN('2 Precios'!G125/'2 Precios'!G126)</f>
        <v>-2.7446768148830455E-2</v>
      </c>
      <c r="H126" s="32">
        <f>LN('2 Precios'!H125/'2 Precios'!H126)</f>
        <v>-2.761701655208651E-2</v>
      </c>
      <c r="I126" s="32">
        <f>LN('2 Precios'!I125/'2 Precios'!I126)</f>
        <v>1.9484175513891479E-3</v>
      </c>
      <c r="J126" s="32">
        <f>LN('2 Precios'!J125/'2 Precios'!J126)</f>
        <v>3.073331376152658E-3</v>
      </c>
      <c r="K126" s="35"/>
      <c r="L126" s="7"/>
      <c r="M126" s="7"/>
      <c r="N126" s="7"/>
      <c r="O126" s="7"/>
      <c r="P126" s="7"/>
      <c r="Q126" s="7"/>
      <c r="R126" s="7"/>
      <c r="S126" s="7"/>
    </row>
    <row r="127" spans="1:19" x14ac:dyDescent="0.2">
      <c r="A127" s="143">
        <v>43074</v>
      </c>
      <c r="B127" s="32">
        <f>LN('2 Precios'!B126/'2 Precios'!B127)</f>
        <v>-1.2985351912847779E-3</v>
      </c>
      <c r="C127" s="32">
        <f>LN('2 Precios'!C126/'2 Precios'!C127)</f>
        <v>9.3779993331843167E-3</v>
      </c>
      <c r="D127" s="32">
        <f>LN('2 Precios'!D126/'2 Precios'!D127)</f>
        <v>1.5813625974909664E-3</v>
      </c>
      <c r="E127" s="32">
        <f>LN('2 Precios'!E126/'2 Precios'!E127)</f>
        <v>2.8951288178599783E-2</v>
      </c>
      <c r="F127" s="32">
        <f>LN('2 Precios'!F126/'2 Precios'!F127)</f>
        <v>8.6140069070047133E-4</v>
      </c>
      <c r="G127" s="32">
        <f>LN('2 Precios'!G126/'2 Precios'!G127)</f>
        <v>-2.5751087191381431E-3</v>
      </c>
      <c r="H127" s="32">
        <f>LN('2 Precios'!H126/'2 Precios'!H127)</f>
        <v>2.5671760935293945E-2</v>
      </c>
      <c r="I127" s="32">
        <f>LN('2 Precios'!I126/'2 Precios'!I127)</f>
        <v>2.6037443937651263E-3</v>
      </c>
      <c r="J127" s="32">
        <f>LN('2 Precios'!J126/'2 Precios'!J127)</f>
        <v>2.8769504418853561E-3</v>
      </c>
      <c r="K127" s="35"/>
      <c r="L127" s="7"/>
      <c r="M127" s="7"/>
      <c r="N127" s="7"/>
      <c r="O127" s="7"/>
      <c r="P127" s="7"/>
      <c r="Q127" s="7"/>
      <c r="R127" s="7"/>
      <c r="S127" s="7"/>
    </row>
    <row r="128" spans="1:19" x14ac:dyDescent="0.2">
      <c r="A128" s="143">
        <v>43073</v>
      </c>
      <c r="B128" s="32">
        <f>LN('2 Precios'!B127/'2 Precios'!B128)</f>
        <v>4.0494551034521735E-3</v>
      </c>
      <c r="C128" s="32">
        <f>LN('2 Precios'!C127/'2 Precios'!C128)</f>
        <v>1.2570711900511137E-3</v>
      </c>
      <c r="D128" s="32">
        <f>LN('2 Precios'!D127/'2 Precios'!D128)</f>
        <v>4.532094824360627E-3</v>
      </c>
      <c r="E128" s="32">
        <f>LN('2 Precios'!E127/'2 Precios'!E128)</f>
        <v>-1.9001378038409015E-3</v>
      </c>
      <c r="F128" s="32">
        <f>LN('2 Precios'!F127/'2 Precios'!F128)</f>
        <v>-3.9563137525519829E-3</v>
      </c>
      <c r="G128" s="32">
        <f>LN('2 Precios'!G127/'2 Precios'!G128)</f>
        <v>-2.5684518094347751E-3</v>
      </c>
      <c r="H128" s="32">
        <f>LN('2 Precios'!H127/'2 Precios'!H128)</f>
        <v>-2.4769342538012565E-2</v>
      </c>
      <c r="I128" s="32">
        <f>LN('2 Precios'!I127/'2 Precios'!I128)</f>
        <v>-4.5521619451540799E-3</v>
      </c>
      <c r="J128" s="32">
        <f>LN('2 Precios'!J127/'2 Precios'!J128)</f>
        <v>-8.2285426328958006E-4</v>
      </c>
      <c r="K128" s="35"/>
      <c r="L128" s="7"/>
      <c r="M128" s="7"/>
      <c r="N128" s="7"/>
      <c r="O128" s="7"/>
      <c r="P128" s="7"/>
      <c r="Q128" s="7"/>
      <c r="R128" s="7"/>
      <c r="S128" s="7"/>
    </row>
    <row r="129" spans="1:19" x14ac:dyDescent="0.2">
      <c r="A129" s="143">
        <v>43070</v>
      </c>
      <c r="B129" s="32">
        <f>LN('2 Precios'!B128/'2 Precios'!B129)</f>
        <v>-1.0979564156418193E-2</v>
      </c>
      <c r="C129" s="32">
        <f>LN('2 Precios'!C128/'2 Precios'!C129)</f>
        <v>-5.6444176196769578E-3</v>
      </c>
      <c r="D129" s="32">
        <f>LN('2 Precios'!D128/'2 Precios'!D129)</f>
        <v>2.5014453919411897E-3</v>
      </c>
      <c r="E129" s="32">
        <f>LN('2 Precios'!E128/'2 Precios'!E129)</f>
        <v>-2.2111893574575953E-2</v>
      </c>
      <c r="F129" s="32">
        <f>LN('2 Precios'!F128/'2 Precios'!F129)</f>
        <v>-1.3724826074092496E-3</v>
      </c>
      <c r="G129" s="32">
        <f>LN('2 Precios'!G128/'2 Precios'!G129)</f>
        <v>-4.2748452088237256E-4</v>
      </c>
      <c r="H129" s="32">
        <f>LN('2 Precios'!H128/'2 Precios'!H129)</f>
        <v>1.3359529815810876E-2</v>
      </c>
      <c r="I129" s="32">
        <f>LN('2 Precios'!I128/'2 Precios'!I129)</f>
        <v>9.7374235260121189E-4</v>
      </c>
      <c r="J129" s="32">
        <f>LN('2 Precios'!J128/'2 Precios'!J129)</f>
        <v>4.7585388474912685E-2</v>
      </c>
      <c r="K129" s="35"/>
      <c r="L129" s="7"/>
      <c r="M129" s="7"/>
      <c r="N129" s="7"/>
      <c r="O129" s="7"/>
      <c r="P129" s="7"/>
      <c r="Q129" s="7"/>
      <c r="R129" s="7"/>
      <c r="S129" s="7"/>
    </row>
    <row r="130" spans="1:19" x14ac:dyDescent="0.2">
      <c r="A130" s="143">
        <v>43069</v>
      </c>
      <c r="B130" s="32">
        <f>LN('2 Precios'!B129/'2 Precios'!B130)</f>
        <v>6.743196023101917E-3</v>
      </c>
      <c r="C130" s="32">
        <f>LN('2 Precios'!C129/'2 Precios'!C130)</f>
        <v>-2.5317807984289783E-2</v>
      </c>
      <c r="D130" s="32">
        <f>LN('2 Precios'!D129/'2 Precios'!D130)</f>
        <v>-4.2132678064011955E-2</v>
      </c>
      <c r="E130" s="32">
        <f>LN('2 Precios'!E129/'2 Precios'!E130)</f>
        <v>-2.0627127245611537E-4</v>
      </c>
      <c r="F130" s="32">
        <f>LN('2 Precios'!F129/'2 Precios'!F130)</f>
        <v>-3.9662348317365259E-2</v>
      </c>
      <c r="G130" s="32">
        <f>LN('2 Precios'!G129/'2 Precios'!G130)</f>
        <v>6.861090379945381E-3</v>
      </c>
      <c r="H130" s="32">
        <f>LN('2 Precios'!H129/'2 Precios'!H130)</f>
        <v>-6.202135727470034E-3</v>
      </c>
      <c r="I130" s="32">
        <f>LN('2 Precios'!I129/'2 Precios'!I130)</f>
        <v>-3.4038285834632654E-3</v>
      </c>
      <c r="J130" s="32">
        <f>LN('2 Precios'!J129/'2 Precios'!J130)</f>
        <v>1.8994312117422276E-2</v>
      </c>
      <c r="K130" s="35"/>
      <c r="L130" s="7"/>
      <c r="M130" s="7"/>
      <c r="N130" s="7"/>
      <c r="O130" s="7"/>
      <c r="P130" s="7"/>
      <c r="Q130" s="7"/>
      <c r="R130" s="7"/>
      <c r="S130" s="7"/>
    </row>
    <row r="131" spans="1:19" x14ac:dyDescent="0.2">
      <c r="A131" s="143">
        <v>43068</v>
      </c>
      <c r="B131" s="32">
        <f>LN('2 Precios'!B130/'2 Precios'!B131)</f>
        <v>-2.9594987366720412E-4</v>
      </c>
      <c r="C131" s="32">
        <f>LN('2 Precios'!C130/'2 Precios'!C131)</f>
        <v>2.4419425308590784E-3</v>
      </c>
      <c r="D131" s="32">
        <f>LN('2 Precios'!D130/'2 Precios'!D131)</f>
        <v>3.0587512780128313E-2</v>
      </c>
      <c r="E131" s="32">
        <f>LN('2 Precios'!E130/'2 Precios'!E131)</f>
        <v>7.0379301788792564E-3</v>
      </c>
      <c r="F131" s="32">
        <f>LN('2 Precios'!F130/'2 Precios'!F131)</f>
        <v>-1.8108491541682053E-3</v>
      </c>
      <c r="G131" s="32">
        <f>LN('2 Precios'!G130/'2 Precios'!G131)</f>
        <v>2.6156722818340545E-2</v>
      </c>
      <c r="H131" s="32">
        <f>LN('2 Precios'!H130/'2 Precios'!H131)</f>
        <v>2.3831499799083989E-2</v>
      </c>
      <c r="I131" s="32">
        <f>LN('2 Precios'!I130/'2 Precios'!I131)</f>
        <v>4.5410230850266445E-3</v>
      </c>
      <c r="J131" s="32">
        <f>LN('2 Precios'!J130/'2 Precios'!J131)</f>
        <v>1.2884863263833615E-2</v>
      </c>
      <c r="K131" s="35"/>
      <c r="L131" s="7"/>
      <c r="M131" s="7"/>
      <c r="N131" s="7"/>
      <c r="O131" s="7"/>
      <c r="P131" s="7"/>
      <c r="Q131" s="7"/>
      <c r="R131" s="7"/>
      <c r="S131" s="7"/>
    </row>
    <row r="132" spans="1:19" x14ac:dyDescent="0.2">
      <c r="A132" s="143">
        <v>43067</v>
      </c>
      <c r="B132" s="32">
        <f>LN('2 Precios'!B131/'2 Precios'!B132)</f>
        <v>-1.1816679229088972E-2</v>
      </c>
      <c r="C132" s="32">
        <f>LN('2 Precios'!C131/'2 Precios'!C132)</f>
        <v>5.516471068347106E-3</v>
      </c>
      <c r="D132" s="32">
        <f>LN('2 Precios'!D131/'2 Precios'!D132)</f>
        <v>1.0634810160349296E-2</v>
      </c>
      <c r="E132" s="32">
        <f>LN('2 Precios'!E131/'2 Precios'!E132)</f>
        <v>-1.4026653382634448E-2</v>
      </c>
      <c r="F132" s="32">
        <f>LN('2 Precios'!F131/'2 Precios'!F132)</f>
        <v>1.3745318669330358E-2</v>
      </c>
      <c r="G132" s="32">
        <f>LN('2 Precios'!G131/'2 Precios'!G132)</f>
        <v>1.5131575542347203E-2</v>
      </c>
      <c r="H132" s="32">
        <f>LN('2 Precios'!H131/'2 Precios'!H132)</f>
        <v>-2.4195081621271052E-2</v>
      </c>
      <c r="I132" s="32">
        <f>LN('2 Precios'!I131/'2 Precios'!I132)</f>
        <v>6.0324303577482417E-3</v>
      </c>
      <c r="J132" s="32">
        <f>LN('2 Precios'!J131/'2 Precios'!J132)</f>
        <v>6.2531329704882026E-3</v>
      </c>
      <c r="K132" s="35"/>
      <c r="L132" s="7"/>
      <c r="M132" s="7"/>
      <c r="N132" s="7"/>
      <c r="O132" s="7"/>
      <c r="P132" s="7"/>
      <c r="Q132" s="7"/>
      <c r="R132" s="7"/>
      <c r="S132" s="7"/>
    </row>
    <row r="133" spans="1:19" x14ac:dyDescent="0.2">
      <c r="A133" s="143">
        <v>43066</v>
      </c>
      <c r="B133" s="32">
        <f>LN('2 Precios'!B132/'2 Precios'!B133)</f>
        <v>-6.7681282543271999E-3</v>
      </c>
      <c r="C133" s="32">
        <f>LN('2 Precios'!C132/'2 Precios'!C133)</f>
        <v>-9.7860108182302435E-3</v>
      </c>
      <c r="D133" s="32">
        <f>LN('2 Precios'!D132/'2 Precios'!D133)</f>
        <v>-3.7942534314181604E-2</v>
      </c>
      <c r="E133" s="32">
        <f>LN('2 Precios'!E132/'2 Precios'!E133)</f>
        <v>-5.7189291024624302E-3</v>
      </c>
      <c r="F133" s="32">
        <f>LN('2 Precios'!F132/'2 Precios'!F133)</f>
        <v>-9.7901717863202054E-3</v>
      </c>
      <c r="G133" s="32">
        <f>LN('2 Precios'!G132/'2 Precios'!G133)</f>
        <v>2.2446250107733988E-3</v>
      </c>
      <c r="H133" s="32">
        <f>LN('2 Precios'!H132/'2 Precios'!H133)</f>
        <v>-3.5360880547717979E-2</v>
      </c>
      <c r="I133" s="32">
        <f>LN('2 Precios'!I132/'2 Precios'!I133)</f>
        <v>-2.123614274157401E-3</v>
      </c>
      <c r="J133" s="32">
        <f>LN('2 Precios'!J132/'2 Precios'!J133)</f>
        <v>3.9844436786604289E-3</v>
      </c>
      <c r="K133" s="35"/>
      <c r="L133" s="7"/>
      <c r="M133" s="7"/>
      <c r="N133" s="7"/>
      <c r="O133" s="7"/>
      <c r="P133" s="7"/>
      <c r="Q133" s="7"/>
      <c r="R133" s="7"/>
      <c r="S133" s="7"/>
    </row>
    <row r="134" spans="1:19" x14ac:dyDescent="0.2">
      <c r="A134" s="143">
        <v>43063</v>
      </c>
      <c r="B134" s="32">
        <f>LN('2 Precios'!B133/'2 Precios'!B134)</f>
        <v>-1.8881196498330436E-4</v>
      </c>
      <c r="C134" s="32">
        <f>LN('2 Precios'!C133/'2 Precios'!C134)</f>
        <v>-5.462836043655296E-3</v>
      </c>
      <c r="D134" s="32">
        <f>LN('2 Precios'!D133/'2 Precios'!D134)</f>
        <v>0</v>
      </c>
      <c r="E134" s="32">
        <f>LN('2 Precios'!E133/'2 Precios'!E134)</f>
        <v>-3.8622469381005336E-3</v>
      </c>
      <c r="F134" s="32">
        <f>LN('2 Precios'!F133/'2 Precios'!F134)</f>
        <v>5.298008949574053E-3</v>
      </c>
      <c r="G134" s="32">
        <f>LN('2 Precios'!G133/'2 Precios'!G134)</f>
        <v>4.5045121211047291E-3</v>
      </c>
      <c r="H134" s="32">
        <f>LN('2 Precios'!H133/'2 Precios'!H134)</f>
        <v>-1.2554611227540688E-2</v>
      </c>
      <c r="I134" s="32">
        <f>LN('2 Precios'!I133/'2 Precios'!I134)</f>
        <v>-2.6075634495771483E-3</v>
      </c>
      <c r="J134" s="32">
        <f>LN('2 Precios'!J133/'2 Precios'!J134)</f>
        <v>8.5836814987199483E-3</v>
      </c>
      <c r="K134" s="35"/>
      <c r="L134" s="7"/>
      <c r="M134" s="7"/>
      <c r="N134" s="7"/>
      <c r="O134" s="7"/>
      <c r="P134" s="7"/>
      <c r="Q134" s="7"/>
      <c r="R134" s="7"/>
      <c r="S134" s="7"/>
    </row>
    <row r="135" spans="1:19" x14ac:dyDescent="0.2">
      <c r="A135" s="143">
        <v>43062</v>
      </c>
      <c r="B135" s="32">
        <f>LN('2 Precios'!B134/'2 Precios'!B135)</f>
        <v>-1.1237873822726053E-3</v>
      </c>
      <c r="C135" s="32">
        <f>LN('2 Precios'!C134/'2 Precios'!C135)</f>
        <v>5.462836043655315E-3</v>
      </c>
      <c r="D135" s="32">
        <f>LN('2 Precios'!D134/'2 Precios'!D135)</f>
        <v>-1.5645712286753616E-2</v>
      </c>
      <c r="E135" s="32">
        <f>LN('2 Precios'!E134/'2 Precios'!E135)</f>
        <v>-1.0138700958337102E-3</v>
      </c>
      <c r="F135" s="32">
        <f>LN('2 Precios'!F134/'2 Precios'!F135)</f>
        <v>-2.102570850521987E-2</v>
      </c>
      <c r="G135" s="32">
        <f>LN('2 Precios'!G134/'2 Precios'!G135)</f>
        <v>-7.6456410219655751E-3</v>
      </c>
      <c r="H135" s="32">
        <f>LN('2 Precios'!H134/'2 Precios'!H135)</f>
        <v>-4.5814058735182406E-3</v>
      </c>
      <c r="I135" s="32">
        <f>LN('2 Precios'!I134/'2 Precios'!I135)</f>
        <v>8.1413341326805409E-4</v>
      </c>
      <c r="J135" s="32">
        <f>LN('2 Precios'!J134/'2 Precios'!J135)</f>
        <v>-1.5252818312432243E-2</v>
      </c>
      <c r="K135" s="35"/>
      <c r="L135" s="7"/>
      <c r="M135" s="7"/>
      <c r="N135" s="7"/>
      <c r="O135" s="7"/>
      <c r="P135" s="7"/>
      <c r="Q135" s="7"/>
      <c r="R135" s="7"/>
      <c r="S135" s="7"/>
    </row>
    <row r="136" spans="1:19" x14ac:dyDescent="0.2">
      <c r="A136" s="143">
        <v>43061</v>
      </c>
      <c r="B136" s="32">
        <f>LN('2 Precios'!B135/'2 Precios'!B136)</f>
        <v>8.9809425041783627E-3</v>
      </c>
      <c r="C136" s="32">
        <f>LN('2 Precios'!C135/'2 Precios'!C136)</f>
        <v>4.2695397498831028E-3</v>
      </c>
      <c r="D136" s="32">
        <f>LN('2 Precios'!D135/'2 Precios'!D136)</f>
        <v>-1.4555051160281917E-2</v>
      </c>
      <c r="E136" s="32">
        <f>LN('2 Precios'!E135/'2 Precios'!E136)</f>
        <v>-2.2269671899571583E-3</v>
      </c>
      <c r="F136" s="32">
        <f>LN('2 Precios'!F135/'2 Precios'!F136)</f>
        <v>2.7520926610282475E-2</v>
      </c>
      <c r="G136" s="32">
        <f>LN('2 Precios'!G135/'2 Precios'!G136)</f>
        <v>3.59066813072854E-3</v>
      </c>
      <c r="H136" s="32">
        <f>LN('2 Precios'!H135/'2 Precios'!H136)</f>
        <v>-2.239852801351801E-3</v>
      </c>
      <c r="I136" s="32">
        <f>LN('2 Precios'!I135/'2 Precios'!I136)</f>
        <v>0</v>
      </c>
      <c r="J136" s="32">
        <f>LN('2 Precios'!J135/'2 Precios'!J136)</f>
        <v>1.2647368001472259E-2</v>
      </c>
      <c r="K136" s="35"/>
      <c r="L136" s="7"/>
      <c r="M136" s="7"/>
      <c r="N136" s="7"/>
      <c r="O136" s="7"/>
      <c r="P136" s="7"/>
      <c r="Q136" s="7"/>
      <c r="R136" s="7"/>
      <c r="S136" s="7"/>
    </row>
    <row r="137" spans="1:19" x14ac:dyDescent="0.2">
      <c r="A137" s="143">
        <v>43060</v>
      </c>
      <c r="B137" s="32">
        <f>LN('2 Precios'!B136/'2 Precios'!B137)</f>
        <v>1.0722866247570031E-3</v>
      </c>
      <c r="C137" s="32">
        <f>LN('2 Precios'!C136/'2 Precios'!C137)</f>
        <v>1.8354853169198092E-3</v>
      </c>
      <c r="D137" s="32">
        <f>LN('2 Precios'!D136/'2 Precios'!D137)</f>
        <v>3.0638901465414928E-2</v>
      </c>
      <c r="E137" s="32">
        <f>LN('2 Precios'!E136/'2 Precios'!E137)</f>
        <v>6.2887315481552309E-3</v>
      </c>
      <c r="F137" s="32">
        <f>LN('2 Precios'!F136/'2 Precios'!F137)</f>
        <v>1.6170118611438553E-2</v>
      </c>
      <c r="G137" s="32">
        <f>LN('2 Precios'!G136/'2 Precios'!G137)</f>
        <v>-6.2751888186442723E-3</v>
      </c>
      <c r="H137" s="32">
        <f>LN('2 Precios'!H136/'2 Precios'!H137)</f>
        <v>-8.1416654712065089E-3</v>
      </c>
      <c r="I137" s="32">
        <f>LN('2 Precios'!I136/'2 Precios'!I137)</f>
        <v>5.0102313980881136E-2</v>
      </c>
      <c r="J137" s="32">
        <f>LN('2 Precios'!J136/'2 Precios'!J137)</f>
        <v>2.0747779779658974E-2</v>
      </c>
      <c r="K137" s="35"/>
      <c r="L137" s="7"/>
      <c r="M137" s="7"/>
      <c r="N137" s="7"/>
      <c r="O137" s="7"/>
      <c r="P137" s="7"/>
      <c r="Q137" s="7"/>
      <c r="R137" s="7"/>
      <c r="S137" s="7"/>
    </row>
    <row r="138" spans="1:19" x14ac:dyDescent="0.2">
      <c r="A138" s="143">
        <v>43056</v>
      </c>
      <c r="B138" s="32">
        <f>LN('2 Precios'!B137/'2 Precios'!B138)</f>
        <v>9.1647680168795978E-4</v>
      </c>
      <c r="C138" s="32">
        <f>LN('2 Precios'!C137/'2 Precios'!C138)</f>
        <v>-3.6674247605500924E-3</v>
      </c>
      <c r="D138" s="32">
        <f>LN('2 Precios'!D137/'2 Precios'!D138)</f>
        <v>1.1237267086150759E-2</v>
      </c>
      <c r="E138" s="32">
        <f>LN('2 Precios'!E137/'2 Precios'!E138)</f>
        <v>-2.032995190623586E-3</v>
      </c>
      <c r="F138" s="32">
        <f>LN('2 Precios'!F137/'2 Precios'!F138)</f>
        <v>8.3553558949114749E-3</v>
      </c>
      <c r="G138" s="32">
        <f>LN('2 Precios'!G137/'2 Precios'!G138)</f>
        <v>5.0870028988880087E-2</v>
      </c>
      <c r="H138" s="32">
        <f>LN('2 Precios'!H137/'2 Precios'!H138)</f>
        <v>2.5676810872652292E-2</v>
      </c>
      <c r="I138" s="32">
        <f>LN('2 Precios'!I137/'2 Precios'!I138)</f>
        <v>2.1640245867474112E-2</v>
      </c>
      <c r="J138" s="32">
        <f>LN('2 Precios'!J137/'2 Precios'!J138)</f>
        <v>-4.3797108237588278E-3</v>
      </c>
      <c r="K138" s="35"/>
      <c r="L138" s="7"/>
      <c r="M138" s="7"/>
      <c r="N138" s="7"/>
      <c r="O138" s="7"/>
      <c r="P138" s="7"/>
      <c r="Q138" s="7"/>
      <c r="R138" s="7"/>
      <c r="S138" s="7"/>
    </row>
    <row r="139" spans="1:19" x14ac:dyDescent="0.2">
      <c r="A139" s="143">
        <v>43055</v>
      </c>
      <c r="B139" s="32">
        <f>LN('2 Precios'!B138/'2 Precios'!B139)</f>
        <v>-2.4529307910749871E-3</v>
      </c>
      <c r="C139" s="32">
        <f>LN('2 Precios'!C138/'2 Precios'!C139)</f>
        <v>9.8099502164239322E-3</v>
      </c>
      <c r="D139" s="32">
        <f>LN('2 Precios'!D138/'2 Precios'!D139)</f>
        <v>-1.3285652972792907E-3</v>
      </c>
      <c r="E139" s="32">
        <f>LN('2 Precios'!E138/'2 Precios'!E139)</f>
        <v>1.1232692277124919E-2</v>
      </c>
      <c r="F139" s="32">
        <f>LN('2 Precios'!F138/'2 Precios'!F139)</f>
        <v>3.6024225972611126E-3</v>
      </c>
      <c r="G139" s="32">
        <f>LN('2 Precios'!G138/'2 Precios'!G139)</f>
        <v>5.0130978032491752E-2</v>
      </c>
      <c r="H139" s="32">
        <f>LN('2 Precios'!H138/'2 Precios'!H139)</f>
        <v>9.637710306827596E-4</v>
      </c>
      <c r="I139" s="32">
        <f>LN('2 Precios'!I138/'2 Precios'!I139)</f>
        <v>-1.1138298429310411E-2</v>
      </c>
      <c r="J139" s="32">
        <f>LN('2 Precios'!J138/'2 Precios'!J139)</f>
        <v>9.5330126850172638E-3</v>
      </c>
      <c r="K139" s="35"/>
      <c r="L139" s="7"/>
      <c r="M139" s="7"/>
      <c r="N139" s="7"/>
      <c r="O139" s="7"/>
      <c r="P139" s="7"/>
      <c r="Q139" s="7"/>
      <c r="R139" s="7"/>
      <c r="S139" s="7"/>
    </row>
    <row r="140" spans="1:19" x14ac:dyDescent="0.2">
      <c r="A140" s="143">
        <v>43054</v>
      </c>
      <c r="B140" s="32">
        <f>LN('2 Precios'!B139/'2 Precios'!B140)</f>
        <v>-3.0417555426885613E-3</v>
      </c>
      <c r="C140" s="32">
        <f>LN('2 Precios'!C139/'2 Precios'!C140)</f>
        <v>-2.4615397044465718E-3</v>
      </c>
      <c r="D140" s="32">
        <f>LN('2 Precios'!D139/'2 Precios'!D140)</f>
        <v>1.1349827093398466E-2</v>
      </c>
      <c r="E140" s="32">
        <f>LN('2 Precios'!E139/'2 Precios'!E140)</f>
        <v>-1.2856028639632394E-2</v>
      </c>
      <c r="F140" s="32">
        <f>LN('2 Precios'!F139/'2 Precios'!F140)</f>
        <v>-2.1590299268427503E-2</v>
      </c>
      <c r="G140" s="32">
        <f>LN('2 Precios'!G139/'2 Precios'!G140)</f>
        <v>2.97029921353365E-3</v>
      </c>
      <c r="H140" s="32">
        <f>LN('2 Precios'!H139/'2 Precios'!H140)</f>
        <v>-1.8391124616360642E-3</v>
      </c>
      <c r="I140" s="32">
        <f>LN('2 Precios'!I139/'2 Precios'!I140)</f>
        <v>1.4117846685660122E-2</v>
      </c>
      <c r="J140" s="32">
        <f>LN('2 Precios'!J139/'2 Precios'!J140)</f>
        <v>9.5074354927922964E-3</v>
      </c>
      <c r="K140" s="35"/>
      <c r="L140" s="7"/>
      <c r="M140" s="7"/>
      <c r="N140" s="7"/>
      <c r="O140" s="7"/>
      <c r="P140" s="7"/>
      <c r="Q140" s="7"/>
      <c r="R140" s="7"/>
      <c r="S140" s="7"/>
    </row>
    <row r="141" spans="1:19" x14ac:dyDescent="0.2">
      <c r="A141" s="143">
        <v>43053</v>
      </c>
      <c r="B141" s="32">
        <f>LN('2 Precios'!B140/'2 Precios'!B141)</f>
        <v>-2.8105003924991991E-4</v>
      </c>
      <c r="C141" s="32">
        <f>LN('2 Precios'!C140/'2 Precios'!C141)</f>
        <v>-1.1610213264634009E-2</v>
      </c>
      <c r="D141" s="32">
        <f>LN('2 Precios'!D140/'2 Precios'!D141)</f>
        <v>4.261484429128398E-3</v>
      </c>
      <c r="E141" s="32">
        <f>LN('2 Precios'!E140/'2 Precios'!E141)</f>
        <v>-1.0889419855425258E-2</v>
      </c>
      <c r="F141" s="32">
        <f>LN('2 Precios'!F140/'2 Precios'!F141)</f>
        <v>-1.4691432978992471E-2</v>
      </c>
      <c r="G141" s="32">
        <f>LN('2 Precios'!G140/'2 Precios'!G141)</f>
        <v>3.4765369010903548E-3</v>
      </c>
      <c r="H141" s="32">
        <f>LN('2 Precios'!H140/'2 Precios'!H141)</f>
        <v>1.1351267946837877E-2</v>
      </c>
      <c r="I141" s="32">
        <f>LN('2 Precios'!I140/'2 Precios'!I141)</f>
        <v>-3.5044192470941793E-3</v>
      </c>
      <c r="J141" s="32">
        <f>LN('2 Precios'!J140/'2 Precios'!J141)</f>
        <v>-2.6337962068012808E-3</v>
      </c>
      <c r="K141" s="35"/>
      <c r="L141" s="7"/>
      <c r="M141" s="7"/>
      <c r="N141" s="7"/>
      <c r="O141" s="7"/>
      <c r="P141" s="7"/>
      <c r="Q141" s="7"/>
      <c r="R141" s="7"/>
      <c r="S141" s="7"/>
    </row>
    <row r="142" spans="1:19" x14ac:dyDescent="0.2">
      <c r="A142" s="143">
        <v>43052</v>
      </c>
      <c r="B142" s="32">
        <f>LN('2 Precios'!B141/'2 Precios'!B142)</f>
        <v>-1.3369606824728878E-2</v>
      </c>
      <c r="C142" s="32">
        <f>LN('2 Precios'!C141/'2 Precios'!C142)</f>
        <v>-3.0331234364562752E-3</v>
      </c>
      <c r="D142" s="32">
        <f>LN('2 Precios'!D141/'2 Precios'!D142)</f>
        <v>-6.740366354726073E-4</v>
      </c>
      <c r="E142" s="32">
        <f>LN('2 Precios'!E141/'2 Precios'!E142)</f>
        <v>2.2924241296153981E-2</v>
      </c>
      <c r="F142" s="32">
        <f>LN('2 Precios'!F141/'2 Precios'!F142)</f>
        <v>-1.62739185174447E-2</v>
      </c>
      <c r="G142" s="32">
        <f>LN('2 Precios'!G141/'2 Precios'!G142)</f>
        <v>-4.9628388470781964E-3</v>
      </c>
      <c r="H142" s="32">
        <f>LN('2 Precios'!H141/'2 Precios'!H142)</f>
        <v>9.7821855213602923E-3</v>
      </c>
      <c r="I142" s="32">
        <f>LN('2 Precios'!I141/'2 Precios'!I142)</f>
        <v>4.3825122078798373E-3</v>
      </c>
      <c r="J142" s="32">
        <f>LN('2 Precios'!J141/'2 Precios'!J142)</f>
        <v>-2.8182236597311894E-2</v>
      </c>
      <c r="K142" s="35"/>
      <c r="L142" s="7"/>
      <c r="M142" s="7"/>
      <c r="N142" s="7"/>
      <c r="O142" s="7"/>
      <c r="P142" s="7"/>
      <c r="Q142" s="7"/>
      <c r="R142" s="7"/>
      <c r="S142" s="7"/>
    </row>
    <row r="143" spans="1:19" x14ac:dyDescent="0.2">
      <c r="A143" s="143">
        <v>43049</v>
      </c>
      <c r="B143" s="32">
        <f>LN('2 Precios'!B142/'2 Precios'!B143)</f>
        <v>-1.4898838741635276E-3</v>
      </c>
      <c r="C143" s="32">
        <f>LN('2 Precios'!C142/'2 Precios'!C143)</f>
        <v>-7.843117364870077E-3</v>
      </c>
      <c r="D143" s="32">
        <f>LN('2 Precios'!D142/'2 Precios'!D143)</f>
        <v>-1.0723963362975611E-2</v>
      </c>
      <c r="E143" s="32">
        <f>LN('2 Precios'!E142/'2 Precios'!E143)</f>
        <v>-2.0313515871232386E-2</v>
      </c>
      <c r="F143" s="32">
        <f>LN('2 Precios'!F142/'2 Precios'!F143)</f>
        <v>-1.8097100336037064E-2</v>
      </c>
      <c r="G143" s="32">
        <f>LN('2 Precios'!G142/'2 Precios'!G143)</f>
        <v>4.4654004010446779E-3</v>
      </c>
      <c r="H143" s="32">
        <f>LN('2 Precios'!H142/'2 Precios'!H143)</f>
        <v>-2.6630583516697223E-2</v>
      </c>
      <c r="I143" s="32">
        <f>LN('2 Precios'!I142/'2 Precios'!I143)</f>
        <v>-2.7038077356906397E-2</v>
      </c>
      <c r="J143" s="32">
        <f>LN('2 Precios'!J142/'2 Precios'!J143)</f>
        <v>-2.0529948759802435E-2</v>
      </c>
      <c r="K143" s="35"/>
      <c r="L143" s="7"/>
      <c r="M143" s="7"/>
      <c r="N143" s="7"/>
      <c r="O143" s="7"/>
      <c r="P143" s="7"/>
      <c r="Q143" s="7"/>
      <c r="R143" s="7"/>
      <c r="S143" s="7"/>
    </row>
    <row r="144" spans="1:19" x14ac:dyDescent="0.2">
      <c r="A144" s="143">
        <v>43048</v>
      </c>
      <c r="B144" s="32">
        <f>LN('2 Precios'!B143/'2 Precios'!B144)</f>
        <v>-5.5265042642803023E-3</v>
      </c>
      <c r="C144" s="32">
        <f>LN('2 Precios'!C143/'2 Precios'!C144)</f>
        <v>-8.9741553518022515E-3</v>
      </c>
      <c r="D144" s="32">
        <f>LN('2 Precios'!D143/'2 Precios'!D144)</f>
        <v>1.6581200334945246E-2</v>
      </c>
      <c r="E144" s="32">
        <f>LN('2 Precios'!E143/'2 Precios'!E144)</f>
        <v>-1.0800104977836841E-2</v>
      </c>
      <c r="F144" s="32">
        <f>LN('2 Precios'!F143/'2 Precios'!F144)</f>
        <v>-2.1386922092366086E-2</v>
      </c>
      <c r="G144" s="32">
        <f>LN('2 Precios'!G143/'2 Precios'!G144)</f>
        <v>-1.3827282031649993E-2</v>
      </c>
      <c r="H144" s="32">
        <f>LN('2 Precios'!H143/'2 Precios'!H144)</f>
        <v>1.1318359187119629E-3</v>
      </c>
      <c r="I144" s="32">
        <f>LN('2 Precios'!I143/'2 Precios'!I144)</f>
        <v>1.1350078853323085E-2</v>
      </c>
      <c r="J144" s="32">
        <f>LN('2 Precios'!J143/'2 Precios'!J144)</f>
        <v>-1.9079746303368075E-2</v>
      </c>
      <c r="K144" s="35"/>
      <c r="L144" s="7"/>
      <c r="M144" s="7"/>
      <c r="N144" s="7"/>
      <c r="O144" s="7"/>
      <c r="P144" s="7"/>
      <c r="Q144" s="7"/>
      <c r="R144" s="7"/>
      <c r="S144" s="7"/>
    </row>
    <row r="145" spans="1:19" x14ac:dyDescent="0.2">
      <c r="A145" s="143">
        <v>43047</v>
      </c>
      <c r="B145" s="32">
        <f>LN('2 Precios'!B144/'2 Precios'!B145)</f>
        <v>1.1396346219549268E-3</v>
      </c>
      <c r="C145" s="32">
        <f>LN('2 Precios'!C144/'2 Precios'!C145)</f>
        <v>-8.3036654963347719E-3</v>
      </c>
      <c r="D145" s="32">
        <f>LN('2 Precios'!D144/'2 Precios'!D145)</f>
        <v>1.1132638232570274E-2</v>
      </c>
      <c r="E145" s="32">
        <f>LN('2 Precios'!E144/'2 Precios'!E145)</f>
        <v>8.5906032252860941E-3</v>
      </c>
      <c r="F145" s="32">
        <f>LN('2 Precios'!F144/'2 Precios'!F145)</f>
        <v>-1.5675887501735873E-4</v>
      </c>
      <c r="G145" s="32">
        <f>LN('2 Precios'!G144/'2 Precios'!G145)</f>
        <v>9.8125621219898192E-4</v>
      </c>
      <c r="H145" s="32">
        <f>LN('2 Precios'!H144/'2 Precios'!H145)</f>
        <v>-1.3670415110859729E-2</v>
      </c>
      <c r="I145" s="32">
        <f>LN('2 Precios'!I144/'2 Precios'!I145)</f>
        <v>-2.1219156659510127E-2</v>
      </c>
      <c r="J145" s="32">
        <f>LN('2 Precios'!J144/'2 Precios'!J145)</f>
        <v>9.2738228527324343E-3</v>
      </c>
      <c r="K145" s="35"/>
      <c r="L145" s="7"/>
      <c r="M145" s="7"/>
      <c r="N145" s="7"/>
      <c r="O145" s="7"/>
      <c r="P145" s="7"/>
      <c r="Q145" s="7"/>
      <c r="R145" s="7"/>
      <c r="S145" s="7"/>
    </row>
    <row r="146" spans="1:19" x14ac:dyDescent="0.2">
      <c r="A146" s="143">
        <v>43046</v>
      </c>
      <c r="B146" s="32">
        <f>LN('2 Precios'!B145/'2 Precios'!B146)</f>
        <v>6.6151778508930703E-3</v>
      </c>
      <c r="C146" s="32">
        <f>LN('2 Precios'!C145/'2 Precios'!C146)</f>
        <v>2.3655245319681561E-3</v>
      </c>
      <c r="D146" s="32">
        <f>LN('2 Precios'!D145/'2 Precios'!D146)</f>
        <v>-9.323546789167067E-3</v>
      </c>
      <c r="E146" s="32">
        <f>LN('2 Precios'!E145/'2 Precios'!E146)</f>
        <v>-5.2030936914608398E-3</v>
      </c>
      <c r="F146" s="32">
        <f>LN('2 Precios'!F145/'2 Precios'!F146)</f>
        <v>7.7086985389689059E-3</v>
      </c>
      <c r="G146" s="32">
        <f>LN('2 Precios'!G145/'2 Precios'!G146)</f>
        <v>5.9084857779665998E-3</v>
      </c>
      <c r="H146" s="32">
        <f>LN('2 Precios'!H145/'2 Precios'!H146)</f>
        <v>1.4280410331639281E-2</v>
      </c>
      <c r="I146" s="32">
        <f>LN('2 Precios'!I145/'2 Precios'!I146)</f>
        <v>-1.0153664774863853E-3</v>
      </c>
      <c r="J146" s="32">
        <f>LN('2 Precios'!J145/'2 Precios'!J146)</f>
        <v>-3.5220993073125833E-3</v>
      </c>
      <c r="K146" s="35"/>
      <c r="L146" s="7"/>
      <c r="M146" s="7"/>
      <c r="N146" s="7"/>
      <c r="O146" s="7"/>
      <c r="P146" s="7"/>
      <c r="Q146" s="7"/>
      <c r="R146" s="7"/>
      <c r="S146" s="7"/>
    </row>
    <row r="147" spans="1:19" x14ac:dyDescent="0.2">
      <c r="A147" s="143">
        <v>43045</v>
      </c>
      <c r="B147" s="32">
        <f>LN('2 Precios'!B146/'2 Precios'!B147)</f>
        <v>5.95183639923225E-3</v>
      </c>
      <c r="C147" s="32">
        <f>LN('2 Precios'!C146/'2 Precios'!C147)</f>
        <v>1.1911874023216491E-2</v>
      </c>
      <c r="D147" s="32">
        <f>LN('2 Precios'!D146/'2 Precios'!D147)</f>
        <v>6.7922564188992174E-4</v>
      </c>
      <c r="E147" s="32">
        <f>LN('2 Precios'!E146/'2 Precios'!E147)</f>
        <v>-6.9617984505647053E-3</v>
      </c>
      <c r="F147" s="32">
        <f>LN('2 Precios'!F146/'2 Precios'!F147)</f>
        <v>5.2252196279027954E-3</v>
      </c>
      <c r="G147" s="32">
        <f>LN('2 Precios'!G146/'2 Precios'!G147)</f>
        <v>1.482629416208116E-3</v>
      </c>
      <c r="H147" s="32">
        <f>LN('2 Precios'!H146/'2 Precios'!H147)</f>
        <v>2.167675823834822E-2</v>
      </c>
      <c r="I147" s="32">
        <f>LN('2 Precios'!I146/'2 Precios'!I147)</f>
        <v>3.2316270096346023E-2</v>
      </c>
      <c r="J147" s="32">
        <f>LN('2 Precios'!J146/'2 Precios'!J147)</f>
        <v>-2.4690528917144425E-3</v>
      </c>
      <c r="K147" s="35"/>
      <c r="L147" s="7"/>
      <c r="M147" s="7"/>
      <c r="N147" s="7"/>
      <c r="O147" s="7"/>
      <c r="P147" s="7"/>
      <c r="Q147" s="7"/>
      <c r="R147" s="7"/>
      <c r="S147" s="7"/>
    </row>
    <row r="148" spans="1:19" x14ac:dyDescent="0.2">
      <c r="A148" s="143">
        <v>43042</v>
      </c>
      <c r="B148" s="32">
        <f>LN('2 Precios'!B147/'2 Precios'!B148)</f>
        <v>-7.5290497230805524E-3</v>
      </c>
      <c r="C148" s="32">
        <f>LN('2 Precios'!C147/'2 Precios'!C148)</f>
        <v>1.3876663094278759E-2</v>
      </c>
      <c r="D148" s="32">
        <f>LN('2 Precios'!D147/'2 Precios'!D148)</f>
        <v>2.5695448739173544E-2</v>
      </c>
      <c r="E148" s="32">
        <f>LN('2 Precios'!E147/'2 Precios'!E148)</f>
        <v>4.5693929793990144E-3</v>
      </c>
      <c r="F148" s="32">
        <f>LN('2 Precios'!F147/'2 Precios'!F148)</f>
        <v>1.0212375335848508E-2</v>
      </c>
      <c r="G148" s="32">
        <f>LN('2 Precios'!G147/'2 Precios'!G148)</f>
        <v>3.4678757436480689E-3</v>
      </c>
      <c r="H148" s="32">
        <f>LN('2 Precios'!H147/'2 Precios'!H148)</f>
        <v>-1.1337579220211023E-2</v>
      </c>
      <c r="I148" s="32">
        <f>LN('2 Precios'!I147/'2 Precios'!I148)</f>
        <v>-2.9655145506949023E-3</v>
      </c>
      <c r="J148" s="32">
        <f>LN('2 Precios'!J147/'2 Precios'!J148)</f>
        <v>5.2746935481965442E-3</v>
      </c>
      <c r="K148" s="35"/>
      <c r="L148" s="7"/>
      <c r="M148" s="7"/>
      <c r="N148" s="7"/>
      <c r="O148" s="7"/>
      <c r="P148" s="7"/>
      <c r="Q148" s="7"/>
      <c r="R148" s="7"/>
      <c r="S148" s="7"/>
    </row>
    <row r="149" spans="1:19" x14ac:dyDescent="0.2">
      <c r="A149" s="143">
        <v>43040</v>
      </c>
      <c r="B149" s="32">
        <f>LN('2 Precios'!B148/'2 Precios'!B149)</f>
        <v>-4.6932979656289665E-3</v>
      </c>
      <c r="C149" s="32">
        <f>LN('2 Precios'!C148/'2 Precios'!C149)</f>
        <v>-4.8486155594551121E-3</v>
      </c>
      <c r="D149" s="32">
        <f>LN('2 Precios'!D148/'2 Precios'!D149)</f>
        <v>4.4252780313596236E-3</v>
      </c>
      <c r="E149" s="32">
        <f>LN('2 Precios'!E148/'2 Precios'!E149)</f>
        <v>1.7272973785373034E-2</v>
      </c>
      <c r="F149" s="32">
        <f>LN('2 Precios'!F148/'2 Precios'!F149)</f>
        <v>1.603657098690284E-4</v>
      </c>
      <c r="G149" s="32">
        <f>LN('2 Precios'!G148/'2 Precios'!G149)</f>
        <v>4.975184515426675E-3</v>
      </c>
      <c r="H149" s="32">
        <f>LN('2 Precios'!H148/'2 Precios'!H149)</f>
        <v>-2.111543983561605E-3</v>
      </c>
      <c r="I149" s="32">
        <f>LN('2 Precios'!I148/'2 Precios'!I149)</f>
        <v>-1.2291317316755482E-2</v>
      </c>
      <c r="J149" s="32">
        <f>LN('2 Precios'!J148/'2 Precios'!J149)</f>
        <v>-1.7063331228631153E-3</v>
      </c>
      <c r="K149" s="35"/>
      <c r="L149" s="7"/>
      <c r="M149" s="7"/>
      <c r="N149" s="7"/>
      <c r="O149" s="7"/>
      <c r="P149" s="7"/>
      <c r="Q149" s="7"/>
      <c r="R149" s="7"/>
      <c r="S149" s="7"/>
    </row>
    <row r="150" spans="1:19" x14ac:dyDescent="0.2">
      <c r="A150" s="143">
        <v>43039</v>
      </c>
      <c r="B150" s="32">
        <f>LN('2 Precios'!B149/'2 Precios'!B150)</f>
        <v>-6.5497724005144581E-3</v>
      </c>
      <c r="C150" s="32">
        <f>LN('2 Precios'!C149/'2 Precios'!C150)</f>
        <v>1.8154921229989092E-3</v>
      </c>
      <c r="D150" s="32">
        <f>LN('2 Precios'!D149/'2 Precios'!D150)</f>
        <v>7.2625598268206779E-3</v>
      </c>
      <c r="E150" s="32">
        <f>LN('2 Precios'!E149/'2 Precios'!E150)</f>
        <v>-6.6632856330040551E-3</v>
      </c>
      <c r="F150" s="32">
        <f>LN('2 Precios'!F149/'2 Precios'!F150)</f>
        <v>-3.207858863049902E-4</v>
      </c>
      <c r="G150" s="32">
        <f>LN('2 Precios'!G149/'2 Precios'!G150)</f>
        <v>-2.988149633798507E-3</v>
      </c>
      <c r="H150" s="32">
        <f>LN('2 Precios'!H149/'2 Precios'!H150)</f>
        <v>-1.0056496847056855E-2</v>
      </c>
      <c r="I150" s="32">
        <f>LN('2 Precios'!I149/'2 Precios'!I150)</f>
        <v>7.425990561529725E-3</v>
      </c>
      <c r="J150" s="32">
        <f>LN('2 Precios'!J149/'2 Precios'!J150)</f>
        <v>-7.7791451361725163E-3</v>
      </c>
      <c r="K150" s="35"/>
      <c r="L150" s="7"/>
      <c r="M150" s="7"/>
      <c r="N150" s="7"/>
      <c r="O150" s="7"/>
      <c r="P150" s="7"/>
      <c r="Q150" s="7"/>
      <c r="R150" s="7"/>
      <c r="S150" s="7"/>
    </row>
    <row r="151" spans="1:19" x14ac:dyDescent="0.2">
      <c r="A151" s="143">
        <v>43038</v>
      </c>
      <c r="B151" s="32">
        <f>LN('2 Precios'!B150/'2 Precios'!B151)</f>
        <v>4.8675554011785929E-3</v>
      </c>
      <c r="C151" s="32">
        <f>LN('2 Precios'!C150/'2 Precios'!C151)</f>
        <v>1.8187334507111384E-3</v>
      </c>
      <c r="D151" s="32">
        <f>LN('2 Precios'!D150/'2 Precios'!D151)</f>
        <v>-1.8173892563163457E-2</v>
      </c>
      <c r="E151" s="32">
        <f>LN('2 Precios'!E150/'2 Precios'!E151)</f>
        <v>-3.6159140164399653E-3</v>
      </c>
      <c r="F151" s="32">
        <f>LN('2 Precios'!F150/'2 Precios'!F151)</f>
        <v>-1.4487222933296896E-2</v>
      </c>
      <c r="G151" s="32">
        <f>LN('2 Precios'!G150/'2 Precios'!G151)</f>
        <v>1.4929586875353392E-3</v>
      </c>
      <c r="H151" s="32">
        <f>LN('2 Precios'!H150/'2 Precios'!H151)</f>
        <v>2.4392206323580875E-3</v>
      </c>
      <c r="I151" s="32">
        <f>LN('2 Precios'!I150/'2 Precios'!I151)</f>
        <v>2.8304552545099192E-2</v>
      </c>
      <c r="J151" s="32">
        <f>LN('2 Precios'!J150/'2 Precios'!J151)</f>
        <v>5.2525536222824366E-3</v>
      </c>
      <c r="K151" s="35"/>
      <c r="L151" s="7"/>
      <c r="M151" s="7"/>
      <c r="N151" s="7"/>
      <c r="O151" s="7"/>
      <c r="P151" s="7"/>
      <c r="Q151" s="7"/>
      <c r="R151" s="7"/>
      <c r="S151" s="7"/>
    </row>
    <row r="152" spans="1:19" x14ac:dyDescent="0.2">
      <c r="A152" s="143">
        <v>43035</v>
      </c>
      <c r="B152" s="32">
        <f>LN('2 Precios'!B151/'2 Precios'!B152)</f>
        <v>1.4976837254095468E-4</v>
      </c>
      <c r="C152" s="32">
        <f>LN('2 Precios'!C151/'2 Precios'!C152)</f>
        <v>-1.7444051353791769E-2</v>
      </c>
      <c r="D152" s="32">
        <f>LN('2 Precios'!D151/'2 Precios'!D152)</f>
        <v>1.0444564938682441E-2</v>
      </c>
      <c r="E152" s="32">
        <f>LN('2 Precios'!E151/'2 Precios'!E152)</f>
        <v>-4.009623229534636E-4</v>
      </c>
      <c r="F152" s="32">
        <f>LN('2 Precios'!F151/'2 Precios'!F152)</f>
        <v>-3.4711615245887921E-3</v>
      </c>
      <c r="G152" s="32">
        <f>LN('2 Precios'!G151/'2 Precios'!G152)</f>
        <v>2.9925209364539294E-3</v>
      </c>
      <c r="H152" s="32">
        <f>LN('2 Precios'!H151/'2 Precios'!H152)</f>
        <v>6.402114606791165E-2</v>
      </c>
      <c r="I152" s="32">
        <f>LN('2 Precios'!I151/'2 Precios'!I152)</f>
        <v>1.0756682943041294E-2</v>
      </c>
      <c r="J152" s="32">
        <f>LN('2 Precios'!J151/'2 Precios'!J152)</f>
        <v>1.7319503478967203E-2</v>
      </c>
      <c r="K152" s="35"/>
      <c r="L152" s="7"/>
      <c r="M152" s="7"/>
      <c r="N152" s="7"/>
      <c r="O152" s="7"/>
      <c r="P152" s="7"/>
      <c r="Q152" s="7"/>
      <c r="R152" s="7"/>
      <c r="S152" s="7"/>
    </row>
    <row r="153" spans="1:19" x14ac:dyDescent="0.2">
      <c r="A153" s="143">
        <v>43034</v>
      </c>
      <c r="B153" s="32">
        <f>LN('2 Precios'!B152/'2 Precios'!B153)</f>
        <v>-2.3438785030523775E-2</v>
      </c>
      <c r="C153" s="32">
        <f>LN('2 Precios'!C152/'2 Precios'!C153)</f>
        <v>-9.4956203099264783E-3</v>
      </c>
      <c r="D153" s="32">
        <f>LN('2 Precios'!D152/'2 Precios'!D153)</f>
        <v>2.0269395093840202E-2</v>
      </c>
      <c r="E153" s="32">
        <f>LN('2 Precios'!E152/'2 Precios'!E153)</f>
        <v>1.9021172423320364E-2</v>
      </c>
      <c r="F153" s="32">
        <f>LN('2 Precios'!F152/'2 Precios'!F153)</f>
        <v>6.9543981328815622E-3</v>
      </c>
      <c r="G153" s="32">
        <f>LN('2 Precios'!G152/'2 Precios'!G153)</f>
        <v>-1.9959587962650838E-3</v>
      </c>
      <c r="H153" s="32">
        <f>LN('2 Precios'!H152/'2 Precios'!H153)</f>
        <v>1.2727113524872135E-2</v>
      </c>
      <c r="I153" s="32">
        <f>LN('2 Precios'!I152/'2 Precios'!I153)</f>
        <v>-1.2182164270924833E-2</v>
      </c>
      <c r="J153" s="32">
        <f>LN('2 Precios'!J152/'2 Precios'!J153)</f>
        <v>-8.9462434488170508E-3</v>
      </c>
      <c r="K153" s="35"/>
      <c r="L153" s="7"/>
      <c r="M153" s="7"/>
      <c r="N153" s="7"/>
      <c r="O153" s="7"/>
      <c r="P153" s="7"/>
      <c r="Q153" s="7"/>
      <c r="R153" s="7"/>
      <c r="S153" s="7"/>
    </row>
    <row r="154" spans="1:19" x14ac:dyDescent="0.2">
      <c r="A154" s="143">
        <v>43033</v>
      </c>
      <c r="B154" s="32">
        <f>LN('2 Precios'!B153/'2 Precios'!B154)</f>
        <v>1.1096946068358805E-2</v>
      </c>
      <c r="C154" s="32">
        <f>LN('2 Precios'!C153/'2 Precios'!C154)</f>
        <v>-7.1784851360246454E-2</v>
      </c>
      <c r="D154" s="32">
        <f>LN('2 Precios'!D153/'2 Precios'!D154)</f>
        <v>-1.9335664878168384E-2</v>
      </c>
      <c r="E154" s="32">
        <f>LN('2 Precios'!E153/'2 Precios'!E154)</f>
        <v>-5.2974451512853762E-3</v>
      </c>
      <c r="F154" s="32">
        <f>LN('2 Precios'!F153/'2 Precios'!F154)</f>
        <v>1.9377642271333699E-2</v>
      </c>
      <c r="G154" s="32">
        <f>LN('2 Precios'!G153/'2 Precios'!G154)</f>
        <v>-9.9207661371977403E-3</v>
      </c>
      <c r="H154" s="32">
        <f>LN('2 Precios'!H153/'2 Precios'!H154)</f>
        <v>-9.7550839622293731E-2</v>
      </c>
      <c r="I154" s="32">
        <f>LN('2 Precios'!I153/'2 Precios'!I154)</f>
        <v>-1.6949540806770358E-2</v>
      </c>
      <c r="J154" s="32">
        <f>LN('2 Precios'!J153/'2 Precios'!J154)</f>
        <v>-1.5477256673302477E-3</v>
      </c>
      <c r="K154" s="35"/>
      <c r="L154" s="7"/>
      <c r="M154" s="7"/>
      <c r="N154" s="7"/>
      <c r="O154" s="7"/>
      <c r="P154" s="7"/>
      <c r="Q154" s="7"/>
      <c r="R154" s="7"/>
      <c r="S154" s="7"/>
    </row>
    <row r="155" spans="1:19" x14ac:dyDescent="0.2">
      <c r="A155" s="143">
        <v>43032</v>
      </c>
      <c r="B155" s="32">
        <f>LN('2 Precios'!B154/'2 Precios'!B155)</f>
        <v>-8.4438917558697507E-3</v>
      </c>
      <c r="C155" s="32">
        <f>LN('2 Precios'!C154/'2 Precios'!C155)</f>
        <v>1.4954639958505893E-2</v>
      </c>
      <c r="D155" s="32">
        <f>LN('2 Precios'!D154/'2 Precios'!D155)</f>
        <v>2.0765281531349305E-2</v>
      </c>
      <c r="E155" s="32">
        <f>LN('2 Precios'!E154/'2 Precios'!E155)</f>
        <v>1.3090778199160271E-2</v>
      </c>
      <c r="F155" s="32">
        <f>LN('2 Precios'!F154/'2 Precios'!F155)</f>
        <v>2.7708928608271521E-2</v>
      </c>
      <c r="G155" s="32">
        <f>LN('2 Precios'!G154/'2 Precios'!G155)</f>
        <v>1.7426380744432524E-2</v>
      </c>
      <c r="H155" s="32">
        <f>LN('2 Precios'!H154/'2 Precios'!H155)</f>
        <v>7.5458942134327125E-3</v>
      </c>
      <c r="I155" s="32">
        <f>LN('2 Precios'!I154/'2 Precios'!I155)</f>
        <v>-8.7494976817042384E-4</v>
      </c>
      <c r="J155" s="32">
        <f>LN('2 Precios'!J154/'2 Precios'!J155)</f>
        <v>1.2505373263721337E-2</v>
      </c>
      <c r="K155" s="35"/>
      <c r="L155" s="7"/>
      <c r="M155" s="7"/>
      <c r="N155" s="7"/>
      <c r="O155" s="7"/>
      <c r="P155" s="7"/>
      <c r="Q155" s="7"/>
      <c r="R155" s="7"/>
      <c r="S155" s="7"/>
    </row>
    <row r="156" spans="1:19" x14ac:dyDescent="0.2">
      <c r="A156" s="143">
        <v>43031</v>
      </c>
      <c r="B156" s="32">
        <f>LN('2 Precios'!B155/'2 Precios'!B156)</f>
        <v>-3.4780130900492179E-3</v>
      </c>
      <c r="C156" s="32">
        <f>LN('2 Precios'!C155/'2 Precios'!C156)</f>
        <v>-1.5504241481018663E-2</v>
      </c>
      <c r="D156" s="32">
        <f>LN('2 Precios'!D155/'2 Precios'!D156)</f>
        <v>4.770093273255881E-4</v>
      </c>
      <c r="E156" s="32">
        <f>LN('2 Precios'!E155/'2 Precios'!E156)</f>
        <v>-9.2223217423130725E-3</v>
      </c>
      <c r="F156" s="32">
        <f>LN('2 Precios'!F155/'2 Precios'!F156)</f>
        <v>1.9970550654811654E-3</v>
      </c>
      <c r="G156" s="32">
        <f>LN('2 Precios'!G155/'2 Precios'!G156)</f>
        <v>-2.3331860650759258E-2</v>
      </c>
      <c r="H156" s="32">
        <f>LN('2 Precios'!H155/'2 Precios'!H156)</f>
        <v>-3.1600782185306854E-2</v>
      </c>
      <c r="I156" s="32">
        <f>LN('2 Precios'!I155/'2 Precios'!I156)</f>
        <v>-2.5728813256808567E-2</v>
      </c>
      <c r="J156" s="32">
        <f>LN('2 Precios'!J155/'2 Precios'!J156)</f>
        <v>-2.0810995640526023E-2</v>
      </c>
      <c r="K156" s="35"/>
      <c r="L156" s="7"/>
      <c r="M156" s="7"/>
      <c r="N156" s="7"/>
      <c r="O156" s="7"/>
      <c r="P156" s="7"/>
      <c r="Q156" s="7"/>
      <c r="R156" s="7"/>
      <c r="S156" s="7"/>
    </row>
    <row r="157" spans="1:19" x14ac:dyDescent="0.2">
      <c r="A157" s="143">
        <v>43028</v>
      </c>
      <c r="B157" s="32">
        <f>LN('2 Precios'!B156/'2 Precios'!B157)</f>
        <v>5.8673107074255649E-3</v>
      </c>
      <c r="C157" s="32">
        <f>LN('2 Precios'!C156/'2 Precios'!C157)</f>
        <v>3.8649502730042466E-2</v>
      </c>
      <c r="D157" s="32">
        <f>LN('2 Precios'!D156/'2 Precios'!D157)</f>
        <v>-2.7759958403126783E-2</v>
      </c>
      <c r="E157" s="32">
        <f>LN('2 Precios'!E156/'2 Precios'!E157)</f>
        <v>1.8376727989344863E-3</v>
      </c>
      <c r="F157" s="32">
        <f>LN('2 Precios'!F156/'2 Precios'!F157)</f>
        <v>-2.0772293208101471E-2</v>
      </c>
      <c r="G157" s="32">
        <f>LN('2 Precios'!G156/'2 Precios'!G157)</f>
        <v>1.2342788752263986E-2</v>
      </c>
      <c r="H157" s="32">
        <f>LN('2 Precios'!H156/'2 Precios'!H157)</f>
        <v>8.1223136560448859E-3</v>
      </c>
      <c r="I157" s="32">
        <f>LN('2 Precios'!I156/'2 Precios'!I157)</f>
        <v>-1.7071284467004465E-2</v>
      </c>
      <c r="J157" s="32">
        <f>LN('2 Precios'!J156/'2 Precios'!J157)</f>
        <v>-1.3547199885536444E-2</v>
      </c>
      <c r="K157" s="35"/>
      <c r="L157" s="7"/>
      <c r="M157" s="7"/>
      <c r="N157" s="7"/>
      <c r="O157" s="7"/>
      <c r="P157" s="7"/>
      <c r="Q157" s="7"/>
      <c r="R157" s="7"/>
      <c r="S157" s="7"/>
    </row>
    <row r="158" spans="1:19" x14ac:dyDescent="0.2">
      <c r="A158" s="143">
        <v>43027</v>
      </c>
      <c r="B158" s="32">
        <f>LN('2 Precios'!B157/'2 Precios'!B158)</f>
        <v>-3.9659795681766122E-3</v>
      </c>
      <c r="C158" s="32">
        <f>LN('2 Precios'!C157/'2 Precios'!C158)</f>
        <v>2.1357291471185758E-2</v>
      </c>
      <c r="D158" s="32">
        <f>LN('2 Precios'!D157/'2 Precios'!D158)</f>
        <v>-1.2680377398636405E-2</v>
      </c>
      <c r="E158" s="32">
        <f>LN('2 Precios'!E157/'2 Precios'!E158)</f>
        <v>-6.3156366326039375E-3</v>
      </c>
      <c r="F158" s="32">
        <f>LN('2 Precios'!F157/'2 Precios'!F158)</f>
        <v>-6.991329883647996E-3</v>
      </c>
      <c r="G158" s="32">
        <f>LN('2 Precios'!G157/'2 Precios'!G158)</f>
        <v>2.1592503469237231E-2</v>
      </c>
      <c r="H158" s="32">
        <f>LN('2 Precios'!H157/'2 Precios'!H158)</f>
        <v>-1.1369466824640262E-2</v>
      </c>
      <c r="I158" s="32">
        <f>LN('2 Precios'!I157/'2 Precios'!I158)</f>
        <v>-4.0140880795241276E-3</v>
      </c>
      <c r="J158" s="32">
        <f>LN('2 Precios'!J157/'2 Precios'!J158)</f>
        <v>3.783855418451946E-4</v>
      </c>
      <c r="K158" s="35"/>
      <c r="L158" s="7"/>
      <c r="M158" s="7"/>
      <c r="N158" s="7"/>
      <c r="O158" s="7"/>
      <c r="P158" s="7"/>
      <c r="Q158" s="7"/>
      <c r="R158" s="7"/>
      <c r="S158" s="7"/>
    </row>
    <row r="159" spans="1:19" x14ac:dyDescent="0.2">
      <c r="A159" s="143">
        <v>43026</v>
      </c>
      <c r="B159" s="32">
        <f>LN('2 Precios'!B158/'2 Precios'!B159)</f>
        <v>7.0431722880262213E-3</v>
      </c>
      <c r="C159" s="32">
        <f>LN('2 Precios'!C158/'2 Precios'!C159)</f>
        <v>-5.2371957132634371E-3</v>
      </c>
      <c r="D159" s="32">
        <f>LN('2 Precios'!D158/'2 Precios'!D159)</f>
        <v>-2.7453230981789576E-3</v>
      </c>
      <c r="E159" s="32">
        <f>LN('2 Precios'!E158/'2 Precios'!E159)</f>
        <v>-2.0302568446181678E-4</v>
      </c>
      <c r="F159" s="32">
        <f>LN('2 Precios'!F158/'2 Precios'!F159)</f>
        <v>-9.7162760680388099E-4</v>
      </c>
      <c r="G159" s="32">
        <f>LN('2 Precios'!G158/'2 Precios'!G159)</f>
        <v>1.020422093566169E-2</v>
      </c>
      <c r="H159" s="32">
        <f>LN('2 Precios'!H158/'2 Precios'!H159)</f>
        <v>7.7607096793993512E-3</v>
      </c>
      <c r="I159" s="32">
        <f>LN('2 Precios'!I158/'2 Precios'!I159)</f>
        <v>2.0049964778157698E-3</v>
      </c>
      <c r="J159" s="32">
        <f>LN('2 Precios'!J158/'2 Precios'!J159)</f>
        <v>2.162305383436806E-4</v>
      </c>
      <c r="K159" s="35"/>
      <c r="L159" s="7"/>
      <c r="M159" s="7"/>
      <c r="N159" s="7"/>
      <c r="O159" s="7"/>
      <c r="P159" s="7"/>
      <c r="Q159" s="7"/>
      <c r="R159" s="7"/>
      <c r="S159" s="7"/>
    </row>
    <row r="160" spans="1:19" x14ac:dyDescent="0.2">
      <c r="A160" s="143">
        <v>43025</v>
      </c>
      <c r="B160" s="32">
        <f>LN('2 Precios'!B159/'2 Precios'!B160)</f>
        <v>-5.3919282280158543E-3</v>
      </c>
      <c r="C160" s="32">
        <f>LN('2 Precios'!C159/'2 Precios'!C160)</f>
        <v>9.3295137334889425E-3</v>
      </c>
      <c r="D160" s="32">
        <f>LN('2 Precios'!D159/'2 Precios'!D160)</f>
        <v>8.4891640134965932E-3</v>
      </c>
      <c r="E160" s="32">
        <f>LN('2 Precios'!E159/'2 Precios'!E160)</f>
        <v>4.612369292416519E-2</v>
      </c>
      <c r="F160" s="32">
        <f>LN('2 Precios'!F159/'2 Precios'!F160)</f>
        <v>4.7050788129755789E-3</v>
      </c>
      <c r="G160" s="32">
        <f>LN('2 Precios'!G159/'2 Precios'!G160)</f>
        <v>6.1875403718087661E-2</v>
      </c>
      <c r="H160" s="32">
        <f>LN('2 Precios'!H159/'2 Precios'!H160)</f>
        <v>4.0292507795723163E-3</v>
      </c>
      <c r="I160" s="32">
        <f>LN('2 Precios'!I159/'2 Precios'!I160)</f>
        <v>-1.2135449302137511E-2</v>
      </c>
      <c r="J160" s="32">
        <f>LN('2 Precios'!J159/'2 Precios'!J160)</f>
        <v>1.0436000621043747E-2</v>
      </c>
      <c r="K160" s="35"/>
      <c r="L160" s="7"/>
      <c r="M160" s="7"/>
      <c r="N160" s="7"/>
      <c r="O160" s="7"/>
      <c r="P160" s="7"/>
      <c r="Q160" s="7"/>
      <c r="R160" s="7"/>
      <c r="S160" s="7"/>
    </row>
    <row r="161" spans="1:19" x14ac:dyDescent="0.2">
      <c r="A161" s="143">
        <v>43024</v>
      </c>
      <c r="B161" s="32">
        <f>LN('2 Precios'!B160/'2 Precios'!B161)</f>
        <v>-2.1141404848373988E-4</v>
      </c>
      <c r="C161" s="32">
        <f>LN('2 Precios'!C160/'2 Precios'!C161)</f>
        <v>4.1091927501331936E-3</v>
      </c>
      <c r="D161" s="32">
        <f>LN('2 Precios'!D160/'2 Precios'!D161)</f>
        <v>-1.3048118746190286E-2</v>
      </c>
      <c r="E161" s="32">
        <f>LN('2 Precios'!E160/'2 Precios'!E161)</f>
        <v>-4.2517008347053365E-4</v>
      </c>
      <c r="F161" s="32">
        <f>LN('2 Precios'!F160/'2 Precios'!F161)</f>
        <v>3.5085561051931467E-2</v>
      </c>
      <c r="G161" s="32">
        <f>LN('2 Precios'!G160/'2 Precios'!G161)</f>
        <v>-1.0905126489657592E-3</v>
      </c>
      <c r="H161" s="32">
        <f>LN('2 Precios'!H160/'2 Precios'!H161)</f>
        <v>-7.3745244520894452E-3</v>
      </c>
      <c r="I161" s="32">
        <f>LN('2 Precios'!I160/'2 Precios'!I161)</f>
        <v>9.4629907660649781E-3</v>
      </c>
      <c r="J161" s="32">
        <f>LN('2 Precios'!J160/'2 Precios'!J161)</f>
        <v>-3.8174065578913635E-3</v>
      </c>
      <c r="K161" s="35"/>
      <c r="L161" s="7"/>
      <c r="M161" s="7"/>
      <c r="N161" s="7"/>
      <c r="O161" s="7"/>
      <c r="P161" s="7"/>
      <c r="Q161" s="7"/>
      <c r="R161" s="7"/>
      <c r="S161" s="7"/>
    </row>
    <row r="162" spans="1:19" x14ac:dyDescent="0.2">
      <c r="A162" s="143">
        <v>43021</v>
      </c>
      <c r="B162" s="32">
        <f>LN('2 Precios'!B161/'2 Precios'!B162)</f>
        <v>-2.1603704397334849E-3</v>
      </c>
      <c r="C162" s="32">
        <f>LN('2 Precios'!C161/'2 Precios'!C162)</f>
        <v>1.4815085785140682E-2</v>
      </c>
      <c r="D162" s="32">
        <f>LN('2 Precios'!D161/'2 Precios'!D162)</f>
        <v>4.5495905118349424E-4</v>
      </c>
      <c r="E162" s="32">
        <f>LN('2 Precios'!E161/'2 Precios'!E162)</f>
        <v>-1.6442254729561984E-2</v>
      </c>
      <c r="F162" s="32">
        <f>LN('2 Precios'!F161/'2 Precios'!F162)</f>
        <v>1.3395655898128198E-2</v>
      </c>
      <c r="G162" s="32">
        <f>LN('2 Precios'!G161/'2 Precios'!G162)</f>
        <v>7.1097375535106406E-3</v>
      </c>
      <c r="H162" s="32">
        <f>LN('2 Precios'!H161/'2 Precios'!H162)</f>
        <v>-2.302747776233665E-2</v>
      </c>
      <c r="I162" s="32">
        <f>LN('2 Precios'!I161/'2 Precios'!I162)</f>
        <v>-9.7934219574867983E-3</v>
      </c>
      <c r="J162" s="32">
        <f>LN('2 Precios'!J161/'2 Precios'!J162)</f>
        <v>4.0360295095818169E-3</v>
      </c>
      <c r="K162" s="35"/>
      <c r="L162" s="7"/>
      <c r="M162" s="7"/>
      <c r="N162" s="7"/>
      <c r="O162" s="7"/>
      <c r="P162" s="7"/>
      <c r="Q162" s="7"/>
      <c r="R162" s="7"/>
      <c r="S162" s="7"/>
    </row>
    <row r="163" spans="1:19" x14ac:dyDescent="0.2">
      <c r="A163" s="143">
        <v>43020</v>
      </c>
      <c r="B163" s="32">
        <f>LN('2 Precios'!B162/'2 Precios'!B163)</f>
        <v>2.7380394146309379E-3</v>
      </c>
      <c r="C163" s="32">
        <f>LN('2 Precios'!C162/'2 Precios'!C163)</f>
        <v>1.9289326221898655E-2</v>
      </c>
      <c r="D163" s="32">
        <f>LN('2 Precios'!D162/'2 Precios'!D163)</f>
        <v>-4.5495905118348302E-4</v>
      </c>
      <c r="E163" s="32">
        <f>LN('2 Precios'!E162/'2 Precios'!E163)</f>
        <v>-2.08965497355387E-2</v>
      </c>
      <c r="F163" s="32">
        <f>LN('2 Precios'!F162/'2 Precios'!F163)</f>
        <v>-5.4477490724658571E-3</v>
      </c>
      <c r="G163" s="32">
        <f>LN('2 Precios'!G162/'2 Precios'!G163)</f>
        <v>-3.2931505721992112E-2</v>
      </c>
      <c r="H163" s="32">
        <f>LN('2 Precios'!H162/'2 Precios'!H163)</f>
        <v>-9.8242906396806117E-3</v>
      </c>
      <c r="I163" s="32">
        <f>LN('2 Precios'!I162/'2 Precios'!I163)</f>
        <v>-2.2215891889150602E-2</v>
      </c>
      <c r="J163" s="32">
        <f>LN('2 Precios'!J162/'2 Precios'!J163)</f>
        <v>-9.4643350687624427E-3</v>
      </c>
      <c r="K163" s="35"/>
      <c r="L163" s="7"/>
      <c r="M163" s="7"/>
      <c r="N163" s="7"/>
      <c r="O163" s="7"/>
      <c r="P163" s="7"/>
      <c r="Q163" s="7"/>
      <c r="R163" s="7"/>
      <c r="S163" s="7"/>
    </row>
    <row r="164" spans="1:19" x14ac:dyDescent="0.2">
      <c r="A164" s="143">
        <v>43019</v>
      </c>
      <c r="B164" s="32">
        <f>LN('2 Precios'!B163/'2 Precios'!B164)</f>
        <v>-2.5884727720142538E-3</v>
      </c>
      <c r="C164" s="32">
        <f>LN('2 Precios'!C163/'2 Precios'!C164)</f>
        <v>3.0479146743161204E-3</v>
      </c>
      <c r="D164" s="32">
        <f>LN('2 Precios'!D163/'2 Precios'!D164)</f>
        <v>3.6123422448998577E-2</v>
      </c>
      <c r="E164" s="32">
        <f>LN('2 Precios'!E163/'2 Precios'!E164)</f>
        <v>1.9016737171538067E-2</v>
      </c>
      <c r="F164" s="32">
        <f>LN('2 Precios'!F163/'2 Precios'!F164)</f>
        <v>5.9600516490908801E-3</v>
      </c>
      <c r="G164" s="32">
        <f>LN('2 Precios'!G163/'2 Precios'!G164)</f>
        <v>-1.6851372957593969E-2</v>
      </c>
      <c r="H164" s="32">
        <f>LN('2 Precios'!H163/'2 Precios'!H164)</f>
        <v>4.0479330868176773E-3</v>
      </c>
      <c r="I164" s="32">
        <f>LN('2 Precios'!I163/'2 Precios'!I164)</f>
        <v>5.5078867857347212E-3</v>
      </c>
      <c r="J164" s="32">
        <f>LN('2 Precios'!J163/'2 Precios'!J164)</f>
        <v>1.6429122275952886E-2</v>
      </c>
      <c r="K164" s="35"/>
    </row>
    <row r="165" spans="1:19" x14ac:dyDescent="0.2">
      <c r="A165" s="143">
        <v>43018</v>
      </c>
      <c r="B165" s="32">
        <f>LN('2 Precios'!B164/'2 Precios'!B165)</f>
        <v>-8.7991973723703862E-3</v>
      </c>
      <c r="C165" s="32">
        <f>LN('2 Precios'!C164/'2 Precios'!C165)</f>
        <v>1.1667187918796304E-2</v>
      </c>
      <c r="D165" s="32">
        <f>LN('2 Precios'!D164/'2 Precios'!D165)</f>
        <v>-1.4513340124408405E-2</v>
      </c>
      <c r="E165" s="32">
        <f>LN('2 Precios'!E164/'2 Precios'!E165)</f>
        <v>9.6456821337237569E-3</v>
      </c>
      <c r="F165" s="32">
        <f>LN('2 Precios'!F164/'2 Precios'!F165)</f>
        <v>7.371251468005928E-3</v>
      </c>
      <c r="G165" s="32">
        <f>LN('2 Precios'!G164/'2 Precios'!G165)</f>
        <v>-1.090641787466734E-2</v>
      </c>
      <c r="H165" s="32">
        <f>LN('2 Precios'!H164/'2 Precios'!H165)</f>
        <v>-1.0540804521365925E-3</v>
      </c>
      <c r="I165" s="32">
        <f>LN('2 Precios'!I164/'2 Precios'!I165)</f>
        <v>-1.7072374713927779E-2</v>
      </c>
      <c r="J165" s="32">
        <f>LN('2 Precios'!J164/'2 Precios'!J165)</f>
        <v>-1.6050060620778361E-2</v>
      </c>
      <c r="K165" s="35"/>
    </row>
    <row r="166" spans="1:19" x14ac:dyDescent="0.2">
      <c r="A166" s="143">
        <v>43017</v>
      </c>
      <c r="B166" s="32">
        <f>LN('2 Precios'!B165/'2 Precios'!B166)</f>
        <v>1.4065176473748847E-3</v>
      </c>
      <c r="C166" s="32">
        <f>LN('2 Precios'!C165/'2 Precios'!C166)</f>
        <v>-3.0835052774674456E-3</v>
      </c>
      <c r="D166" s="32">
        <f>LN('2 Precios'!D165/'2 Precios'!D166)</f>
        <v>4.1919252415655792E-3</v>
      </c>
      <c r="E166" s="32">
        <f>LN('2 Precios'!E165/'2 Precios'!E166)</f>
        <v>-9.0194635360894976E-3</v>
      </c>
      <c r="F166" s="32">
        <f>LN('2 Precios'!F165/'2 Precios'!F166)</f>
        <v>2.9292344542849388E-3</v>
      </c>
      <c r="G166" s="32">
        <f>LN('2 Precios'!G165/'2 Precios'!G166)</f>
        <v>6.7375739006337873E-3</v>
      </c>
      <c r="H166" s="32">
        <f>LN('2 Precios'!H165/'2 Precios'!H166)</f>
        <v>5.770262574404353E-3</v>
      </c>
      <c r="I166" s="32">
        <f>LN('2 Precios'!I165/'2 Precios'!I166)</f>
        <v>-2.382752645187174E-2</v>
      </c>
      <c r="J166" s="32">
        <f>LN('2 Precios'!J165/'2 Precios'!J166)</f>
        <v>-2.380062852852752E-3</v>
      </c>
      <c r="K166" s="35"/>
    </row>
    <row r="167" spans="1:19" x14ac:dyDescent="0.2">
      <c r="A167" s="143">
        <v>43014</v>
      </c>
      <c r="B167" s="32">
        <f>LN('2 Precios'!B166/'2 Precios'!B167)</f>
        <v>-2.3370033422526774E-3</v>
      </c>
      <c r="C167" s="32">
        <f>LN('2 Precios'!C166/'2 Precios'!C167)</f>
        <v>4.9382816405825767E-3</v>
      </c>
      <c r="D167" s="32">
        <f>LN('2 Precios'!D166/'2 Precios'!D167)</f>
        <v>1.1737224496781442E-2</v>
      </c>
      <c r="E167" s="32">
        <f>LN('2 Precios'!E166/'2 Precios'!E167)</f>
        <v>1.8810748964238372E-3</v>
      </c>
      <c r="F167" s="32">
        <f>LN('2 Precios'!F166/'2 Precios'!F167)</f>
        <v>6.9050580431756557E-4</v>
      </c>
      <c r="G167" s="32">
        <f>LN('2 Precios'!G166/'2 Precios'!G167)</f>
        <v>0</v>
      </c>
      <c r="H167" s="32">
        <f>LN('2 Precios'!H166/'2 Precios'!H167)</f>
        <v>-7.3087381322269867E-3</v>
      </c>
      <c r="I167" s="32">
        <f>LN('2 Precios'!I166/'2 Precios'!I167)</f>
        <v>-3.8992831501801044E-2</v>
      </c>
      <c r="J167" s="32">
        <f>LN('2 Precios'!J166/'2 Precios'!J167)</f>
        <v>-2.4822320172381918E-3</v>
      </c>
      <c r="K167" s="35"/>
    </row>
    <row r="168" spans="1:19" x14ac:dyDescent="0.2">
      <c r="A168" s="143">
        <v>43013</v>
      </c>
      <c r="B168" s="32">
        <f>LN('2 Precios'!B167/'2 Precios'!B168)</f>
        <v>-4.3781210044936642E-4</v>
      </c>
      <c r="C168" s="32">
        <f>LN('2 Precios'!C167/'2 Precios'!C168)</f>
        <v>0</v>
      </c>
      <c r="D168" s="32">
        <f>LN('2 Precios'!D167/'2 Precios'!D168)</f>
        <v>7.0858632251658243E-4</v>
      </c>
      <c r="E168" s="32">
        <f>LN('2 Precios'!E167/'2 Precios'!E168)</f>
        <v>-3.1332036075964369E-3</v>
      </c>
      <c r="F168" s="32">
        <f>LN('2 Precios'!F167/'2 Precios'!F168)</f>
        <v>2.872854779251062E-2</v>
      </c>
      <c r="G168" s="32">
        <f>LN('2 Precios'!G167/'2 Precios'!G168)</f>
        <v>2.0821974706069541E-3</v>
      </c>
      <c r="H168" s="32">
        <f>LN('2 Precios'!H167/'2 Precios'!H168)</f>
        <v>-1.406040964676738E-2</v>
      </c>
      <c r="I168" s="32">
        <f>LN('2 Precios'!I167/'2 Precios'!I168)</f>
        <v>-1.798067570185367E-3</v>
      </c>
      <c r="J168" s="32">
        <f>LN('2 Precios'!J167/'2 Precios'!J168)</f>
        <v>-1.3915081475240539E-2</v>
      </c>
      <c r="K168" s="35"/>
    </row>
    <row r="169" spans="1:19" x14ac:dyDescent="0.2">
      <c r="A169" s="143">
        <v>43012</v>
      </c>
      <c r="B169" s="32">
        <f>LN('2 Precios'!B168/'2 Precios'!B169)</f>
        <v>1.1850652830846229E-3</v>
      </c>
      <c r="C169" s="32">
        <f>LN('2 Precios'!C168/'2 Precios'!C169)</f>
        <v>6.1900342428395836E-4</v>
      </c>
      <c r="D169" s="32">
        <f>LN('2 Precios'!D168/'2 Precios'!D169)</f>
        <v>8.3046863780019756E-3</v>
      </c>
      <c r="E169" s="32">
        <f>LN('2 Precios'!E168/'2 Precios'!E169)</f>
        <v>-2.0848712410005433E-4</v>
      </c>
      <c r="F169" s="32">
        <f>LN('2 Precios'!F168/'2 Precios'!F169)</f>
        <v>5.5244015178143183E-3</v>
      </c>
      <c r="G169" s="32">
        <f>LN('2 Precios'!G168/'2 Precios'!G169)</f>
        <v>1.4698479459715275E-2</v>
      </c>
      <c r="H169" s="32">
        <f>LN('2 Precios'!H168/'2 Precios'!H169)</f>
        <v>-6.600175204688215E-3</v>
      </c>
      <c r="I169" s="32">
        <f>LN('2 Precios'!I168/'2 Precios'!I169)</f>
        <v>0</v>
      </c>
      <c r="J169" s="32">
        <f>LN('2 Precios'!J168/'2 Precios'!J169)</f>
        <v>5.312392138130798E-5</v>
      </c>
      <c r="K169" s="35"/>
    </row>
    <row r="170" spans="1:19" x14ac:dyDescent="0.2">
      <c r="A170" s="143">
        <v>43011</v>
      </c>
      <c r="B170" s="32">
        <f>LN('2 Precios'!B169/'2 Precios'!B170)</f>
        <v>1.8669440068225954E-3</v>
      </c>
      <c r="C170" s="32">
        <f>LN('2 Precios'!C169/'2 Precios'!C170)</f>
        <v>1.4343869252428558E-2</v>
      </c>
      <c r="D170" s="32">
        <f>LN('2 Precios'!D169/'2 Precios'!D170)</f>
        <v>-9.013272700518481E-3</v>
      </c>
      <c r="E170" s="32">
        <f>LN('2 Precios'!E169/'2 Precios'!E170)</f>
        <v>-3.5383947834755317E-3</v>
      </c>
      <c r="F170" s="32">
        <f>LN('2 Precios'!F169/'2 Precios'!F170)</f>
        <v>1.4036563138233185E-2</v>
      </c>
      <c r="G170" s="32">
        <f>LN('2 Precios'!G169/'2 Precios'!G170)</f>
        <v>9.0306058600899894E-3</v>
      </c>
      <c r="H170" s="32">
        <f>LN('2 Precios'!H169/'2 Precios'!H170)</f>
        <v>-1.2131872589909238E-2</v>
      </c>
      <c r="I170" s="32">
        <f>LN('2 Precios'!I169/'2 Precios'!I170)</f>
        <v>-4.4898599687909912E-4</v>
      </c>
      <c r="J170" s="32">
        <f>LN('2 Precios'!J169/'2 Precios'!J170)</f>
        <v>1.3700294526557763E-2</v>
      </c>
      <c r="K170" s="35"/>
    </row>
    <row r="171" spans="1:19" x14ac:dyDescent="0.2">
      <c r="A171" s="143">
        <v>43010</v>
      </c>
      <c r="B171" s="32">
        <f>LN('2 Precios'!B170/'2 Precios'!B171)</f>
        <v>8.6383655528838119E-3</v>
      </c>
      <c r="C171" s="32">
        <f>LN('2 Precios'!C170/'2 Precios'!C171)</f>
        <v>-1.4962872676712377E-2</v>
      </c>
      <c r="D171" s="32">
        <f>LN('2 Precios'!D170/'2 Precios'!D171)</f>
        <v>1.5467221086989698E-2</v>
      </c>
      <c r="E171" s="32">
        <f>LN('2 Precios'!E170/'2 Precios'!E171)</f>
        <v>1.0393722677908249E-3</v>
      </c>
      <c r="F171" s="32">
        <f>LN('2 Precios'!F170/'2 Precios'!F171)</f>
        <v>-9.2000108558919248E-3</v>
      </c>
      <c r="G171" s="32">
        <f>LN('2 Precios'!G170/'2 Precios'!G171)</f>
        <v>-1.6406772268994219E-2</v>
      </c>
      <c r="H171" s="32">
        <f>LN('2 Precios'!H170/'2 Precios'!H171)</f>
        <v>1.6819039065864266E-2</v>
      </c>
      <c r="I171" s="32">
        <f>LN('2 Precios'!I170/'2 Precios'!I171)</f>
        <v>-2.0926614043599101E-3</v>
      </c>
      <c r="J171" s="32">
        <f>LN('2 Precios'!J170/'2 Precios'!J171)</f>
        <v>-4.4088033605924771E-3</v>
      </c>
      <c r="K171" s="35"/>
    </row>
    <row r="172" spans="1:19" x14ac:dyDescent="0.2">
      <c r="A172" s="143">
        <v>43007</v>
      </c>
      <c r="B172" s="32">
        <f>LN('2 Precios'!B171/'2 Precios'!B172)</f>
        <v>1.9818264113385505E-5</v>
      </c>
      <c r="C172" s="32">
        <f>LN('2 Precios'!C171/'2 Precios'!C172)</f>
        <v>6.1900342428395836E-4</v>
      </c>
      <c r="D172" s="32">
        <f>LN('2 Precios'!D171/'2 Precios'!D172)</f>
        <v>3.3629624929467929E-3</v>
      </c>
      <c r="E172" s="32">
        <f>LN('2 Precios'!E171/'2 Precios'!E172)</f>
        <v>6.259210855885035E-3</v>
      </c>
      <c r="F172" s="32">
        <f>LN('2 Precios'!F171/'2 Precios'!F172)</f>
        <v>-5.5511110901173607E-3</v>
      </c>
      <c r="G172" s="32">
        <f>LN('2 Precios'!G171/'2 Precios'!G172)</f>
        <v>4.2354173912447661E-2</v>
      </c>
      <c r="H172" s="32">
        <f>LN('2 Precios'!H171/'2 Precios'!H172)</f>
        <v>8.7176462839190262E-3</v>
      </c>
      <c r="I172" s="32">
        <f>LN('2 Precios'!I171/'2 Precios'!I172)</f>
        <v>7.4692662182648047E-4</v>
      </c>
      <c r="J172" s="32">
        <f>LN('2 Precios'!J171/'2 Precios'!J172)</f>
        <v>-1.0724505049348088E-3</v>
      </c>
      <c r="K172" s="35"/>
    </row>
    <row r="173" spans="1:19" x14ac:dyDescent="0.2">
      <c r="A173" s="143">
        <v>43006</v>
      </c>
      <c r="B173" s="32">
        <f>LN('2 Precios'!B172/'2 Precios'!B173)</f>
        <v>-5.428136537910095E-3</v>
      </c>
      <c r="C173" s="32">
        <f>LN('2 Precios'!C172/'2 Precios'!C173)</f>
        <v>-4.9413318578344348E-3</v>
      </c>
      <c r="D173" s="32">
        <f>LN('2 Precios'!D172/'2 Precios'!D173)</f>
        <v>4.5822339914095827E-3</v>
      </c>
      <c r="E173" s="32">
        <f>LN('2 Precios'!E172/'2 Precios'!E173)</f>
        <v>-1.3099282983198795E-2</v>
      </c>
      <c r="F173" s="32">
        <f>LN('2 Precios'!F172/'2 Precios'!F173)</f>
        <v>1.8746061016106357E-2</v>
      </c>
      <c r="G173" s="32">
        <f>LN('2 Precios'!G172/'2 Precios'!G173)</f>
        <v>2.6076317277725566E-2</v>
      </c>
      <c r="H173" s="32">
        <f>LN('2 Precios'!H172/'2 Precios'!H173)</f>
        <v>1.1797155384168331E-2</v>
      </c>
      <c r="I173" s="32">
        <f>LN('2 Precios'!I172/'2 Precios'!I173)</f>
        <v>7.9514185636329199E-3</v>
      </c>
      <c r="J173" s="32">
        <f>LN('2 Precios'!J172/'2 Precios'!J173)</f>
        <v>-9.6412776009575821E-4</v>
      </c>
      <c r="K173" s="35"/>
    </row>
    <row r="174" spans="1:19" x14ac:dyDescent="0.2">
      <c r="A174" s="143">
        <v>43005</v>
      </c>
      <c r="B174" s="32">
        <f>LN('2 Precios'!B173/'2 Precios'!B174)</f>
        <v>-2.5051440042834156E-3</v>
      </c>
      <c r="C174" s="32">
        <f>LN('2 Precios'!C173/'2 Precios'!C174)</f>
        <v>-1.1638722497782385E-2</v>
      </c>
      <c r="D174" s="32">
        <f>LN('2 Precios'!D173/'2 Precios'!D174)</f>
        <v>-8.1849279325733118E-3</v>
      </c>
      <c r="E174" s="32">
        <f>LN('2 Precios'!E173/'2 Precios'!E174)</f>
        <v>4.3473621481605728E-3</v>
      </c>
      <c r="F174" s="32">
        <f>LN('2 Precios'!F173/'2 Precios'!F174)</f>
        <v>8.9555199647302283E-3</v>
      </c>
      <c r="G174" s="32">
        <f>LN('2 Precios'!G173/'2 Precios'!G174)</f>
        <v>-2.2458739859520425E-3</v>
      </c>
      <c r="H174" s="32">
        <f>LN('2 Precios'!H173/'2 Precios'!H174)</f>
        <v>-2.6152637632383277E-2</v>
      </c>
      <c r="I174" s="32">
        <f>LN('2 Precios'!I173/'2 Precios'!I174)</f>
        <v>-9.2954641628120345E-3</v>
      </c>
      <c r="J174" s="32">
        <f>LN('2 Precios'!J173/'2 Precios'!J174)</f>
        <v>-8.3705176659580657E-3</v>
      </c>
      <c r="K174" s="35"/>
    </row>
    <row r="175" spans="1:19" x14ac:dyDescent="0.2">
      <c r="A175" s="143">
        <v>43004</v>
      </c>
      <c r="B175" s="32">
        <f>LN('2 Precios'!B174/'2 Precios'!B175)</f>
        <v>3.1846339722007345E-3</v>
      </c>
      <c r="C175" s="32">
        <f>LN('2 Precios'!C174/'2 Precios'!C175)</f>
        <v>0</v>
      </c>
      <c r="D175" s="32">
        <f>LN('2 Precios'!D174/'2 Precios'!D175)</f>
        <v>-1.4374942752963494E-3</v>
      </c>
      <c r="E175" s="32">
        <f>LN('2 Precios'!E174/'2 Precios'!E175)</f>
        <v>1.9483196998297234E-2</v>
      </c>
      <c r="F175" s="32">
        <f>LN('2 Precios'!F174/'2 Precios'!F175)</f>
        <v>8.1106804065746198E-3</v>
      </c>
      <c r="G175" s="32">
        <f>LN('2 Precios'!G174/'2 Precios'!G175)</f>
        <v>1.0146648495743312E-2</v>
      </c>
      <c r="H175" s="32">
        <f>LN('2 Precios'!H174/'2 Precios'!H175)</f>
        <v>-2.767550099995417E-3</v>
      </c>
      <c r="I175" s="32">
        <f>LN('2 Precios'!I174/'2 Precios'!I175)</f>
        <v>1.5338706743663151E-2</v>
      </c>
      <c r="J175" s="32">
        <f>LN('2 Precios'!J174/'2 Precios'!J175)</f>
        <v>-1.9349638620864442E-2</v>
      </c>
      <c r="K175" s="35"/>
    </row>
    <row r="176" spans="1:19" x14ac:dyDescent="0.2">
      <c r="A176" s="143">
        <v>43003</v>
      </c>
      <c r="B176" s="32">
        <f>LN('2 Precios'!B175/'2 Precios'!B176)</f>
        <v>-3.6868912482095071E-3</v>
      </c>
      <c r="C176" s="32">
        <f>LN('2 Precios'!C175/'2 Precios'!C176)</f>
        <v>4.8840145924253587E-3</v>
      </c>
      <c r="D176" s="32">
        <f>LN('2 Precios'!D175/'2 Precios'!D176)</f>
        <v>2.8769618770258477E-3</v>
      </c>
      <c r="E176" s="32">
        <f>LN('2 Precios'!E175/'2 Precios'!E176)</f>
        <v>-1.6909325882928862E-3</v>
      </c>
      <c r="F176" s="32">
        <f>LN('2 Precios'!F175/'2 Precios'!F176)</f>
        <v>-1.2141429726064835E-2</v>
      </c>
      <c r="G176" s="32">
        <f>LN('2 Precios'!G175/'2 Precios'!G176)</f>
        <v>8.5349024498372859E-3</v>
      </c>
      <c r="H176" s="32">
        <f>LN('2 Precios'!H175/'2 Precios'!H176)</f>
        <v>4.0353103622396006E-3</v>
      </c>
      <c r="I176" s="32">
        <f>LN('2 Precios'!I175/'2 Precios'!I176)</f>
        <v>1.6193418567311879E-2</v>
      </c>
      <c r="J176" s="32">
        <f>LN('2 Precios'!J175/'2 Precios'!J176)</f>
        <v>-3.5348999193366578E-3</v>
      </c>
      <c r="K176" s="35"/>
    </row>
    <row r="177" spans="1:11" x14ac:dyDescent="0.2">
      <c r="A177" s="143">
        <v>43000</v>
      </c>
      <c r="B177" s="32">
        <f>LN('2 Precios'!B176/'2 Precios'!B177)</f>
        <v>2.0340349796601808E-3</v>
      </c>
      <c r="C177" s="32">
        <f>LN('2 Precios'!C176/'2 Precios'!C177)</f>
        <v>-4.8840145924254601E-3</v>
      </c>
      <c r="D177" s="32">
        <f>LN('2 Precios'!D176/'2 Precios'!D177)</f>
        <v>1.2012974417649166E-3</v>
      </c>
      <c r="E177" s="32">
        <f>LN('2 Precios'!E176/'2 Precios'!E177)</f>
        <v>-5.0558777395811935E-3</v>
      </c>
      <c r="F177" s="32">
        <f>LN('2 Precios'!F176/'2 Precios'!F177)</f>
        <v>-3.8325258715539794E-3</v>
      </c>
      <c r="G177" s="32">
        <f>LN('2 Precios'!G176/'2 Precios'!G177)</f>
        <v>-2.8530120023478097E-3</v>
      </c>
      <c r="H177" s="32">
        <f>LN('2 Precios'!H176/'2 Precios'!H177)</f>
        <v>-6.0074642138636773E-3</v>
      </c>
      <c r="I177" s="32">
        <f>LN('2 Precios'!I176/'2 Precios'!I177)</f>
        <v>-1.8464845564882251E-3</v>
      </c>
      <c r="J177" s="32">
        <f>LN('2 Precios'!J176/'2 Precios'!J177)</f>
        <v>1.1586778535135386E-2</v>
      </c>
      <c r="K177" s="35"/>
    </row>
    <row r="178" spans="1:11" x14ac:dyDescent="0.2">
      <c r="A178" s="143">
        <v>42999</v>
      </c>
      <c r="B178" s="32">
        <f>LN('2 Precios'!B177/'2 Precios'!B178)</f>
        <v>1.4409561397201941E-3</v>
      </c>
      <c r="C178" s="32">
        <f>LN('2 Precios'!C177/'2 Precios'!C178)</f>
        <v>0</v>
      </c>
      <c r="D178" s="32">
        <f>LN('2 Precios'!D177/'2 Precios'!D178)</f>
        <v>-1.1472496767677046E-2</v>
      </c>
      <c r="E178" s="32">
        <f>LN('2 Precios'!E177/'2 Precios'!E178)</f>
        <v>-8.3700424124830645E-3</v>
      </c>
      <c r="F178" s="32">
        <f>LN('2 Precios'!F177/'2 Precios'!F178)</f>
        <v>-8.8856690458552993E-3</v>
      </c>
      <c r="G178" s="32">
        <f>LN('2 Precios'!G177/'2 Precios'!G178)</f>
        <v>-2.2536277712776609E-2</v>
      </c>
      <c r="H178" s="32">
        <f>LN('2 Precios'!H177/'2 Precios'!H178)</f>
        <v>1.2609675683421305E-2</v>
      </c>
      <c r="I178" s="32">
        <f>LN('2 Precios'!I177/'2 Precios'!I178)</f>
        <v>8.181044317086739E-3</v>
      </c>
      <c r="J178" s="32">
        <f>LN('2 Precios'!J177/'2 Precios'!J178)</f>
        <v>1.8390883271016084E-3</v>
      </c>
      <c r="K178" s="35"/>
    </row>
    <row r="179" spans="1:11" x14ac:dyDescent="0.2">
      <c r="A179" s="143">
        <v>42998</v>
      </c>
      <c r="B179" s="32">
        <f>LN('2 Precios'!B178/'2 Precios'!B179)</f>
        <v>-2.8877651646209062E-4</v>
      </c>
      <c r="C179" s="32">
        <f>LN('2 Precios'!C178/'2 Precios'!C179)</f>
        <v>3.0496515538857736E-3</v>
      </c>
      <c r="D179" s="32">
        <f>LN('2 Precios'!D178/'2 Precios'!D179)</f>
        <v>-3.7950707885192449E-3</v>
      </c>
      <c r="E179" s="32">
        <f>LN('2 Precios'!E178/'2 Precios'!E179)</f>
        <v>-4.1588123555457573E-3</v>
      </c>
      <c r="F179" s="32">
        <f>LN('2 Precios'!F178/'2 Precios'!F179)</f>
        <v>1.8051819133613851E-4</v>
      </c>
      <c r="G179" s="32">
        <f>LN('2 Precios'!G178/'2 Precios'!G179)</f>
        <v>1.6287975468778807E-2</v>
      </c>
      <c r="H179" s="32">
        <f>LN('2 Precios'!H178/'2 Precios'!H179)</f>
        <v>4.3991512129322088E-3</v>
      </c>
      <c r="I179" s="32">
        <f>LN('2 Precios'!I178/'2 Precios'!I179)</f>
        <v>-4.1760791365495391E-3</v>
      </c>
      <c r="J179" s="32">
        <f>LN('2 Precios'!J178/'2 Precios'!J179)</f>
        <v>3.5826802771010426E-3</v>
      </c>
      <c r="K179" s="35"/>
    </row>
    <row r="180" spans="1:11" x14ac:dyDescent="0.2">
      <c r="A180" s="143">
        <v>42997</v>
      </c>
      <c r="B180" s="32">
        <f>LN('2 Precios'!B179/'2 Precios'!B180)</f>
        <v>7.462698536928181E-3</v>
      </c>
      <c r="C180" s="32">
        <f>LN('2 Precios'!C179/'2 Precios'!C180)</f>
        <v>-1.8308823597561258E-3</v>
      </c>
      <c r="D180" s="32">
        <f>LN('2 Precios'!D179/'2 Precios'!D180)</f>
        <v>7.1276851163021987E-3</v>
      </c>
      <c r="E180" s="32">
        <f>LN('2 Precios'!E179/'2 Precios'!E180)</f>
        <v>1.4211336798619523E-2</v>
      </c>
      <c r="F180" s="32">
        <f>LN('2 Precios'!F179/'2 Precios'!F180)</f>
        <v>3.4367764676907623E-3</v>
      </c>
      <c r="G180" s="32">
        <f>LN('2 Precios'!G179/'2 Precios'!G180)</f>
        <v>9.1013142463455612E-3</v>
      </c>
      <c r="H180" s="32">
        <f>LN('2 Precios'!H179/'2 Precios'!H180)</f>
        <v>9.0993661325833239E-3</v>
      </c>
      <c r="I180" s="32">
        <f>LN('2 Precios'!I179/'2 Precios'!I180)</f>
        <v>1.2580751374974509E-2</v>
      </c>
      <c r="J180" s="32">
        <f>LN('2 Precios'!J179/'2 Precios'!J180)</f>
        <v>-5.6316998399753362E-3</v>
      </c>
      <c r="K180" s="35"/>
    </row>
    <row r="181" spans="1:11" x14ac:dyDescent="0.2">
      <c r="A181" s="143">
        <v>42996</v>
      </c>
      <c r="B181" s="32">
        <f>LN('2 Precios'!B180/'2 Precios'!B181)</f>
        <v>-2.1093620649706817E-3</v>
      </c>
      <c r="C181" s="32">
        <f>LN('2 Precios'!C180/'2 Precios'!C181)</f>
        <v>7.9584135992062637E-3</v>
      </c>
      <c r="D181" s="32">
        <f>LN('2 Precios'!D180/'2 Precios'!D181)</f>
        <v>1.7073854911379041E-2</v>
      </c>
      <c r="E181" s="32">
        <f>LN('2 Precios'!E180/'2 Precios'!E181)</f>
        <v>4.8528211551780746E-3</v>
      </c>
      <c r="F181" s="32">
        <f>LN('2 Precios'!F180/'2 Precios'!F181)</f>
        <v>-1.2675239705402816E-3</v>
      </c>
      <c r="G181" s="32">
        <f>LN('2 Precios'!G180/'2 Precios'!G181)</f>
        <v>-1.1363815147488633E-2</v>
      </c>
      <c r="H181" s="32">
        <f>LN('2 Precios'!H180/'2 Precios'!H181)</f>
        <v>1.6310914140085796E-2</v>
      </c>
      <c r="I181" s="32">
        <f>LN('2 Precios'!I180/'2 Precios'!I181)</f>
        <v>7.5306286227259161E-3</v>
      </c>
      <c r="J181" s="32">
        <f>LN('2 Precios'!J180/'2 Precios'!J181)</f>
        <v>8.4013658142136289E-4</v>
      </c>
      <c r="K181" s="35"/>
    </row>
    <row r="182" spans="1:11" x14ac:dyDescent="0.2">
      <c r="A182" s="143">
        <v>42993</v>
      </c>
      <c r="B182" s="32">
        <f>LN('2 Precios'!B181/'2 Precios'!B182)</f>
        <v>-7.2443476287325245E-4</v>
      </c>
      <c r="C182" s="32">
        <f>LN('2 Precios'!C181/'2 Precios'!C182)</f>
        <v>-3.6809857514272844E-3</v>
      </c>
      <c r="D182" s="32">
        <f>LN('2 Precios'!D181/'2 Precios'!D182)</f>
        <v>-1.8027167673678259E-2</v>
      </c>
      <c r="E182" s="32">
        <f>LN('2 Precios'!E181/'2 Precios'!E182)</f>
        <v>-2.6300868952770486E-2</v>
      </c>
      <c r="F182" s="32">
        <f>LN('2 Precios'!F181/'2 Precios'!F182)</f>
        <v>-1.0978262269638356E-2</v>
      </c>
      <c r="G182" s="32">
        <f>LN('2 Precios'!G181/'2 Precios'!G182)</f>
        <v>-2.8208198444678329E-3</v>
      </c>
      <c r="H182" s="32">
        <f>LN('2 Precios'!H181/'2 Precios'!H182)</f>
        <v>9.1687007235254116E-3</v>
      </c>
      <c r="I182" s="32">
        <f>LN('2 Precios'!I181/'2 Precios'!I182)</f>
        <v>-1.3296997063458171E-2</v>
      </c>
      <c r="J182" s="32">
        <f>LN('2 Precios'!J181/'2 Precios'!J182)</f>
        <v>7.6987883101895232E-3</v>
      </c>
      <c r="K182" s="35"/>
    </row>
    <row r="183" spans="1:11" x14ac:dyDescent="0.2">
      <c r="A183" s="143">
        <v>42992</v>
      </c>
      <c r="B183" s="32">
        <f>LN('2 Precios'!B182/'2 Precios'!B183)</f>
        <v>-8.4487303944761599E-3</v>
      </c>
      <c r="C183" s="32">
        <f>LN('2 Precios'!C182/'2 Precios'!C183)</f>
        <v>-3.6674247605500924E-3</v>
      </c>
      <c r="D183" s="32">
        <f>LN('2 Precios'!D182/'2 Precios'!D183)</f>
        <v>-4.7528606581416647E-3</v>
      </c>
      <c r="E183" s="32">
        <f>LN('2 Precios'!E182/'2 Precios'!E183)</f>
        <v>-1.4410707292418551E-3</v>
      </c>
      <c r="F183" s="32">
        <f>LN('2 Precios'!F182/'2 Precios'!F183)</f>
        <v>-9.9733864086848454E-3</v>
      </c>
      <c r="G183" s="32">
        <f>LN('2 Precios'!G182/'2 Precios'!G183)</f>
        <v>-9.5318916253596744E-3</v>
      </c>
      <c r="H183" s="32">
        <f>LN('2 Precios'!H182/'2 Precios'!H183)</f>
        <v>4.4076664063193542E-3</v>
      </c>
      <c r="I183" s="32">
        <f>LN('2 Precios'!I182/'2 Precios'!I183)</f>
        <v>-1.128041012013984E-2</v>
      </c>
      <c r="J183" s="32">
        <f>LN('2 Precios'!J182/'2 Precios'!J183)</f>
        <v>-2.6960288965433201E-3</v>
      </c>
      <c r="K183" s="35"/>
    </row>
    <row r="184" spans="1:11" x14ac:dyDescent="0.2">
      <c r="A184" s="143">
        <v>42991</v>
      </c>
      <c r="B184" s="32">
        <f>LN('2 Precios'!B183/'2 Precios'!B184)</f>
        <v>2.6585008675785757E-3</v>
      </c>
      <c r="C184" s="32">
        <f>LN('2 Precios'!C183/'2 Precios'!C184)</f>
        <v>-6.1000308722889058E-4</v>
      </c>
      <c r="D184" s="32">
        <f>LN('2 Precios'!D183/'2 Precios'!D184)</f>
        <v>-3.786090656090695E-3</v>
      </c>
      <c r="E184" s="32">
        <f>LN('2 Precios'!E183/'2 Precios'!E184)</f>
        <v>-4.113533498697755E-4</v>
      </c>
      <c r="F184" s="32">
        <f>LN('2 Precios'!F183/'2 Precios'!F184)</f>
        <v>-2.9852945949818691E-2</v>
      </c>
      <c r="G184" s="32">
        <f>LN('2 Precios'!G183/'2 Precios'!G184)</f>
        <v>-0.11031474104885761</v>
      </c>
      <c r="H184" s="32">
        <f>LN('2 Precios'!H183/'2 Precios'!H184)</f>
        <v>-1.6695957504142541E-2</v>
      </c>
      <c r="I184" s="32">
        <f>LN('2 Precios'!I183/'2 Precios'!I184)</f>
        <v>-2.9151536019578774E-3</v>
      </c>
      <c r="J184" s="32">
        <f>LN('2 Precios'!J183/'2 Precios'!J184)</f>
        <v>-3.2677782449612365E-3</v>
      </c>
      <c r="K184" s="35"/>
    </row>
    <row r="185" spans="1:11" x14ac:dyDescent="0.2">
      <c r="A185" s="143">
        <v>42990</v>
      </c>
      <c r="B185" s="32">
        <f>LN('2 Precios'!B184/'2 Precios'!B185)</f>
        <v>4.9716501884740786E-3</v>
      </c>
      <c r="C185" s="32">
        <f>LN('2 Precios'!C184/'2 Precios'!C185)</f>
        <v>1.2203174552920116E-3</v>
      </c>
      <c r="D185" s="32">
        <f>LN('2 Precios'!D184/'2 Precios'!D185)</f>
        <v>-8.9349523534597748E-3</v>
      </c>
      <c r="E185" s="32">
        <f>LN('2 Precios'!E184/'2 Precios'!E185)</f>
        <v>1.6464708391210313E-3</v>
      </c>
      <c r="F185" s="32">
        <f>LN('2 Precios'!F184/'2 Precios'!F185)</f>
        <v>-1.375077562837857E-3</v>
      </c>
      <c r="G185" s="32">
        <f>LN('2 Precios'!G184/'2 Precios'!G185)</f>
        <v>1.0000000833334968E-3</v>
      </c>
      <c r="H185" s="32">
        <f>LN('2 Precios'!H184/'2 Precios'!H185)</f>
        <v>4.6830796675288644E-3</v>
      </c>
      <c r="I185" s="32">
        <f>LN('2 Precios'!I184/'2 Precios'!I185)</f>
        <v>7.0725851040129798E-3</v>
      </c>
      <c r="J185" s="32">
        <f>LN('2 Precios'!J184/'2 Precios'!J185)</f>
        <v>3.6373534492144814E-3</v>
      </c>
      <c r="K185" s="35"/>
    </row>
    <row r="186" spans="1:11" x14ac:dyDescent="0.2">
      <c r="A186" s="143">
        <v>42989</v>
      </c>
      <c r="B186" s="32">
        <f>LN('2 Precios'!B185/'2 Precios'!B186)</f>
        <v>-1.1324501773705171E-3</v>
      </c>
      <c r="C186" s="32">
        <f>LN('2 Precios'!C185/'2 Precios'!C186)</f>
        <v>1.2285105744514876E-2</v>
      </c>
      <c r="D186" s="32">
        <f>LN('2 Precios'!D185/'2 Precios'!D186)</f>
        <v>6.575927877073502E-3</v>
      </c>
      <c r="E186" s="32">
        <f>LN('2 Precios'!E185/'2 Precios'!E186)</f>
        <v>1.1184893255151145E-2</v>
      </c>
      <c r="F186" s="32">
        <f>LN('2 Precios'!F185/'2 Precios'!F186)</f>
        <v>2.5797761097466287E-3</v>
      </c>
      <c r="G186" s="32">
        <f>LN('2 Precios'!G185/'2 Precios'!G186)</f>
        <v>8.5406196104666435E-3</v>
      </c>
      <c r="H186" s="32">
        <f>LN('2 Precios'!H185/'2 Precios'!H186)</f>
        <v>1.3263876680991396E-2</v>
      </c>
      <c r="I186" s="32">
        <f>LN('2 Precios'!I185/'2 Precios'!I186)</f>
        <v>1.7589340044061298E-2</v>
      </c>
      <c r="J186" s="32">
        <f>LN('2 Precios'!J185/'2 Precios'!J186)</f>
        <v>-1.1760465194829603E-2</v>
      </c>
      <c r="K186" s="35"/>
    </row>
    <row r="187" spans="1:11" x14ac:dyDescent="0.2">
      <c r="A187" s="143">
        <v>42986</v>
      </c>
      <c r="B187" s="32">
        <f>LN('2 Precios'!B186/'2 Precios'!B187)</f>
        <v>-6.7670508624184649E-3</v>
      </c>
      <c r="C187" s="32">
        <f>LN('2 Precios'!C186/'2 Precios'!C187)</f>
        <v>-8.0024436904965867E-3</v>
      </c>
      <c r="D187" s="32">
        <f>LN('2 Precios'!D186/'2 Precios'!D187)</f>
        <v>6.1451151324767861E-3</v>
      </c>
      <c r="E187" s="32">
        <f>LN('2 Precios'!E186/'2 Precios'!E187)</f>
        <v>-2.7041306973193437E-3</v>
      </c>
      <c r="F187" s="32">
        <f>LN('2 Precios'!F186/'2 Precios'!F187)</f>
        <v>-2.0454096415788395E-2</v>
      </c>
      <c r="G187" s="32">
        <f>LN('2 Precios'!G186/'2 Precios'!G187)</f>
        <v>5.0471867093932886E-4</v>
      </c>
      <c r="H187" s="32">
        <f>LN('2 Precios'!H186/'2 Precios'!H187)</f>
        <v>-7.0683259061240407E-3</v>
      </c>
      <c r="I187" s="32">
        <f>LN('2 Precios'!I186/'2 Precios'!I187)</f>
        <v>-1.7743656177273609E-2</v>
      </c>
      <c r="J187" s="32">
        <f>LN('2 Precios'!J186/'2 Precios'!J187)</f>
        <v>-1.5280110228991894E-2</v>
      </c>
      <c r="K187" s="35"/>
    </row>
    <row r="188" spans="1:11" x14ac:dyDescent="0.2">
      <c r="A188" s="143">
        <v>42985</v>
      </c>
      <c r="B188" s="32">
        <f>LN('2 Precios'!B187/'2 Precios'!B188)</f>
        <v>3.8003303414442914E-3</v>
      </c>
      <c r="C188" s="32">
        <f>LN('2 Precios'!C187/'2 Precios'!C188)</f>
        <v>1.226871319536065E-3</v>
      </c>
      <c r="D188" s="32">
        <f>LN('2 Precios'!D187/'2 Precios'!D188)</f>
        <v>-1.9253940642933929E-2</v>
      </c>
      <c r="E188" s="32">
        <f>LN('2 Precios'!E187/'2 Precios'!E188)</f>
        <v>6.4603120752144191E-3</v>
      </c>
      <c r="F188" s="32">
        <f>LN('2 Precios'!F187/'2 Precios'!F188)</f>
        <v>5.5833154566048253E-3</v>
      </c>
      <c r="G188" s="32">
        <f>LN('2 Precios'!G187/'2 Precios'!G188)</f>
        <v>7.0921778299347423E-3</v>
      </c>
      <c r="H188" s="32">
        <f>LN('2 Precios'!H187/'2 Precios'!H188)</f>
        <v>-9.7304387356260593E-3</v>
      </c>
      <c r="I188" s="32">
        <f>LN('2 Precios'!I187/'2 Precios'!I188)</f>
        <v>8.5212850082842448E-3</v>
      </c>
      <c r="J188" s="32">
        <f>LN('2 Precios'!J187/'2 Precios'!J188)</f>
        <v>9.9703371710069908E-3</v>
      </c>
      <c r="K188" s="35"/>
    </row>
    <row r="189" spans="1:11" x14ac:dyDescent="0.2">
      <c r="A189" s="143">
        <v>42984</v>
      </c>
      <c r="B189" s="32">
        <f>LN('2 Precios'!B188/'2 Precios'!B189)</f>
        <v>-1.1962138958595589E-2</v>
      </c>
      <c r="C189" s="32">
        <f>LN('2 Precios'!C188/'2 Precios'!C189)</f>
        <v>-1.2268713195361125E-3</v>
      </c>
      <c r="D189" s="32">
        <f>LN('2 Precios'!D188/'2 Precios'!D189)</f>
        <v>2.5198554510891071E-2</v>
      </c>
      <c r="E189" s="32">
        <f>LN('2 Precios'!E188/'2 Precios'!E189)</f>
        <v>-6.2526045851146097E-3</v>
      </c>
      <c r="F189" s="32">
        <f>LN('2 Precios'!F188/'2 Precios'!F189)</f>
        <v>-4.908209945731744E-3</v>
      </c>
      <c r="G189" s="32">
        <f>LN('2 Precios'!G188/'2 Precios'!G189)</f>
        <v>-1.0619518525648141E-2</v>
      </c>
      <c r="H189" s="32">
        <f>LN('2 Precios'!H188/'2 Precios'!H189)</f>
        <v>1.371585588378235E-2</v>
      </c>
      <c r="I189" s="32">
        <f>LN('2 Precios'!I188/'2 Precios'!I189)</f>
        <v>8.9083344284123164E-3</v>
      </c>
      <c r="J189" s="32">
        <f>LN('2 Precios'!J188/'2 Precios'!J189)</f>
        <v>-1.5573264145675E-4</v>
      </c>
      <c r="K189" s="35"/>
    </row>
    <row r="190" spans="1:11" x14ac:dyDescent="0.2">
      <c r="A190" s="143">
        <v>42983</v>
      </c>
      <c r="B190" s="32">
        <f>LN('2 Precios'!B189/'2 Precios'!B190)</f>
        <v>-1.3384836002892674E-3</v>
      </c>
      <c r="C190" s="32">
        <f>LN('2 Precios'!C189/'2 Precios'!C190)</f>
        <v>-3.6720971495542319E-3</v>
      </c>
      <c r="D190" s="32">
        <f>LN('2 Precios'!D189/'2 Precios'!D190)</f>
        <v>-2.1937452194537233E-2</v>
      </c>
      <c r="E190" s="32">
        <f>LN('2 Precios'!E189/'2 Precios'!E190)</f>
        <v>-4.14682314707626E-3</v>
      </c>
      <c r="F190" s="32">
        <f>LN('2 Precios'!F189/'2 Precios'!F190)</f>
        <v>-3.0343920787762207E-3</v>
      </c>
      <c r="G190" s="32">
        <f>LN('2 Precios'!G189/'2 Precios'!G190)</f>
        <v>-1.050802790022713E-2</v>
      </c>
      <c r="H190" s="32">
        <f>LN('2 Precios'!H189/'2 Precios'!H190)</f>
        <v>-1.5109910806337706E-2</v>
      </c>
      <c r="I190" s="32">
        <f>LN('2 Precios'!I189/'2 Precios'!I190)</f>
        <v>7.8522185145144137E-4</v>
      </c>
      <c r="J190" s="32">
        <f>LN('2 Precios'!J189/'2 Precios'!J190)</f>
        <v>-1.2842871801423834E-2</v>
      </c>
      <c r="K190" s="35"/>
    </row>
    <row r="191" spans="1:11" x14ac:dyDescent="0.2">
      <c r="A191" s="143">
        <v>42982</v>
      </c>
      <c r="B191" s="32">
        <f>LN('2 Precios'!B190/'2 Precios'!B191)</f>
        <v>-4.9939897024233806E-3</v>
      </c>
      <c r="C191" s="32">
        <f>LN('2 Precios'!C190/'2 Precios'!C191)</f>
        <v>-7.3036841011109776E-3</v>
      </c>
      <c r="D191" s="32">
        <f>LN('2 Precios'!D190/'2 Precios'!D191)</f>
        <v>-2.7958778371558433E-3</v>
      </c>
      <c r="E191" s="32">
        <f>LN('2 Precios'!E190/'2 Precios'!E191)</f>
        <v>-1.499153197439111E-2</v>
      </c>
      <c r="F191" s="32">
        <f>LN('2 Precios'!F190/'2 Precios'!F191)</f>
        <v>3.878915395586473E-3</v>
      </c>
      <c r="G191" s="32">
        <f>LN('2 Precios'!G190/'2 Precios'!G191)</f>
        <v>1.5045368681799039E-2</v>
      </c>
      <c r="H191" s="32">
        <f>LN('2 Precios'!H190/'2 Precios'!H191)</f>
        <v>-3.9257676822350611E-3</v>
      </c>
      <c r="I191" s="32">
        <f>LN('2 Precios'!I190/'2 Precios'!I191)</f>
        <v>-5.6399959737762307E-3</v>
      </c>
      <c r="J191" s="32">
        <f>LN('2 Precios'!J190/'2 Precios'!J191)</f>
        <v>-8.9284027481305005E-3</v>
      </c>
      <c r="K191" s="35"/>
    </row>
    <row r="192" spans="1:11" x14ac:dyDescent="0.2">
      <c r="A192" s="143">
        <v>42979</v>
      </c>
      <c r="B192" s="32">
        <f>LN('2 Precios'!B191/'2 Precios'!B192)</f>
        <v>2.2597678299819011E-3</v>
      </c>
      <c r="C192" s="32">
        <f>LN('2 Precios'!C191/'2 Precios'!C192)</f>
        <v>-7.8527130242644957E-3</v>
      </c>
      <c r="D192" s="32">
        <f>LN('2 Precios'!D191/'2 Precios'!D192)</f>
        <v>-1.1796181382764949E-2</v>
      </c>
      <c r="E192" s="32">
        <f>LN('2 Precios'!E191/'2 Precios'!E192)</f>
        <v>2.9791239154410877E-2</v>
      </c>
      <c r="F192" s="32">
        <f>LN('2 Precios'!F191/'2 Precios'!F192)</f>
        <v>4.0636866289216322E-3</v>
      </c>
      <c r="G192" s="32">
        <f>LN('2 Precios'!G191/'2 Precios'!G192)</f>
        <v>1.5171178253222336E-3</v>
      </c>
      <c r="H192" s="32">
        <f>LN('2 Precios'!H191/'2 Precios'!H192)</f>
        <v>4.8276000971403171E-3</v>
      </c>
      <c r="I192" s="32">
        <f>LN('2 Precios'!I191/'2 Precios'!I192)</f>
        <v>-1.6116898677854246E-2</v>
      </c>
      <c r="J192" s="32">
        <f>LN('2 Precios'!J191/'2 Precios'!J192)</f>
        <v>-1.6747548381538524E-3</v>
      </c>
      <c r="K192" s="35"/>
    </row>
    <row r="193" spans="1:11" x14ac:dyDescent="0.2">
      <c r="A193" s="143">
        <v>42978</v>
      </c>
      <c r="B193" s="32">
        <f>LN('2 Precios'!B192/'2 Precios'!B193)</f>
        <v>-3.0703823237698013E-3</v>
      </c>
      <c r="C193" s="32">
        <f>LN('2 Precios'!C192/'2 Precios'!C193)</f>
        <v>-2.4037871429247069E-3</v>
      </c>
      <c r="D193" s="32">
        <f>LN('2 Precios'!D192/'2 Precios'!D193)</f>
        <v>1.1796181382765007E-2</v>
      </c>
      <c r="E193" s="32">
        <f>LN('2 Precios'!E192/'2 Precios'!E193)</f>
        <v>3.3655901218941553E-3</v>
      </c>
      <c r="F193" s="32">
        <f>LN('2 Precios'!F192/'2 Precios'!F193)</f>
        <v>-8.4474232426738332E-3</v>
      </c>
      <c r="G193" s="32">
        <f>LN('2 Precios'!G192/'2 Precios'!G193)</f>
        <v>1.2732537684701988E-2</v>
      </c>
      <c r="H193" s="32">
        <f>LN('2 Precios'!H192/'2 Precios'!H193)</f>
        <v>-8.4940155634776592E-3</v>
      </c>
      <c r="I193" s="32">
        <f>LN('2 Precios'!I192/'2 Precios'!I193)</f>
        <v>-6.2830027196457486E-3</v>
      </c>
      <c r="J193" s="32">
        <f>LN('2 Precios'!J192/'2 Precios'!J193)</f>
        <v>4.7269801901943772E-3</v>
      </c>
      <c r="K193" s="35"/>
    </row>
    <row r="194" spans="1:11" x14ac:dyDescent="0.2">
      <c r="A194" s="143">
        <v>42977</v>
      </c>
      <c r="B194" s="32">
        <f>LN('2 Precios'!B193/'2 Precios'!B194)</f>
        <v>2.1904893989995976E-3</v>
      </c>
      <c r="C194" s="32">
        <f>LN('2 Precios'!C193/'2 Precios'!C194)</f>
        <v>-2.9966460241993092E-3</v>
      </c>
      <c r="D194" s="32">
        <f>LN('2 Precios'!D193/'2 Precios'!D194)</f>
        <v>-3.7157265663027386E-3</v>
      </c>
      <c r="E194" s="32">
        <f>LN('2 Precios'!E193/'2 Precios'!E194)</f>
        <v>-3.7854935590928783E-3</v>
      </c>
      <c r="F194" s="32">
        <f>LN('2 Precios'!F193/'2 Precios'!F194)</f>
        <v>-1.0089289657682545E-3</v>
      </c>
      <c r="G194" s="32">
        <f>LN('2 Precios'!G193/'2 Precios'!G194)</f>
        <v>-2.0480806454584088E-3</v>
      </c>
      <c r="H194" s="32">
        <f>LN('2 Precios'!H193/'2 Precios'!H194)</f>
        <v>6.9368050633464382E-3</v>
      </c>
      <c r="I194" s="32">
        <f>LN('2 Precios'!I193/'2 Precios'!I194)</f>
        <v>1.3689347158153979E-2</v>
      </c>
      <c r="J194" s="32">
        <f>LN('2 Precios'!J193/'2 Precios'!J194)</f>
        <v>-1.2052634795173375E-2</v>
      </c>
      <c r="K194" s="35"/>
    </row>
    <row r="195" spans="1:11" x14ac:dyDescent="0.2">
      <c r="A195" s="143">
        <v>42976</v>
      </c>
      <c r="B195" s="32">
        <f>LN('2 Precios'!B194/'2 Precios'!B195)</f>
        <v>-4.4626296335962519E-3</v>
      </c>
      <c r="C195" s="32">
        <f>LN('2 Precios'!C194/'2 Precios'!C195)</f>
        <v>0</v>
      </c>
      <c r="D195" s="32">
        <f>LN('2 Precios'!D194/'2 Precios'!D195)</f>
        <v>3.4830407500310106E-3</v>
      </c>
      <c r="E195" s="32">
        <f>LN('2 Precios'!E194/'2 Precios'!E195)</f>
        <v>-1.1478786404712839E-2</v>
      </c>
      <c r="F195" s="32">
        <f>LN('2 Precios'!F194/'2 Precios'!F195)</f>
        <v>-7.8681413038384235E-3</v>
      </c>
      <c r="G195" s="32">
        <f>LN('2 Precios'!G194/'2 Precios'!G195)</f>
        <v>-1.673891564613765E-2</v>
      </c>
      <c r="H195" s="32">
        <f>LN('2 Precios'!H194/'2 Precios'!H195)</f>
        <v>-2.3721003838269631E-3</v>
      </c>
      <c r="I195" s="32">
        <f>LN('2 Precios'!I194/'2 Precios'!I195)</f>
        <v>1.0846828366486789E-3</v>
      </c>
      <c r="J195" s="32">
        <f>LN('2 Precios'!J194/'2 Precios'!J195)</f>
        <v>2.9238413289515933E-3</v>
      </c>
      <c r="K195" s="35"/>
    </row>
    <row r="196" spans="1:11" x14ac:dyDescent="0.2">
      <c r="A196" s="143">
        <v>42975</v>
      </c>
      <c r="B196" s="32">
        <f>LN('2 Precios'!B195/'2 Precios'!B196)</f>
        <v>-1.7786868570889261E-3</v>
      </c>
      <c r="C196" s="32">
        <f>LN('2 Precios'!C195/'2 Precios'!C196)</f>
        <v>4.1979074659890571E-3</v>
      </c>
      <c r="D196" s="32">
        <f>LN('2 Precios'!D195/'2 Precios'!D196)</f>
        <v>-1.5693744668801728E-2</v>
      </c>
      <c r="E196" s="32">
        <f>LN('2 Precios'!E195/'2 Precios'!E196)</f>
        <v>-8.8834384192614958E-3</v>
      </c>
      <c r="F196" s="32">
        <f>LN('2 Precios'!F195/'2 Precios'!F196)</f>
        <v>5.3502717825791527E-3</v>
      </c>
      <c r="G196" s="32">
        <f>LN('2 Precios'!G195/'2 Precios'!G196)</f>
        <v>-2.3858089871618485E-2</v>
      </c>
      <c r="H196" s="32">
        <f>LN('2 Precios'!H195/'2 Precios'!H196)</f>
        <v>-2.1179314089410609E-2</v>
      </c>
      <c r="I196" s="32">
        <f>LN('2 Precios'!I195/'2 Precios'!I196)</f>
        <v>-1.8890264115016649E-2</v>
      </c>
      <c r="J196" s="32">
        <f>LN('2 Precios'!J195/'2 Precios'!J196)</f>
        <v>1.3059496154902848E-2</v>
      </c>
      <c r="K196" s="35"/>
    </row>
    <row r="197" spans="1:11" x14ac:dyDescent="0.2">
      <c r="A197" s="143">
        <v>42972</v>
      </c>
      <c r="B197" s="32">
        <f>LN('2 Precios'!B196/'2 Precios'!B197)</f>
        <v>6.1511422168437462E-3</v>
      </c>
      <c r="C197" s="32">
        <f>LN('2 Precios'!C196/'2 Precios'!C197)</f>
        <v>-6.0084112954584786E-4</v>
      </c>
      <c r="D197" s="32">
        <f>LN('2 Precios'!D196/'2 Precios'!D197)</f>
        <v>-1.5000372173697494E-2</v>
      </c>
      <c r="E197" s="32">
        <f>LN('2 Precios'!E196/'2 Precios'!E197)</f>
        <v>1.241735752720223E-2</v>
      </c>
      <c r="F197" s="32">
        <f>LN('2 Precios'!F196/'2 Precios'!F197)</f>
        <v>3.3536216774662499E-4</v>
      </c>
      <c r="G197" s="32">
        <f>LN('2 Precios'!G196/'2 Precios'!G197)</f>
        <v>3.7022735692619123E-2</v>
      </c>
      <c r="H197" s="32">
        <f>LN('2 Precios'!H196/'2 Precios'!H197)</f>
        <v>-1.279572426394289E-2</v>
      </c>
      <c r="I197" s="32">
        <f>LN('2 Precios'!I196/'2 Precios'!I197)</f>
        <v>-1.4049644968848963E-2</v>
      </c>
      <c r="J197" s="32">
        <f>LN('2 Precios'!J196/'2 Precios'!J197)</f>
        <v>2.5571271461580312E-4</v>
      </c>
      <c r="K197" s="35"/>
    </row>
    <row r="198" spans="1:11" x14ac:dyDescent="0.2">
      <c r="A198" s="143">
        <v>42971</v>
      </c>
      <c r="B198" s="32">
        <f>LN('2 Precios'!B197/'2 Precios'!B198)</f>
        <v>-1.3837119693295881E-3</v>
      </c>
      <c r="C198" s="32">
        <f>LN('2 Precios'!C197/'2 Precios'!C198)</f>
        <v>6.02417502634331E-3</v>
      </c>
      <c r="D198" s="32">
        <f>LN('2 Precios'!D197/'2 Precios'!D198)</f>
        <v>7.6993130476296504E-3</v>
      </c>
      <c r="E198" s="32">
        <f>LN('2 Precios'!E197/'2 Precios'!E198)</f>
        <v>-4.7782369918877255E-3</v>
      </c>
      <c r="F198" s="32">
        <f>LN('2 Precios'!F197/'2 Precios'!F198)</f>
        <v>1.2657328500780348E-2</v>
      </c>
      <c r="G198" s="32">
        <f>LN('2 Precios'!G197/'2 Precios'!G198)</f>
        <v>3.5742698251368735E-3</v>
      </c>
      <c r="H198" s="32">
        <f>LN('2 Precios'!H197/'2 Precios'!H198)</f>
        <v>7.6895459647204432E-3</v>
      </c>
      <c r="I198" s="32">
        <f>LN('2 Precios'!I197/'2 Precios'!I198)</f>
        <v>-1.6219326874217826E-2</v>
      </c>
      <c r="J198" s="32">
        <f>LN('2 Precios'!J197/'2 Precios'!J198)</f>
        <v>-5.8662854819677718E-3</v>
      </c>
      <c r="K198" s="35"/>
    </row>
    <row r="199" spans="1:11" x14ac:dyDescent="0.2">
      <c r="A199" s="143">
        <v>42970</v>
      </c>
      <c r="B199" s="32">
        <f>LN('2 Precios'!B198/'2 Precios'!B199)</f>
        <v>1.5985568183783502E-3</v>
      </c>
      <c r="C199" s="32">
        <f>LN('2 Precios'!C198/'2 Precios'!C199)</f>
        <v>-6.6245953385872516E-3</v>
      </c>
      <c r="D199" s="32">
        <f>LN('2 Precios'!D198/'2 Precios'!D199)</f>
        <v>9.8230598039051216E-3</v>
      </c>
      <c r="E199" s="32">
        <f>LN('2 Precios'!E198/'2 Precios'!E199)</f>
        <v>1.6594486624843085E-3</v>
      </c>
      <c r="F199" s="32">
        <f>LN('2 Precios'!F198/'2 Precios'!F199)</f>
        <v>-5.25110040357144E-3</v>
      </c>
      <c r="G199" s="32">
        <f>LN('2 Precios'!G198/'2 Precios'!G199)</f>
        <v>-1.022546127506578E-3</v>
      </c>
      <c r="H199" s="32">
        <f>LN('2 Precios'!H198/'2 Precios'!H199)</f>
        <v>-3.8918121344806234E-3</v>
      </c>
      <c r="I199" s="32">
        <f>LN('2 Precios'!I198/'2 Precios'!I199)</f>
        <v>-3.6832454162964048E-3</v>
      </c>
      <c r="J199" s="32">
        <f>LN('2 Precios'!J198/'2 Precios'!J199)</f>
        <v>6.7876552417583252E-3</v>
      </c>
      <c r="K199" s="35"/>
    </row>
    <row r="200" spans="1:11" x14ac:dyDescent="0.2">
      <c r="A200" s="143">
        <v>42969</v>
      </c>
      <c r="B200" s="32">
        <f>LN('2 Precios'!B199/'2 Precios'!B200)</f>
        <v>1.225253348488001E-3</v>
      </c>
      <c r="C200" s="32">
        <f>LN('2 Precios'!C199/'2 Precios'!C200)</f>
        <v>1.2012614417898785E-3</v>
      </c>
      <c r="D200" s="32">
        <f>LN('2 Precios'!D199/'2 Precios'!D200)</f>
        <v>-1.2093678348245786E-2</v>
      </c>
      <c r="E200" s="32">
        <f>LN('2 Precios'!E199/'2 Precios'!E200)</f>
        <v>3.7436815770082376E-3</v>
      </c>
      <c r="F200" s="32">
        <f>LN('2 Precios'!F199/'2 Precios'!F200)</f>
        <v>1.807069289180744E-2</v>
      </c>
      <c r="G200" s="32">
        <f>LN('2 Precios'!G199/'2 Precios'!G200)</f>
        <v>-8.1425386265391343E-3</v>
      </c>
      <c r="H200" s="32">
        <f>LN('2 Precios'!H199/'2 Precios'!H200)</f>
        <v>1.1641017892935101E-2</v>
      </c>
      <c r="I200" s="32">
        <f>LN('2 Precios'!I199/'2 Precios'!I200)</f>
        <v>-4.8412328863001852E-3</v>
      </c>
      <c r="J200" s="32">
        <f>LN('2 Precios'!J199/'2 Precios'!J200)</f>
        <v>2.255732555176141E-3</v>
      </c>
      <c r="K200" s="35"/>
    </row>
    <row r="201" spans="1:11" x14ac:dyDescent="0.2">
      <c r="A201" s="143">
        <v>42968</v>
      </c>
      <c r="B201" s="32">
        <f>LN('2 Precios'!B200/'2 Precios'!B201)</f>
        <v>3.9397805456280969E-3</v>
      </c>
      <c r="C201" s="32">
        <f>LN('2 Precios'!C200/'2 Precios'!C201)</f>
        <v>-1.8013214657958349E-3</v>
      </c>
      <c r="D201" s="32">
        <f>LN('2 Precios'!D200/'2 Precios'!D201)</f>
        <v>-1.5864025989934096E-3</v>
      </c>
      <c r="E201" s="32">
        <f>LN('2 Precios'!E200/'2 Precios'!E201)</f>
        <v>-6.645901720460908E-3</v>
      </c>
      <c r="F201" s="32">
        <f>LN('2 Precios'!F200/'2 Precios'!F201)</f>
        <v>8.2916175089054016E-3</v>
      </c>
      <c r="G201" s="32">
        <f>LN('2 Precios'!G200/'2 Precios'!G201)</f>
        <v>-1.6088783842741247E-2</v>
      </c>
      <c r="H201" s="32">
        <f>LN('2 Precios'!H200/'2 Precios'!H201)</f>
        <v>2.5587238113320365E-2</v>
      </c>
      <c r="I201" s="32">
        <f>LN('2 Precios'!I200/'2 Precios'!I201)</f>
        <v>6.9021639701013944E-3</v>
      </c>
      <c r="J201" s="32">
        <f>LN('2 Precios'!J200/'2 Precios'!J201)</f>
        <v>-3.3816910167440437E-3</v>
      </c>
      <c r="K201" s="35"/>
    </row>
    <row r="202" spans="1:11" x14ac:dyDescent="0.2">
      <c r="A202" s="143">
        <v>42965</v>
      </c>
      <c r="B202" s="32">
        <f>LN('2 Precios'!B201/'2 Precios'!B202)</f>
        <v>-4.8216135385045671E-3</v>
      </c>
      <c r="C202" s="32">
        <f>LN('2 Precios'!C201/'2 Precios'!C202)</f>
        <v>3.003847166930744E-3</v>
      </c>
      <c r="D202" s="32">
        <f>LN('2 Precios'!D201/'2 Precios'!D202)</f>
        <v>4.0844168422246342E-3</v>
      </c>
      <c r="E202" s="32">
        <f>LN('2 Precios'!E201/'2 Precios'!E202)</f>
        <v>2.3668525286434178E-2</v>
      </c>
      <c r="F202" s="32">
        <f>LN('2 Precios'!F201/'2 Precios'!F202)</f>
        <v>6.4387762128856121E-3</v>
      </c>
      <c r="G202" s="32">
        <f>LN('2 Precios'!G201/'2 Precios'!G202)</f>
        <v>7.0069858011602209E-3</v>
      </c>
      <c r="H202" s="32">
        <f>LN('2 Precios'!H201/'2 Precios'!H202)</f>
        <v>3.9571609921456646E-3</v>
      </c>
      <c r="I202" s="32">
        <f>LN('2 Precios'!I201/'2 Precios'!I202)</f>
        <v>-2.9462207807971666E-4</v>
      </c>
      <c r="J202" s="32">
        <f>LN('2 Precios'!J201/'2 Precios'!J202)</f>
        <v>8.6993326945749498E-4</v>
      </c>
      <c r="K202" s="35"/>
    </row>
    <row r="203" spans="1:11" x14ac:dyDescent="0.2">
      <c r="A203" s="143">
        <v>42964</v>
      </c>
      <c r="B203" s="32">
        <f>LN('2 Precios'!B202/'2 Precios'!B203)</f>
        <v>-3.028789065093376E-3</v>
      </c>
      <c r="C203" s="32">
        <f>LN('2 Precios'!C202/'2 Precios'!C203)</f>
        <v>0</v>
      </c>
      <c r="D203" s="32">
        <f>LN('2 Precios'!D202/'2 Precios'!D203)</f>
        <v>-2.2712250900937575E-3</v>
      </c>
      <c r="E203" s="32">
        <f>LN('2 Precios'!E202/'2 Precios'!E203)</f>
        <v>-3.8079377110858338E-3</v>
      </c>
      <c r="F203" s="32">
        <f>LN('2 Precios'!F202/'2 Precios'!F203)</f>
        <v>-7.6522460363979894E-3</v>
      </c>
      <c r="G203" s="32">
        <f>LN('2 Precios'!G202/'2 Precios'!G203)</f>
        <v>-6.5082080407574943E-3</v>
      </c>
      <c r="H203" s="32">
        <f>LN('2 Precios'!H202/'2 Precios'!H203)</f>
        <v>-4.9554051515516781E-4</v>
      </c>
      <c r="I203" s="32">
        <f>LN('2 Precios'!I202/'2 Precios'!I203)</f>
        <v>7.3932027155769161E-3</v>
      </c>
      <c r="J203" s="32">
        <f>LN('2 Precios'!J202/'2 Precios'!J203)</f>
        <v>-1.17061747961825E-2</v>
      </c>
      <c r="K203" s="35"/>
    </row>
    <row r="204" spans="1:11" x14ac:dyDescent="0.2">
      <c r="A204" s="143">
        <v>42963</v>
      </c>
      <c r="B204" s="32">
        <f>LN('2 Precios'!B203/'2 Precios'!B204)</f>
        <v>2.0741433429324442E-3</v>
      </c>
      <c r="C204" s="32">
        <f>LN('2 Precios'!C203/'2 Precios'!C204)</f>
        <v>2.4096998886231165E-3</v>
      </c>
      <c r="D204" s="32">
        <f>LN('2 Precios'!D203/'2 Precios'!D204)</f>
        <v>-4.9784442610174683E-3</v>
      </c>
      <c r="E204" s="32">
        <f>LN('2 Precios'!E203/'2 Precios'!E204)</f>
        <v>-2.530558050852439E-3</v>
      </c>
      <c r="F204" s="32">
        <f>LN('2 Precios'!F203/'2 Precios'!F204)</f>
        <v>1.8005940534270466E-2</v>
      </c>
      <c r="G204" s="32">
        <f>LN('2 Precios'!G203/'2 Precios'!G204)</f>
        <v>-1.8294650704891006E-2</v>
      </c>
      <c r="H204" s="32">
        <f>LN('2 Precios'!H203/'2 Precios'!H204)</f>
        <v>-2.7845143015891985E-2</v>
      </c>
      <c r="I204" s="32">
        <f>LN('2 Precios'!I203/'2 Precios'!I204)</f>
        <v>-8.1295697484022513E-3</v>
      </c>
      <c r="J204" s="32">
        <f>LN('2 Precios'!J203/'2 Precios'!J204)</f>
        <v>-2.5772255458022283E-3</v>
      </c>
      <c r="K204" s="35"/>
    </row>
    <row r="205" spans="1:11" x14ac:dyDescent="0.2">
      <c r="A205" s="143">
        <v>42962</v>
      </c>
      <c r="B205" s="32">
        <f>LN('2 Precios'!B204/'2 Precios'!B205)</f>
        <v>1.0698383635379703E-2</v>
      </c>
      <c r="C205" s="32">
        <f>LN('2 Precios'!C204/'2 Precios'!C205)</f>
        <v>1.0915814876996187E-2</v>
      </c>
      <c r="D205" s="32">
        <f>LN('2 Precios'!D204/'2 Precios'!D205)</f>
        <v>2.4449955798185912E-2</v>
      </c>
      <c r="E205" s="32">
        <f>LN('2 Precios'!E204/'2 Precios'!E205)</f>
        <v>-1.4427809381043322E-2</v>
      </c>
      <c r="F205" s="32">
        <f>LN('2 Precios'!F204/'2 Precios'!F205)</f>
        <v>-6.6807738521999635E-3</v>
      </c>
      <c r="G205" s="32">
        <f>LN('2 Precios'!G204/'2 Precios'!G205)</f>
        <v>4.9116504662903493E-3</v>
      </c>
      <c r="H205" s="32">
        <f>LN('2 Precios'!H204/'2 Precios'!H205)</f>
        <v>3.4586802750564615E-3</v>
      </c>
      <c r="I205" s="32">
        <f>LN('2 Precios'!I204/'2 Precios'!I205)</f>
        <v>-9.2314819147845829E-3</v>
      </c>
      <c r="J205" s="32">
        <f>LN('2 Precios'!J204/'2 Precios'!J205)</f>
        <v>2.0714029948157211E-3</v>
      </c>
      <c r="K205" s="35"/>
    </row>
    <row r="206" spans="1:11" x14ac:dyDescent="0.2">
      <c r="A206" s="143">
        <v>42961</v>
      </c>
      <c r="B206" s="32">
        <f>LN('2 Precios'!B205/'2 Precios'!B206)</f>
        <v>-4.2429661426484563E-3</v>
      </c>
      <c r="C206" s="32">
        <f>LN('2 Precios'!C205/'2 Precios'!C206)</f>
        <v>1.9705071079332337E-2</v>
      </c>
      <c r="D206" s="32">
        <f>LN('2 Precios'!D205/'2 Precios'!D206)</f>
        <v>-1.4468067110019044E-2</v>
      </c>
      <c r="E206" s="32">
        <f>LN('2 Precios'!E205/'2 Precios'!E206)</f>
        <v>-1.3608539909484666E-2</v>
      </c>
      <c r="F206" s="32">
        <f>LN('2 Precios'!F205/'2 Precios'!F206)</f>
        <v>2.6995086464778096E-2</v>
      </c>
      <c r="G206" s="32">
        <f>LN('2 Precios'!G205/'2 Precios'!G206)</f>
        <v>2.4648275349255931E-3</v>
      </c>
      <c r="H206" s="32">
        <f>LN('2 Precios'!H205/'2 Precios'!H206)</f>
        <v>1.2649142744872844E-2</v>
      </c>
      <c r="I206" s="32">
        <f>LN('2 Precios'!I205/'2 Precios'!I206)</f>
        <v>8.2015399418886008E-3</v>
      </c>
      <c r="J206" s="32">
        <f>LN('2 Precios'!J205/'2 Precios'!J206)</f>
        <v>8.2267121112050475E-3</v>
      </c>
      <c r="K206" s="35"/>
    </row>
    <row r="207" spans="1:11" x14ac:dyDescent="0.2">
      <c r="A207" s="143">
        <v>42958</v>
      </c>
      <c r="B207" s="32">
        <f>LN('2 Precios'!B206/'2 Precios'!B207)</f>
        <v>-6.6453529063353681E-3</v>
      </c>
      <c r="C207" s="32">
        <f>LN('2 Precios'!C206/'2 Precios'!C207)</f>
        <v>-2.484535362399475E-3</v>
      </c>
      <c r="D207" s="32">
        <f>LN('2 Precios'!D206/'2 Precios'!D207)</f>
        <v>0</v>
      </c>
      <c r="E207" s="32">
        <f>LN('2 Precios'!E206/'2 Precios'!E207)</f>
        <v>2.0500621765804287E-3</v>
      </c>
      <c r="F207" s="32">
        <f>LN('2 Precios'!F206/'2 Precios'!F207)</f>
        <v>-1.8548793070593858E-2</v>
      </c>
      <c r="G207" s="32">
        <f>LN('2 Precios'!G206/'2 Precios'!G207)</f>
        <v>-2.5823651149431085E-2</v>
      </c>
      <c r="H207" s="32">
        <f>LN('2 Precios'!H206/'2 Precios'!H207)</f>
        <v>-8.854974721992679E-3</v>
      </c>
      <c r="I207" s="32">
        <f>LN('2 Precios'!I206/'2 Precios'!I207)</f>
        <v>9.0110810569779161E-3</v>
      </c>
      <c r="J207" s="32">
        <f>LN('2 Precios'!J206/'2 Precios'!J207)</f>
        <v>-1.1710254750200239E-2</v>
      </c>
      <c r="K207" s="35"/>
    </row>
    <row r="208" spans="1:11" x14ac:dyDescent="0.2">
      <c r="A208" s="143">
        <v>42957</v>
      </c>
      <c r="B208" s="32">
        <f>LN('2 Precios'!B207/'2 Precios'!B208)</f>
        <v>-5.4132007559760595E-4</v>
      </c>
      <c r="C208" s="32">
        <f>LN('2 Precios'!C207/'2 Precios'!C208)</f>
        <v>2.1951398138272578E-2</v>
      </c>
      <c r="D208" s="32">
        <f>LN('2 Precios'!D207/'2 Precios'!D208)</f>
        <v>-4.322563891153223E-3</v>
      </c>
      <c r="E208" s="32">
        <f>LN('2 Precios'!E207/'2 Precios'!E208)</f>
        <v>4.1127140441010067E-3</v>
      </c>
      <c r="F208" s="32">
        <f>LN('2 Precios'!F207/'2 Precios'!F208)</f>
        <v>-2.9083426047984938E-2</v>
      </c>
      <c r="G208" s="32">
        <f>LN('2 Precios'!G207/'2 Precios'!G208)</f>
        <v>-9.6144238175317916E-4</v>
      </c>
      <c r="H208" s="32">
        <f>LN('2 Precios'!H207/'2 Precios'!H208)</f>
        <v>-8.4565638723551918E-3</v>
      </c>
      <c r="I208" s="32">
        <f>LN('2 Precios'!I207/'2 Precios'!I208)</f>
        <v>-2.1724088997808293E-2</v>
      </c>
      <c r="J208" s="32">
        <f>LN('2 Precios'!J207/'2 Precios'!J208)</f>
        <v>-9.2305111699869363E-3</v>
      </c>
      <c r="K208" s="35"/>
    </row>
    <row r="209" spans="1:11" x14ac:dyDescent="0.2">
      <c r="A209" s="143">
        <v>42956</v>
      </c>
      <c r="B209" s="32">
        <f>LN('2 Precios'!B208/'2 Precios'!B209)</f>
        <v>-1.3407571100830073E-3</v>
      </c>
      <c r="C209" s="32">
        <f>LN('2 Precios'!C208/'2 Precios'!C209)</f>
        <v>-1.2674272926036961E-3</v>
      </c>
      <c r="D209" s="32">
        <f>LN('2 Precios'!D208/'2 Precios'!D209)</f>
        <v>1.2564391586074296E-2</v>
      </c>
      <c r="E209" s="32">
        <f>LN('2 Precios'!E208/'2 Precios'!E209)</f>
        <v>-3.0861253080127333E-3</v>
      </c>
      <c r="F209" s="32">
        <f>LN('2 Precios'!F208/'2 Precios'!F209)</f>
        <v>-3.4324696604145398E-4</v>
      </c>
      <c r="G209" s="32">
        <f>LN('2 Precios'!G208/'2 Precios'!G209)</f>
        <v>-1.4313316879420692E-2</v>
      </c>
      <c r="H209" s="32">
        <f>LN('2 Precios'!H208/'2 Precios'!H209)</f>
        <v>-3.4426277257093613E-3</v>
      </c>
      <c r="I209" s="32">
        <f>LN('2 Precios'!I208/'2 Precios'!I209)</f>
        <v>-7.089633772881034E-3</v>
      </c>
      <c r="J209" s="32">
        <f>LN('2 Precios'!J208/'2 Precios'!J209)</f>
        <v>-1.9826170432796456E-2</v>
      </c>
      <c r="K209" s="35"/>
    </row>
    <row r="210" spans="1:11" x14ac:dyDescent="0.2">
      <c r="A210" s="143">
        <v>42955</v>
      </c>
      <c r="B210" s="32">
        <f>LN('2 Precios'!B209/'2 Precios'!B210)</f>
        <v>6.152138045135378E-4</v>
      </c>
      <c r="C210" s="32">
        <f>LN('2 Precios'!C209/'2 Precios'!C210)</f>
        <v>-1.1961112070578006E-2</v>
      </c>
      <c r="D210" s="32">
        <f>LN('2 Precios'!D209/'2 Precios'!D210)</f>
        <v>1.3656039091205231E-2</v>
      </c>
      <c r="E210" s="32">
        <f>LN('2 Precios'!E209/'2 Precios'!E210)</f>
        <v>2.8800472193056563E-3</v>
      </c>
      <c r="F210" s="32">
        <f>LN('2 Precios'!F209/'2 Precios'!F210)</f>
        <v>-1.5430779151522386E-3</v>
      </c>
      <c r="G210" s="32">
        <f>LN('2 Precios'!G209/'2 Precios'!G210)</f>
        <v>-6.1392871425956612E-3</v>
      </c>
      <c r="H210" s="32">
        <f>LN('2 Precios'!H209/'2 Precios'!H210)</f>
        <v>3.0594385082624981E-2</v>
      </c>
      <c r="I210" s="32">
        <f>LN('2 Precios'!I209/'2 Precios'!I210)</f>
        <v>-7.326068611423142E-3</v>
      </c>
      <c r="J210" s="32">
        <f>LN('2 Precios'!J209/'2 Precios'!J210)</f>
        <v>-3.5673113934975615E-3</v>
      </c>
      <c r="K210" s="35"/>
    </row>
    <row r="211" spans="1:11" x14ac:dyDescent="0.2">
      <c r="A211" s="143">
        <v>42954</v>
      </c>
      <c r="B211" s="32">
        <f>LN('2 Precios'!B210/'2 Precios'!B211)</f>
        <v>1.1614270430203549E-3</v>
      </c>
      <c r="C211" s="32">
        <f>LN('2 Precios'!C210/'2 Precios'!C211)</f>
        <v>3.761759921891586E-3</v>
      </c>
      <c r="D211" s="32">
        <f>LN('2 Precios'!D210/'2 Precios'!D211)</f>
        <v>-4.6598323303600206E-4</v>
      </c>
      <c r="E211" s="32">
        <f>LN('2 Precios'!E210/'2 Precios'!E211)</f>
        <v>-5.2569755810621087E-2</v>
      </c>
      <c r="F211" s="32">
        <f>LN('2 Precios'!F210/'2 Precios'!F211)</f>
        <v>-2.2247121541997075E-3</v>
      </c>
      <c r="G211" s="32">
        <f>LN('2 Precios'!G210/'2 Precios'!G211)</f>
        <v>1.6137037402972693E-2</v>
      </c>
      <c r="H211" s="32">
        <f>LN('2 Precios'!H210/'2 Precios'!H211)</f>
        <v>3.2190115273305394E-3</v>
      </c>
      <c r="I211" s="32">
        <f>LN('2 Precios'!I210/'2 Precios'!I211)</f>
        <v>-7.6989398399113246E-3</v>
      </c>
      <c r="J211" s="32">
        <f>LN('2 Precios'!J210/'2 Precios'!J211)</f>
        <v>-1.9506877772692009E-4</v>
      </c>
      <c r="K211" s="35"/>
    </row>
    <row r="212" spans="1:11" x14ac:dyDescent="0.2">
      <c r="A212" s="143">
        <v>42951</v>
      </c>
      <c r="B212" s="32">
        <f>LN('2 Precios'!B211/'2 Precios'!B212)</f>
        <v>8.3037378911133002E-4</v>
      </c>
      <c r="C212" s="32">
        <f>LN('2 Precios'!C211/'2 Precios'!C212)</f>
        <v>1.2570711900511137E-3</v>
      </c>
      <c r="D212" s="32">
        <f>LN('2 Precios'!D211/'2 Precios'!D212)</f>
        <v>-6.9638164430710697E-3</v>
      </c>
      <c r="E212" s="32">
        <f>LN('2 Precios'!E211/'2 Precios'!E212)</f>
        <v>4.7022422987345854E-3</v>
      </c>
      <c r="F212" s="32">
        <f>LN('2 Precios'!F211/'2 Precios'!F212)</f>
        <v>1.0261844668795715E-3</v>
      </c>
      <c r="G212" s="32">
        <f>LN('2 Precios'!G211/'2 Precios'!G212)</f>
        <v>3.0113930938119413E-2</v>
      </c>
      <c r="H212" s="32">
        <f>LN('2 Precios'!H211/'2 Precios'!H212)</f>
        <v>-1.0526404892926644E-2</v>
      </c>
      <c r="I212" s="32">
        <f>LN('2 Precios'!I211/'2 Precios'!I212)</f>
        <v>9.9478516196542673E-4</v>
      </c>
      <c r="J212" s="32">
        <f>LN('2 Precios'!J211/'2 Precios'!J212)</f>
        <v>1.9506877772699943E-4</v>
      </c>
      <c r="K212" s="35"/>
    </row>
    <row r="213" spans="1:11" x14ac:dyDescent="0.2">
      <c r="A213" s="143">
        <v>42950</v>
      </c>
      <c r="B213" s="32">
        <f>LN('2 Precios'!B212/'2 Precios'!B213)</f>
        <v>8.6527381512373246E-4</v>
      </c>
      <c r="C213" s="32">
        <f>LN('2 Precios'!C212/'2 Precios'!C213)</f>
        <v>1.8885746878681546E-3</v>
      </c>
      <c r="D213" s="32">
        <f>LN('2 Precios'!D212/'2 Precios'!D213)</f>
        <v>1.1165503296771179E-2</v>
      </c>
      <c r="E213" s="32">
        <f>LN('2 Precios'!E212/'2 Precios'!E213)</f>
        <v>4.1326243249559438E-3</v>
      </c>
      <c r="F213" s="32">
        <f>LN('2 Precios'!F212/'2 Precios'!F213)</f>
        <v>2.741605602472288E-3</v>
      </c>
      <c r="G213" s="32">
        <f>LN('2 Precios'!G212/'2 Precios'!G213)</f>
        <v>6.9273903946638687E-3</v>
      </c>
      <c r="H213" s="32">
        <f>LN('2 Precios'!H212/'2 Precios'!H213)</f>
        <v>1.8161280154230911E-2</v>
      </c>
      <c r="I213" s="32">
        <f>LN('2 Precios'!I212/'2 Precios'!I213)</f>
        <v>5.4169343226680884E-3</v>
      </c>
      <c r="J213" s="32">
        <f>LN('2 Precios'!J212/'2 Precios'!J213)</f>
        <v>6.9509212900665893E-3</v>
      </c>
      <c r="K213" s="35"/>
    </row>
    <row r="214" spans="1:11" x14ac:dyDescent="0.2">
      <c r="A214" s="143">
        <v>42949</v>
      </c>
      <c r="B214" s="32">
        <f>LN('2 Precios'!B213/'2 Precios'!B214)</f>
        <v>-2.5056041727722152E-3</v>
      </c>
      <c r="C214" s="32">
        <f>LN('2 Precios'!C213/'2 Precios'!C214)</f>
        <v>6.9554501085845903E-3</v>
      </c>
      <c r="D214" s="32">
        <f>LN('2 Precios'!D213/'2 Precios'!D214)</f>
        <v>8.9286543459066552E-3</v>
      </c>
      <c r="E214" s="32">
        <f>LN('2 Precios'!E213/'2 Precios'!E214)</f>
        <v>9.9089199566884927E-3</v>
      </c>
      <c r="F214" s="32">
        <f>LN('2 Precios'!F213/'2 Precios'!F214)</f>
        <v>2.0611309431951257E-3</v>
      </c>
      <c r="G214" s="32">
        <f>LN('2 Precios'!G213/'2 Precios'!G214)</f>
        <v>-1.8204734446307266E-2</v>
      </c>
      <c r="H214" s="32">
        <f>LN('2 Precios'!H213/'2 Precios'!H214)</f>
        <v>1.781861742234769E-2</v>
      </c>
      <c r="I214" s="32">
        <f>LN('2 Precios'!I213/'2 Precios'!I214)</f>
        <v>9.1901710091138039E-3</v>
      </c>
      <c r="J214" s="32">
        <f>LN('2 Precios'!J213/'2 Precios'!J214)</f>
        <v>9.3768096771267729E-3</v>
      </c>
      <c r="K214" s="35"/>
    </row>
    <row r="215" spans="1:11" x14ac:dyDescent="0.2">
      <c r="A215" s="143">
        <v>42948</v>
      </c>
      <c r="B215" s="32">
        <f>LN('2 Precios'!B214/'2 Precios'!B215)</f>
        <v>1.2217016169437675E-3</v>
      </c>
      <c r="C215" s="32">
        <f>LN('2 Precios'!C214/'2 Precios'!C215)</f>
        <v>0</v>
      </c>
      <c r="D215" s="32">
        <f>LN('2 Precios'!D214/'2 Precios'!D215)</f>
        <v>3.09191072910147E-2</v>
      </c>
      <c r="E215" s="32">
        <f>LN('2 Precios'!E214/'2 Precios'!E215)</f>
        <v>-1.0303261448335882E-2</v>
      </c>
      <c r="F215" s="32">
        <f>LN('2 Precios'!F214/'2 Precios'!F215)</f>
        <v>2.9272168482103117E-3</v>
      </c>
      <c r="G215" s="32">
        <f>LN('2 Precios'!G214/'2 Precios'!G215)</f>
        <v>4.8875952625359181E-3</v>
      </c>
      <c r="H215" s="32">
        <f>LN('2 Precios'!H214/'2 Precios'!H215)</f>
        <v>-8.4766472922686469E-4</v>
      </c>
      <c r="I215" s="32">
        <f>LN('2 Precios'!I214/'2 Precios'!I215)</f>
        <v>2.8851536150518954E-4</v>
      </c>
      <c r="J215" s="32">
        <f>LN('2 Precios'!J214/'2 Precios'!J215)</f>
        <v>-1.0751240474379245E-2</v>
      </c>
      <c r="K215" s="35"/>
    </row>
    <row r="216" spans="1:11" x14ac:dyDescent="0.2">
      <c r="A216" s="143">
        <v>42947</v>
      </c>
      <c r="B216" s="32">
        <f>LN('2 Precios'!B215/'2 Precios'!B216)</f>
        <v>-1.7264856360234222E-4</v>
      </c>
      <c r="C216" s="32">
        <f>LN('2 Precios'!C215/'2 Precios'!C216)</f>
        <v>-8.2148961188915938E-3</v>
      </c>
      <c r="D216" s="32">
        <f>LN('2 Precios'!D215/'2 Precios'!D216)</f>
        <v>-1.2338320008972373E-2</v>
      </c>
      <c r="E216" s="32">
        <f>LN('2 Precios'!E215/'2 Precios'!E216)</f>
        <v>-1.9693192270541903E-3</v>
      </c>
      <c r="F216" s="32">
        <f>LN('2 Precios'!F215/'2 Precios'!F216)</f>
        <v>-2.7552969814284749E-3</v>
      </c>
      <c r="G216" s="32">
        <f>LN('2 Precios'!G215/'2 Precios'!G216)</f>
        <v>-2.4467348258704834E-3</v>
      </c>
      <c r="H216" s="32">
        <f>LN('2 Precios'!H215/'2 Precios'!H216)</f>
        <v>6.2898465978636136E-3</v>
      </c>
      <c r="I216" s="32">
        <f>LN('2 Precios'!I215/'2 Precios'!I216)</f>
        <v>3.1367057717300272E-2</v>
      </c>
      <c r="J216" s="32">
        <f>LN('2 Precios'!J215/'2 Precios'!J216)</f>
        <v>2.898324396463068E-3</v>
      </c>
      <c r="K216" s="35"/>
    </row>
    <row r="217" spans="1:11" x14ac:dyDescent="0.2">
      <c r="A217" s="143">
        <v>42944</v>
      </c>
      <c r="B217" s="32">
        <f>LN('2 Precios'!B216/'2 Precios'!B217)</f>
        <v>-6.1786044739455545E-3</v>
      </c>
      <c r="C217" s="32">
        <f>LN('2 Precios'!C216/'2 Precios'!C217)</f>
        <v>1.8419066293133404E-2</v>
      </c>
      <c r="D217" s="32">
        <f>LN('2 Precios'!D216/'2 Precios'!D217)</f>
        <v>-1.716373461222993E-2</v>
      </c>
      <c r="E217" s="32">
        <f>LN('2 Precios'!E216/'2 Precios'!E217)</f>
        <v>-5.8846578442443755E-3</v>
      </c>
      <c r="F217" s="32">
        <f>LN('2 Precios'!F216/'2 Precios'!F217)</f>
        <v>1.7203542761460604E-4</v>
      </c>
      <c r="G217" s="32">
        <f>LN('2 Precios'!G216/'2 Precios'!G217)</f>
        <v>-1.7442351539198941E-2</v>
      </c>
      <c r="H217" s="32">
        <f>LN('2 Precios'!H216/'2 Precios'!H217)</f>
        <v>-1.3213787323967141E-2</v>
      </c>
      <c r="I217" s="32">
        <f>LN('2 Precios'!I216/'2 Precios'!I217)</f>
        <v>-1.8002448570077222E-2</v>
      </c>
      <c r="J217" s="32">
        <f>LN('2 Precios'!J216/'2 Precios'!J217)</f>
        <v>-3.8788941969893774E-3</v>
      </c>
      <c r="K217" s="35"/>
    </row>
    <row r="218" spans="1:11" x14ac:dyDescent="0.2">
      <c r="A218" s="143">
        <v>42943</v>
      </c>
      <c r="B218" s="32">
        <f>LN('2 Precios'!B217/'2 Precios'!B218)</f>
        <v>1.6726473616126999E-4</v>
      </c>
      <c r="C218" s="32">
        <f>LN('2 Precios'!C217/'2 Precios'!C218)</f>
        <v>-1.1472401162236807E-2</v>
      </c>
      <c r="D218" s="32">
        <f>LN('2 Precios'!D217/'2 Precios'!D218)</f>
        <v>-8.9411889781304942E-3</v>
      </c>
      <c r="E218" s="32">
        <f>LN('2 Precios'!E217/'2 Precios'!E218)</f>
        <v>1.5571438942727252E-2</v>
      </c>
      <c r="F218" s="32">
        <f>LN('2 Precios'!F217/'2 Precios'!F218)</f>
        <v>-5.3178270958498175E-3</v>
      </c>
      <c r="G218" s="32">
        <f>LN('2 Precios'!G217/'2 Precios'!G218)</f>
        <v>-1.3358977295198013E-2</v>
      </c>
      <c r="H218" s="32">
        <f>LN('2 Precios'!H217/'2 Precios'!H218)</f>
        <v>-3.365387982115375E-4</v>
      </c>
      <c r="I218" s="32">
        <f>LN('2 Precios'!I217/'2 Precios'!I218)</f>
        <v>-2.7264582172956638E-2</v>
      </c>
      <c r="J218" s="32">
        <f>LN('2 Precios'!J217/'2 Precios'!J218)</f>
        <v>-7.3725841431221155E-3</v>
      </c>
      <c r="K218" s="35"/>
    </row>
    <row r="219" spans="1:11" x14ac:dyDescent="0.2">
      <c r="A219" s="143">
        <v>42942</v>
      </c>
      <c r="B219" s="32">
        <f>LN('2 Precios'!B218/'2 Precios'!B219)</f>
        <v>-1.0313359226611562E-3</v>
      </c>
      <c r="C219" s="32">
        <f>LN('2 Precios'!C218/'2 Precios'!C219)</f>
        <v>-3.1635584751926902E-3</v>
      </c>
      <c r="D219" s="32">
        <f>LN('2 Precios'!D218/'2 Precios'!D219)</f>
        <v>2.5799709094397527E-3</v>
      </c>
      <c r="E219" s="32">
        <f>LN('2 Precios'!E218/'2 Precios'!E219)</f>
        <v>9.781533419684409E-3</v>
      </c>
      <c r="F219" s="32">
        <f>LN('2 Precios'!F218/'2 Precios'!F219)</f>
        <v>1.9347623220677131E-2</v>
      </c>
      <c r="G219" s="32">
        <f>LN('2 Precios'!G218/'2 Precios'!G219)</f>
        <v>-1.2715075643606069E-2</v>
      </c>
      <c r="H219" s="32">
        <f>LN('2 Precios'!H218/'2 Precios'!H219)</f>
        <v>-2.6043195406313118E-3</v>
      </c>
      <c r="I219" s="32">
        <f>LN('2 Precios'!I218/'2 Precios'!I219)</f>
        <v>3.7068049551802515E-3</v>
      </c>
      <c r="J219" s="32">
        <f>LN('2 Precios'!J218/'2 Precios'!J219)</f>
        <v>-7.4634153271693222E-3</v>
      </c>
      <c r="K219" s="35"/>
    </row>
    <row r="220" spans="1:11" x14ac:dyDescent="0.2">
      <c r="A220" s="143">
        <v>42941</v>
      </c>
      <c r="B220" s="32">
        <f>LN('2 Precios'!B219/'2 Precios'!B220)</f>
        <v>1.2430526949194255E-3</v>
      </c>
      <c r="C220" s="32">
        <f>LN('2 Precios'!C219/'2 Precios'!C220)</f>
        <v>3.7974729179738351E-3</v>
      </c>
      <c r="D220" s="32">
        <f>LN('2 Precios'!D219/'2 Precios'!D220)</f>
        <v>1.9924756871019082E-2</v>
      </c>
      <c r="E220" s="32">
        <f>LN('2 Precios'!E219/'2 Precios'!E220)</f>
        <v>1.2921621730671604E-2</v>
      </c>
      <c r="F220" s="32">
        <f>LN('2 Precios'!F219/'2 Precios'!F220)</f>
        <v>3.0101439742925996E-2</v>
      </c>
      <c r="G220" s="32">
        <f>LN('2 Precios'!G219/'2 Precios'!G220)</f>
        <v>3.2810903586054469E-3</v>
      </c>
      <c r="H220" s="32">
        <f>LN('2 Precios'!H219/'2 Precios'!H220)</f>
        <v>-2.010033594136771E-2</v>
      </c>
      <c r="I220" s="32">
        <f>LN('2 Precios'!I219/'2 Precios'!I220)</f>
        <v>6.0172961792191925E-3</v>
      </c>
      <c r="J220" s="32">
        <f>LN('2 Precios'!J219/'2 Precios'!J220)</f>
        <v>-1.4666659606803157E-2</v>
      </c>
      <c r="K220" s="35"/>
    </row>
    <row r="221" spans="1:11" x14ac:dyDescent="0.2">
      <c r="A221" s="143">
        <v>42940</v>
      </c>
      <c r="B221" s="32">
        <f>LN('2 Precios'!B220/'2 Precios'!B221)</f>
        <v>6.7445217591739623E-3</v>
      </c>
      <c r="C221" s="32">
        <f>LN('2 Precios'!C220/'2 Precios'!C221)</f>
        <v>2.0500397631192522E-2</v>
      </c>
      <c r="D221" s="32">
        <f>LN('2 Precios'!D220/'2 Precios'!D221)</f>
        <v>3.359830374428479E-3</v>
      </c>
      <c r="E221" s="32">
        <f>LN('2 Precios'!E220/'2 Precios'!E221)</f>
        <v>-5.0674073180980101E-3</v>
      </c>
      <c r="F221" s="32">
        <f>LN('2 Precios'!F220/'2 Precios'!F221)</f>
        <v>5.4073490063403238E-3</v>
      </c>
      <c r="G221" s="32">
        <f>LN('2 Precios'!G220/'2 Precios'!G221)</f>
        <v>-1.2596434634043564E-2</v>
      </c>
      <c r="H221" s="32">
        <f>LN('2 Precios'!H220/'2 Precios'!H221)</f>
        <v>4.4503204962672944E-3</v>
      </c>
      <c r="I221" s="32">
        <f>LN('2 Precios'!I220/'2 Precios'!I221)</f>
        <v>2.8780708770751026E-3</v>
      </c>
      <c r="J221" s="32">
        <f>LN('2 Precios'!J220/'2 Precios'!J221)</f>
        <v>1.8294496300865111E-2</v>
      </c>
      <c r="K221" s="35"/>
    </row>
    <row r="222" spans="1:11" x14ac:dyDescent="0.2">
      <c r="A222" s="143">
        <v>42937</v>
      </c>
      <c r="B222" s="32">
        <f>LN('2 Precios'!B221/'2 Precios'!B222)</f>
        <v>3.2885657142008479E-4</v>
      </c>
      <c r="C222" s="32">
        <f>LN('2 Precios'!C221/'2 Precios'!C222)</f>
        <v>1.9608471388376337E-2</v>
      </c>
      <c r="D222" s="32">
        <f>LN('2 Precios'!D221/'2 Precios'!D222)</f>
        <v>8.9339724714846865E-3</v>
      </c>
      <c r="E222" s="32">
        <f>LN('2 Precios'!E221/'2 Precios'!E222)</f>
        <v>-1.0258603493208935E-2</v>
      </c>
      <c r="F222" s="32">
        <f>LN('2 Precios'!F221/'2 Precios'!F222)</f>
        <v>-1.2643367975469842E-3</v>
      </c>
      <c r="G222" s="32">
        <f>LN('2 Precios'!G221/'2 Precios'!G222)</f>
        <v>-2.7777333318163644E-3</v>
      </c>
      <c r="H222" s="32">
        <f>LN('2 Precios'!H221/'2 Precios'!H222)</f>
        <v>1.7360315122004588E-3</v>
      </c>
      <c r="I222" s="32">
        <f>LN('2 Precios'!I221/'2 Precios'!I222)</f>
        <v>9.1205408988327026E-3</v>
      </c>
      <c r="J222" s="32">
        <f>LN('2 Precios'!J221/'2 Precios'!J222)</f>
        <v>7.637191555485665E-3</v>
      </c>
      <c r="K222" s="35"/>
    </row>
    <row r="223" spans="1:11" x14ac:dyDescent="0.2">
      <c r="A223" s="143">
        <v>42936</v>
      </c>
      <c r="B223" s="32">
        <f>LN('2 Precios'!B222/'2 Precios'!B223)</f>
        <v>-1.8955610053144502E-4</v>
      </c>
      <c r="C223" s="32">
        <f>LN('2 Precios'!C222/'2 Precios'!C223)</f>
        <v>0</v>
      </c>
      <c r="D223" s="32">
        <f>LN('2 Precios'!D222/'2 Precios'!D223)</f>
        <v>-1.6963290351031004E-3</v>
      </c>
      <c r="E223" s="32">
        <f>LN('2 Precios'!E222/'2 Precios'!E223)</f>
        <v>-8.0010007068930195E-4</v>
      </c>
      <c r="F223" s="32">
        <f>LN('2 Precios'!F222/'2 Precios'!F223)</f>
        <v>-6.1184280803564398E-3</v>
      </c>
      <c r="G223" s="32">
        <f>LN('2 Precios'!G222/'2 Precios'!G223)</f>
        <v>7.4246284188112356E-3</v>
      </c>
      <c r="H223" s="32">
        <f>LN('2 Precios'!H222/'2 Precios'!H223)</f>
        <v>-3.3091495589556769E-4</v>
      </c>
      <c r="I223" s="32">
        <f>LN('2 Precios'!I222/'2 Precios'!I223)</f>
        <v>-8.976388700149579E-3</v>
      </c>
      <c r="J223" s="32">
        <f>LN('2 Precios'!J222/'2 Precios'!J223)</f>
        <v>2.2486859574393147E-3</v>
      </c>
      <c r="K223" s="35"/>
    </row>
    <row r="224" spans="1:11" x14ac:dyDescent="0.2">
      <c r="A224" s="143">
        <v>42935</v>
      </c>
      <c r="B224" s="32">
        <f>LN('2 Precios'!B223/'2 Precios'!B224)</f>
        <v>-1.0829792379215472E-3</v>
      </c>
      <c r="C224" s="32">
        <f>LN('2 Precios'!C223/'2 Precios'!C224)</f>
        <v>7.2872134336845005E-3</v>
      </c>
      <c r="D224" s="32">
        <f>LN('2 Precios'!D223/'2 Precios'!D224)</f>
        <v>-5.3127631037215581E-3</v>
      </c>
      <c r="E224" s="32">
        <f>LN('2 Precios'!E223/'2 Precios'!E224)</f>
        <v>1.1260867147642068E-2</v>
      </c>
      <c r="F224" s="32">
        <f>LN('2 Precios'!F223/'2 Precios'!F224)</f>
        <v>-3.5816119628405397E-3</v>
      </c>
      <c r="G224" s="32">
        <f>LN('2 Precios'!G223/'2 Precios'!G224)</f>
        <v>-2.4385888044245782E-2</v>
      </c>
      <c r="H224" s="32">
        <f>LN('2 Precios'!H223/'2 Precios'!H224)</f>
        <v>4.5596265524601694E-3</v>
      </c>
      <c r="I224" s="32">
        <f>LN('2 Precios'!I223/'2 Precios'!I224)</f>
        <v>-1.3030957113112829E-2</v>
      </c>
      <c r="J224" s="32">
        <f>LN('2 Precios'!J223/'2 Precios'!J224)</f>
        <v>-8.1398250801565132E-3</v>
      </c>
      <c r="K224" s="35"/>
    </row>
    <row r="225" spans="1:11" x14ac:dyDescent="0.2">
      <c r="A225" s="143">
        <v>42934</v>
      </c>
      <c r="B225" s="32">
        <f>LN('2 Precios'!B224/'2 Precios'!B225)</f>
        <v>1.6944514932129774E-3</v>
      </c>
      <c r="C225" s="32">
        <f>LN('2 Precios'!C224/'2 Precios'!C225)</f>
        <v>4.6651200901565975E-3</v>
      </c>
      <c r="D225" s="32">
        <f>LN('2 Precios'!D224/'2 Precios'!D225)</f>
        <v>-8.6331710224485225E-3</v>
      </c>
      <c r="E225" s="32">
        <f>LN('2 Precios'!E224/'2 Precios'!E225)</f>
        <v>-9.0589645464646349E-3</v>
      </c>
      <c r="F225" s="32">
        <f>LN('2 Precios'!F224/'2 Precios'!F225)</f>
        <v>-1.7860694156854211E-3</v>
      </c>
      <c r="G225" s="32">
        <f>LN('2 Precios'!G224/'2 Precios'!G225)</f>
        <v>-5.4397685037736792E-3</v>
      </c>
      <c r="H225" s="32">
        <f>LN('2 Precios'!H224/'2 Precios'!H225)</f>
        <v>-3.0696751323410496E-3</v>
      </c>
      <c r="I225" s="32">
        <f>LN('2 Precios'!I224/'2 Precios'!I225)</f>
        <v>1.9937203557841973E-3</v>
      </c>
      <c r="J225" s="32">
        <f>LN('2 Precios'!J224/'2 Precios'!J225)</f>
        <v>-8.2489269216319756E-4</v>
      </c>
      <c r="K225" s="35"/>
    </row>
    <row r="226" spans="1:11" x14ac:dyDescent="0.2">
      <c r="A226" s="143">
        <v>42933</v>
      </c>
      <c r="B226" s="32">
        <f>LN('2 Precios'!B225/'2 Precios'!B226)</f>
        <v>3.4229859930166866E-3</v>
      </c>
      <c r="C226" s="32">
        <f>LN('2 Precios'!C225/'2 Precios'!C226)</f>
        <v>5.3583517356194359E-3</v>
      </c>
      <c r="D226" s="32">
        <f>LN('2 Precios'!D225/'2 Precios'!D226)</f>
        <v>-1.4315917501057408E-3</v>
      </c>
      <c r="E226" s="32">
        <f>LN('2 Precios'!E225/'2 Precios'!E226)</f>
        <v>-2.8016627450904549E-3</v>
      </c>
      <c r="F226" s="32">
        <f>LN('2 Precios'!F225/'2 Precios'!F226)</f>
        <v>6.6243730437796034E-3</v>
      </c>
      <c r="G226" s="32">
        <f>LN('2 Precios'!G225/'2 Precios'!G226)</f>
        <v>-4.518870133395391E-4</v>
      </c>
      <c r="H226" s="32">
        <f>LN('2 Precios'!H225/'2 Precios'!H226)</f>
        <v>-7.4522423332637282E-4</v>
      </c>
      <c r="I226" s="32">
        <f>LN('2 Precios'!I225/'2 Precios'!I226)</f>
        <v>4.428980801227997E-3</v>
      </c>
      <c r="J226" s="32">
        <f>LN('2 Precios'!J225/'2 Precios'!J226)</f>
        <v>7.7419546767563373E-3</v>
      </c>
      <c r="K226" s="35"/>
    </row>
    <row r="227" spans="1:11" x14ac:dyDescent="0.2">
      <c r="A227" s="143">
        <v>42930</v>
      </c>
      <c r="B227" s="32">
        <f>LN('2 Precios'!B226/'2 Precios'!B227)</f>
        <v>2.8691010537348909E-3</v>
      </c>
      <c r="C227" s="32">
        <f>LN('2 Precios'!C226/'2 Precios'!C227)</f>
        <v>1.6249511232841369E-2</v>
      </c>
      <c r="D227" s="32">
        <f>LN('2 Precios'!D226/'2 Precios'!D227)</f>
        <v>4.7800520654657421E-3</v>
      </c>
      <c r="E227" s="32">
        <f>LN('2 Precios'!E226/'2 Precios'!E227)</f>
        <v>2.6013221012050492E-3</v>
      </c>
      <c r="F227" s="32">
        <f>LN('2 Precios'!F226/'2 Precios'!F227)</f>
        <v>1.2289979379451471E-2</v>
      </c>
      <c r="G227" s="32">
        <f>LN('2 Precios'!G226/'2 Precios'!G227)</f>
        <v>-1.1233549325596724E-2</v>
      </c>
      <c r="H227" s="32">
        <f>LN('2 Precios'!H226/'2 Precios'!H227)</f>
        <v>-2.6452772853796645E-3</v>
      </c>
      <c r="I227" s="32">
        <f>LN('2 Precios'!I226/'2 Precios'!I227)</f>
        <v>-3.5732191851731167E-3</v>
      </c>
      <c r="J227" s="32">
        <f>LN('2 Precios'!J226/'2 Precios'!J227)</f>
        <v>-1.3677170847830153E-3</v>
      </c>
      <c r="K227" s="35"/>
    </row>
    <row r="228" spans="1:11" x14ac:dyDescent="0.2">
      <c r="A228" s="143">
        <v>42929</v>
      </c>
      <c r="B228" s="32">
        <f>LN('2 Precios'!B227/'2 Precios'!B228)</f>
        <v>-5.3305746567741143E-4</v>
      </c>
      <c r="C228" s="32">
        <f>LN('2 Precios'!C227/'2 Precios'!C228)</f>
        <v>-8.8345800569793256E-3</v>
      </c>
      <c r="D228" s="32">
        <f>LN('2 Precios'!D227/'2 Precios'!D228)</f>
        <v>9.8712726500827241E-3</v>
      </c>
      <c r="E228" s="32">
        <f>LN('2 Precios'!E227/'2 Precios'!E228)</f>
        <v>1.7789048214052278E-2</v>
      </c>
      <c r="F228" s="32">
        <f>LN('2 Precios'!F227/'2 Precios'!F228)</f>
        <v>1.2627178366288521E-2</v>
      </c>
      <c r="G228" s="32">
        <f>LN('2 Precios'!G227/'2 Precios'!G228)</f>
        <v>0</v>
      </c>
      <c r="H228" s="32">
        <f>LN('2 Precios'!H227/'2 Precios'!H228)</f>
        <v>7.2082420198749247E-3</v>
      </c>
      <c r="I228" s="32">
        <f>LN('2 Precios'!I227/'2 Precios'!I228)</f>
        <v>-7.1083612993795252E-3</v>
      </c>
      <c r="J228" s="32">
        <f>LN('2 Precios'!J227/'2 Precios'!J228)</f>
        <v>3.9617473356774987E-3</v>
      </c>
      <c r="K228" s="35"/>
    </row>
    <row r="229" spans="1:11" x14ac:dyDescent="0.2">
      <c r="A229" s="143">
        <v>42928</v>
      </c>
      <c r="B229" s="32">
        <f>LN('2 Precios'!B228/'2 Precios'!B229)</f>
        <v>5.9656390885922507E-3</v>
      </c>
      <c r="C229" s="32">
        <f>LN('2 Precios'!C228/'2 Precios'!C229)</f>
        <v>-1.8767306851691899E-2</v>
      </c>
      <c r="D229" s="32">
        <f>LN('2 Precios'!D228/'2 Precios'!D229)</f>
        <v>-2.8992287921169799E-3</v>
      </c>
      <c r="E229" s="32">
        <f>LN('2 Precios'!E228/'2 Precios'!E229)</f>
        <v>2.3943352752958218E-2</v>
      </c>
      <c r="F229" s="32">
        <f>LN('2 Precios'!F228/'2 Precios'!F229)</f>
        <v>1.1856363526205229E-2</v>
      </c>
      <c r="G229" s="32">
        <f>LN('2 Precios'!G228/'2 Precios'!G229)</f>
        <v>3.9649714921387108E-2</v>
      </c>
      <c r="H229" s="32">
        <f>LN('2 Precios'!H228/'2 Precios'!H229)</f>
        <v>1.095287071377081E-2</v>
      </c>
      <c r="I229" s="32">
        <f>LN('2 Precios'!I228/'2 Precios'!I229)</f>
        <v>2.0899688181455725E-2</v>
      </c>
      <c r="J229" s="32">
        <f>LN('2 Precios'!J228/'2 Precios'!J229)</f>
        <v>1.8349173336533089E-2</v>
      </c>
      <c r="K229" s="35"/>
    </row>
    <row r="230" spans="1:11" x14ac:dyDescent="0.2">
      <c r="A230" s="143">
        <v>42927</v>
      </c>
      <c r="B230" s="32">
        <f>LN('2 Precios'!B229/'2 Precios'!B230)</f>
        <v>9.6778513555138834E-3</v>
      </c>
      <c r="C230" s="32">
        <f>LN('2 Precios'!C229/'2 Precios'!C230)</f>
        <v>5.3262442826741627E-3</v>
      </c>
      <c r="D230" s="32">
        <f>LN('2 Precios'!D229/'2 Precios'!D230)</f>
        <v>-8.886788293731426E-3</v>
      </c>
      <c r="E230" s="32">
        <f>LN('2 Precios'!E229/'2 Precios'!E230)</f>
        <v>-1.7805874340907434E-2</v>
      </c>
      <c r="F230" s="32">
        <f>LN('2 Precios'!F229/'2 Precios'!F230)</f>
        <v>7.4573083942252195E-4</v>
      </c>
      <c r="G230" s="32">
        <f>LN('2 Precios'!G229/'2 Precios'!G230)</f>
        <v>-1.2933251569500025E-2</v>
      </c>
      <c r="H230" s="32">
        <f>LN('2 Precios'!H229/'2 Precios'!H230)</f>
        <v>-1.5184673918392112E-2</v>
      </c>
      <c r="I230" s="32">
        <f>LN('2 Precios'!I229/'2 Precios'!I230)</f>
        <v>-1.1791911663038822E-2</v>
      </c>
      <c r="J230" s="32">
        <f>LN('2 Precios'!J229/'2 Precios'!J230)</f>
        <v>-8.3012731575596091E-3</v>
      </c>
      <c r="K230" s="35"/>
    </row>
    <row r="231" spans="1:11" x14ac:dyDescent="0.2">
      <c r="A231" s="143">
        <v>42926</v>
      </c>
      <c r="B231" s="32">
        <f>LN('2 Precios'!B230/'2 Precios'!B231)</f>
        <v>3.2303237562307795E-4</v>
      </c>
      <c r="C231" s="32">
        <f>LN('2 Precios'!C230/'2 Precios'!C231)</f>
        <v>1.6829747614534599E-2</v>
      </c>
      <c r="D231" s="32">
        <f>LN('2 Precios'!D230/'2 Precios'!D231)</f>
        <v>3.1134260943497874E-3</v>
      </c>
      <c r="E231" s="32">
        <f>LN('2 Precios'!E230/'2 Precios'!E231)</f>
        <v>9.4846071830131835E-3</v>
      </c>
      <c r="F231" s="32">
        <f>LN('2 Precios'!F230/'2 Precios'!F231)</f>
        <v>2.053599211034274E-3</v>
      </c>
      <c r="G231" s="32">
        <f>LN('2 Precios'!G230/'2 Precios'!G231)</f>
        <v>1.9463078723511801E-2</v>
      </c>
      <c r="H231" s="32">
        <f>LN('2 Precios'!H230/'2 Precios'!H231)</f>
        <v>3.1457581804820188E-2</v>
      </c>
      <c r="I231" s="32">
        <f>LN('2 Precios'!I230/'2 Precios'!I231)</f>
        <v>7.0296253045595289E-3</v>
      </c>
      <c r="J231" s="32">
        <f>LN('2 Precios'!J230/'2 Precios'!J231)</f>
        <v>4.1668645764798605E-3</v>
      </c>
      <c r="K231" s="35"/>
    </row>
    <row r="232" spans="1:11" x14ac:dyDescent="0.2">
      <c r="A232" s="143">
        <v>42923</v>
      </c>
      <c r="B232" s="32">
        <f>LN('2 Precios'!B231/'2 Precios'!B232)</f>
        <v>-4.5143058891122158E-3</v>
      </c>
      <c r="C232" s="32">
        <f>LN('2 Precios'!C231/'2 Precios'!C232)</f>
        <v>6.8120154425058707E-3</v>
      </c>
      <c r="D232" s="32">
        <f>LN('2 Precios'!D231/'2 Precios'!D232)</f>
        <v>6.7388703486618443E-3</v>
      </c>
      <c r="E232" s="32">
        <f>LN('2 Precios'!E231/'2 Precios'!E232)</f>
        <v>4.5681350677548348E-3</v>
      </c>
      <c r="F232" s="32">
        <f>LN('2 Precios'!F231/'2 Precios'!F232)</f>
        <v>8.8221502157191725E-3</v>
      </c>
      <c r="G232" s="32">
        <f>LN('2 Precios'!G231/'2 Precios'!G232)</f>
        <v>1.4048702520196158E-3</v>
      </c>
      <c r="H232" s="32">
        <f>LN('2 Precios'!H231/'2 Precios'!H232)</f>
        <v>9.1850082120658802E-3</v>
      </c>
      <c r="I232" s="32">
        <f>LN('2 Precios'!I231/'2 Precios'!I232)</f>
        <v>-2.5880676212721005E-3</v>
      </c>
      <c r="J232" s="32">
        <f>LN('2 Precios'!J231/'2 Precios'!J232)</f>
        <v>3.8848490228566368E-3</v>
      </c>
      <c r="K232" s="35"/>
    </row>
    <row r="233" spans="1:11" x14ac:dyDescent="0.2">
      <c r="A233" s="143">
        <v>42922</v>
      </c>
      <c r="B233" s="32">
        <f>LN('2 Precios'!B232/'2 Precios'!B233)</f>
        <v>4.0550365051871557E-3</v>
      </c>
      <c r="C233" s="32">
        <f>LN('2 Precios'!C232/'2 Precios'!C233)</f>
        <v>-1.1552965738036488E-2</v>
      </c>
      <c r="D233" s="32">
        <f>LN('2 Precios'!D232/'2 Precios'!D233)</f>
        <v>-7.458256544414967E-3</v>
      </c>
      <c r="E233" s="32">
        <f>LN('2 Precios'!E232/'2 Precios'!E233)</f>
        <v>-6.0172606706902767E-3</v>
      </c>
      <c r="F233" s="32">
        <f>LN('2 Precios'!F232/'2 Precios'!F233)</f>
        <v>7.5445117918027473E-4</v>
      </c>
      <c r="G233" s="32">
        <f>LN('2 Precios'!G232/'2 Precios'!G233)</f>
        <v>-1.6729060755754786E-2</v>
      </c>
      <c r="H233" s="32">
        <f>LN('2 Precios'!H232/'2 Precios'!H233)</f>
        <v>1.2080336321477285E-3</v>
      </c>
      <c r="I233" s="32">
        <f>LN('2 Precios'!I232/'2 Precios'!I233)</f>
        <v>-3.4403417946917772E-3</v>
      </c>
      <c r="J233" s="32">
        <f>LN('2 Precios'!J232/'2 Precios'!J233)</f>
        <v>-1.2891278600647853E-2</v>
      </c>
      <c r="K233" s="35"/>
    </row>
    <row r="234" spans="1:11" x14ac:dyDescent="0.2">
      <c r="A234" s="143">
        <v>42921</v>
      </c>
      <c r="B234" s="32">
        <f>LN('2 Precios'!B233/'2 Precios'!B234)</f>
        <v>1.3281267203751799E-3</v>
      </c>
      <c r="C234" s="32">
        <f>LN('2 Precios'!C233/'2 Precios'!C234)</f>
        <v>1.0869672236903891E-2</v>
      </c>
      <c r="D234" s="32">
        <f>LN('2 Precios'!D233/'2 Precios'!D234)</f>
        <v>-4.066456985006732E-3</v>
      </c>
      <c r="E234" s="32">
        <f>LN('2 Precios'!E233/'2 Precios'!E234)</f>
        <v>8.5177621037970247E-3</v>
      </c>
      <c r="F234" s="32">
        <f>LN('2 Precios'!F233/'2 Precios'!F234)</f>
        <v>3.591327897472647E-3</v>
      </c>
      <c r="G234" s="32">
        <f>LN('2 Precios'!G233/'2 Precios'!G234)</f>
        <v>5.0820621026461477E-3</v>
      </c>
      <c r="H234" s="32">
        <f>LN('2 Precios'!H233/'2 Precios'!H234)</f>
        <v>-6.0419491978372462E-4</v>
      </c>
      <c r="I234" s="32">
        <f>LN('2 Precios'!I233/'2 Precios'!I234)</f>
        <v>1.2527991721299489E-2</v>
      </c>
      <c r="J234" s="32">
        <f>LN('2 Precios'!J233/'2 Precios'!J234)</f>
        <v>-4.816187732728322E-3</v>
      </c>
      <c r="K234" s="35"/>
    </row>
    <row r="235" spans="1:11" x14ac:dyDescent="0.2">
      <c r="A235" s="143">
        <v>42920</v>
      </c>
      <c r="B235" s="32">
        <f>LN('2 Precios'!B234/'2 Precios'!B235)</f>
        <v>3.3564702138751019E-3</v>
      </c>
      <c r="C235" s="32">
        <f>LN('2 Precios'!C234/'2 Precios'!C235)</f>
        <v>-2.728514653203951E-3</v>
      </c>
      <c r="D235" s="32">
        <f>LN('2 Precios'!D234/'2 Precios'!D235)</f>
        <v>1.1942913302300064E-3</v>
      </c>
      <c r="E235" s="32">
        <f>LN('2 Precios'!E234/'2 Precios'!E235)</f>
        <v>-7.4829074221314778E-3</v>
      </c>
      <c r="F235" s="32">
        <f>LN('2 Precios'!F234/'2 Precios'!F235)</f>
        <v>4.5549708232925272E-3</v>
      </c>
      <c r="G235" s="32">
        <f>LN('2 Precios'!G234/'2 Precios'!G235)</f>
        <v>-3.2369970461285365E-3</v>
      </c>
      <c r="H235" s="32">
        <f>LN('2 Precios'!H234/'2 Precios'!H235)</f>
        <v>2.2460445213812524E-3</v>
      </c>
      <c r="I235" s="32">
        <f>LN('2 Precios'!I234/'2 Precios'!I235)</f>
        <v>-8.5130879909242497E-3</v>
      </c>
      <c r="J235" s="32">
        <f>LN('2 Precios'!J234/'2 Precios'!J235)</f>
        <v>-1.9605863287530252E-4</v>
      </c>
      <c r="K235" s="35"/>
    </row>
    <row r="236" spans="1:11" x14ac:dyDescent="0.2">
      <c r="A236" s="143">
        <v>42919</v>
      </c>
      <c r="B236" s="32">
        <f>LN('2 Precios'!B235/'2 Precios'!B236)</f>
        <v>1.1635469861633127E-2</v>
      </c>
      <c r="C236" s="32">
        <f>LN('2 Precios'!C235/'2 Precios'!C236)</f>
        <v>5.4644944720787453E-3</v>
      </c>
      <c r="D236" s="32">
        <f>LN('2 Precios'!D235/'2 Precios'!D236)</f>
        <v>-6.9072799703124091E-3</v>
      </c>
      <c r="E236" s="32">
        <f>LN('2 Precios'!E235/'2 Precios'!E236)</f>
        <v>-8.8651233334216366E-3</v>
      </c>
      <c r="F236" s="32">
        <f>LN('2 Precios'!F235/'2 Precios'!F236)</f>
        <v>2.8948374171804191E-2</v>
      </c>
      <c r="G236" s="32">
        <f>LN('2 Precios'!G235/'2 Precios'!G236)</f>
        <v>-5.0656336736115476E-3</v>
      </c>
      <c r="H236" s="32">
        <f>LN('2 Precios'!H235/'2 Precios'!H236)</f>
        <v>2.0777256557320042E-3</v>
      </c>
      <c r="I236" s="32">
        <f>LN('2 Precios'!I235/'2 Precios'!I236)</f>
        <v>1.3160881262631728E-2</v>
      </c>
      <c r="J236" s="32">
        <f>LN('2 Precios'!J235/'2 Precios'!J236)</f>
        <v>-1.8609408190441341E-3</v>
      </c>
      <c r="K236" s="35"/>
    </row>
    <row r="237" spans="1:11" x14ac:dyDescent="0.2">
      <c r="A237" s="143">
        <v>42916</v>
      </c>
      <c r="B237" s="32">
        <f>LN('2 Precios'!B236/'2 Precios'!B237)</f>
        <v>-2.5431379829039813E-3</v>
      </c>
      <c r="C237" s="32">
        <f>LN('2 Precios'!C236/'2 Precios'!C237)</f>
        <v>1.65749650942126E-2</v>
      </c>
      <c r="D237" s="32">
        <f>LN('2 Precios'!D236/'2 Precios'!D237)</f>
        <v>1.14586830949217E-2</v>
      </c>
      <c r="E237" s="32">
        <f>LN('2 Precios'!E236/'2 Precios'!E237)</f>
        <v>1.4680363042232735E-2</v>
      </c>
      <c r="F237" s="32">
        <f>LN('2 Precios'!F236/'2 Precios'!F237)</f>
        <v>2.7393555170097218E-2</v>
      </c>
      <c r="G237" s="32">
        <f>LN('2 Precios'!G236/'2 Precios'!G237)</f>
        <v>-2.7522953153963519E-3</v>
      </c>
      <c r="H237" s="32">
        <f>LN('2 Precios'!H236/'2 Precios'!H237)</f>
        <v>9.0537835616858377E-3</v>
      </c>
      <c r="I237" s="32">
        <f>LN('2 Precios'!I236/'2 Precios'!I237)</f>
        <v>-7.5416890628831335E-3</v>
      </c>
      <c r="J237" s="32">
        <f>LN('2 Precios'!J236/'2 Precios'!J237)</f>
        <v>-2.4920974011975955E-3</v>
      </c>
      <c r="K237" s="35"/>
    </row>
    <row r="238" spans="1:11" x14ac:dyDescent="0.2">
      <c r="A238" s="143">
        <v>42915</v>
      </c>
      <c r="B238" s="32">
        <f>LN('2 Precios'!B237/'2 Precios'!B238)</f>
        <v>5.0947477318993633E-3</v>
      </c>
      <c r="C238" s="32">
        <f>LN('2 Precios'!C237/'2 Precios'!C238)</f>
        <v>0</v>
      </c>
      <c r="D238" s="32">
        <f>LN('2 Precios'!D237/'2 Precios'!D238)</f>
        <v>-3.5948989752070779E-3</v>
      </c>
      <c r="E238" s="32">
        <f>LN('2 Precios'!E237/'2 Precios'!E238)</f>
        <v>-7.0568996493957014E-3</v>
      </c>
      <c r="F238" s="32">
        <f>LN('2 Precios'!F237/'2 Precios'!F238)</f>
        <v>-1.0609688152368946E-2</v>
      </c>
      <c r="G238" s="32">
        <f>LN('2 Precios'!G237/'2 Precios'!G238)</f>
        <v>-4.5703918679443276E-3</v>
      </c>
      <c r="H238" s="32">
        <f>LN('2 Precios'!H237/'2 Precios'!H238)</f>
        <v>9.0482280163125591E-3</v>
      </c>
      <c r="I238" s="32">
        <f>LN('2 Precios'!I237/'2 Precios'!I238)</f>
        <v>-1.1921175290213954E-2</v>
      </c>
      <c r="J238" s="32">
        <f>LN('2 Precios'!J237/'2 Precios'!J238)</f>
        <v>9.956670795364166E-3</v>
      </c>
      <c r="K238" s="35"/>
    </row>
    <row r="239" spans="1:11" x14ac:dyDescent="0.2">
      <c r="A239" s="143">
        <v>42914</v>
      </c>
      <c r="B239" s="32">
        <f>LN('2 Precios'!B238/'2 Precios'!B239)</f>
        <v>-1.0060797143912263E-3</v>
      </c>
      <c r="C239" s="32">
        <f>LN('2 Precios'!C238/'2 Precios'!C239)</f>
        <v>6.9662141444791384E-4</v>
      </c>
      <c r="D239" s="32">
        <f>LN('2 Precios'!D238/'2 Precios'!D239)</f>
        <v>-7.1751765941530684E-4</v>
      </c>
      <c r="E239" s="32">
        <f>LN('2 Precios'!E238/'2 Precios'!E239)</f>
        <v>8.0988712256514946E-3</v>
      </c>
      <c r="F239" s="32">
        <f>LN('2 Precios'!F238/'2 Precios'!F239)</f>
        <v>1.9504006023726508E-2</v>
      </c>
      <c r="G239" s="32">
        <f>LN('2 Precios'!G238/'2 Precios'!G239)</f>
        <v>1.0082624601320096E-2</v>
      </c>
      <c r="H239" s="32">
        <f>LN('2 Precios'!H238/'2 Precios'!H239)</f>
        <v>2.1201244503327834E-3</v>
      </c>
      <c r="I239" s="32">
        <f>LN('2 Precios'!I238/'2 Precios'!I239)</f>
        <v>1.3801239464789635E-2</v>
      </c>
      <c r="J239" s="32">
        <f>LN('2 Precios'!J238/'2 Precios'!J239)</f>
        <v>2.1675484298569223E-2</v>
      </c>
      <c r="K239" s="35"/>
    </row>
    <row r="240" spans="1:11" x14ac:dyDescent="0.2">
      <c r="A240" s="143">
        <v>42913</v>
      </c>
      <c r="B240" s="32">
        <f>LN('2 Precios'!B239/'2 Precios'!B240)</f>
        <v>7.6128849116420434E-3</v>
      </c>
      <c r="C240" s="32">
        <f>LN('2 Precios'!C239/'2 Precios'!C240)</f>
        <v>-4.8661896511728994E-3</v>
      </c>
      <c r="D240" s="32">
        <f>LN('2 Precios'!D239/'2 Precios'!D240)</f>
        <v>-4.0557850166876288E-3</v>
      </c>
      <c r="E240" s="32">
        <f>LN('2 Precios'!E239/'2 Precios'!E240)</f>
        <v>2.0848712409996483E-4</v>
      </c>
      <c r="F240" s="32">
        <f>LN('2 Precios'!F239/'2 Precios'!F240)</f>
        <v>1.4315193478086453E-2</v>
      </c>
      <c r="G240" s="32">
        <f>LN('2 Precios'!G239/'2 Precios'!G240)</f>
        <v>6.0059779984882253E-3</v>
      </c>
      <c r="H240" s="32">
        <f>LN('2 Precios'!H239/'2 Precios'!H240)</f>
        <v>-3.7954058748579105E-3</v>
      </c>
      <c r="I240" s="32">
        <f>LN('2 Precios'!I239/'2 Precios'!I240)</f>
        <v>-1.779097114650437E-2</v>
      </c>
      <c r="J240" s="32">
        <f>LN('2 Precios'!J239/'2 Precios'!J240)</f>
        <v>6.4179111423596988E-3</v>
      </c>
      <c r="K240" s="35"/>
    </row>
    <row r="241" spans="1:11" x14ac:dyDescent="0.2">
      <c r="A241" s="143">
        <v>42912</v>
      </c>
      <c r="B241" s="32">
        <f>LN('2 Precios'!B240/'2 Precios'!B241)</f>
        <v>-2.707876861227824E-3</v>
      </c>
      <c r="C241" s="32">
        <f>LN('2 Precios'!C240/'2 Precios'!C241)</f>
        <v>1.3966707481708102E-2</v>
      </c>
      <c r="D241" s="32">
        <f>LN('2 Precios'!D240/'2 Precios'!D241)</f>
        <v>1.0290865018822311E-2</v>
      </c>
      <c r="E241" s="32">
        <f>LN('2 Precios'!E240/'2 Precios'!E241)</f>
        <v>-1.6341267046613154E-2</v>
      </c>
      <c r="F241" s="32">
        <f>LN('2 Precios'!F240/'2 Precios'!F241)</f>
        <v>4.9555748740482356E-3</v>
      </c>
      <c r="G241" s="32">
        <f>LN('2 Precios'!G240/'2 Precios'!G241)</f>
        <v>-7.3869218630748237E-3</v>
      </c>
      <c r="H241" s="32">
        <f>LN('2 Precios'!H240/'2 Precios'!H241)</f>
        <v>1.5870219944060999E-3</v>
      </c>
      <c r="I241" s="32">
        <f>LN('2 Precios'!I240/'2 Precios'!I241)</f>
        <v>8.4255691209141111E-3</v>
      </c>
      <c r="J241" s="32">
        <f>LN('2 Precios'!J240/'2 Precios'!J241)</f>
        <v>-1.7728559521559013E-3</v>
      </c>
      <c r="K241" s="35"/>
    </row>
    <row r="242" spans="1:11" x14ac:dyDescent="0.2">
      <c r="A242" s="143">
        <v>42909</v>
      </c>
      <c r="B242" s="32">
        <f>LN('2 Precios'!B241/'2 Precios'!B242)</f>
        <v>1.0832128520377003E-4</v>
      </c>
      <c r="C242" s="32">
        <f>LN('2 Precios'!C241/'2 Precios'!C242)</f>
        <v>-5.610112890766788E-3</v>
      </c>
      <c r="D242" s="32">
        <f>LN('2 Precios'!D241/'2 Precios'!D242)</f>
        <v>-1.2193862693424345E-2</v>
      </c>
      <c r="E242" s="32">
        <f>LN('2 Precios'!E241/'2 Precios'!E242)</f>
        <v>-1.4057438087750382E-2</v>
      </c>
      <c r="F242" s="32">
        <f>LN('2 Precios'!F241/'2 Precios'!F242)</f>
        <v>2.2795574625207988E-3</v>
      </c>
      <c r="G242" s="32">
        <f>LN('2 Precios'!G241/'2 Precios'!G242)</f>
        <v>2.7637051216179423E-3</v>
      </c>
      <c r="H242" s="32">
        <f>LN('2 Precios'!H241/'2 Precios'!H242)</f>
        <v>1.2608921819491761E-2</v>
      </c>
      <c r="I242" s="32">
        <f>LN('2 Precios'!I241/'2 Precios'!I242)</f>
        <v>-1.0982025562215485E-2</v>
      </c>
      <c r="J242" s="32">
        <f>LN('2 Precios'!J241/'2 Precios'!J242)</f>
        <v>-4.59463582629003E-3</v>
      </c>
      <c r="K242" s="35"/>
    </row>
    <row r="243" spans="1:11" x14ac:dyDescent="0.2">
      <c r="A243" s="143">
        <v>42908</v>
      </c>
      <c r="B243" s="32">
        <f>LN('2 Precios'!B242/'2 Precios'!B243)</f>
        <v>-5.2369690719071462E-4</v>
      </c>
      <c r="C243" s="32">
        <f>LN('2 Precios'!C242/'2 Precios'!C243)</f>
        <v>-8.3565945909414175E-3</v>
      </c>
      <c r="D243" s="32">
        <f>LN('2 Precios'!D242/'2 Precios'!D243)</f>
        <v>1.3879188721317754E-2</v>
      </c>
      <c r="E243" s="32">
        <f>LN('2 Precios'!E242/'2 Precios'!E243)</f>
        <v>1.098467118239446E-2</v>
      </c>
      <c r="F243" s="32">
        <f>LN('2 Precios'!F242/'2 Precios'!F243)</f>
        <v>-1.0730602123650582E-2</v>
      </c>
      <c r="G243" s="32">
        <f>LN('2 Precios'!G242/'2 Precios'!G243)</f>
        <v>1.7683150804423904E-2</v>
      </c>
      <c r="H243" s="32">
        <f>LN('2 Precios'!H242/'2 Precios'!H243)</f>
        <v>-7.7439969392727208E-3</v>
      </c>
      <c r="I243" s="32">
        <f>LN('2 Precios'!I242/'2 Precios'!I243)</f>
        <v>3.9795248369800529E-3</v>
      </c>
      <c r="J243" s="32">
        <f>LN('2 Precios'!J242/'2 Precios'!J243)</f>
        <v>2.4632175016717248E-2</v>
      </c>
      <c r="K243" s="35"/>
    </row>
    <row r="244" spans="1:11" x14ac:dyDescent="0.2">
      <c r="A244" s="143">
        <v>42907</v>
      </c>
      <c r="B244" s="32">
        <f>LN('2 Precios'!B243/'2 Precios'!B244)</f>
        <v>-5.1118460950347134E-3</v>
      </c>
      <c r="C244" s="32">
        <f>LN('2 Precios'!C243/'2 Precios'!C244)</f>
        <v>1.3966707481708102E-2</v>
      </c>
      <c r="D244" s="32">
        <f>LN('2 Precios'!D243/'2 Precios'!D244)</f>
        <v>-5.0474569971351094E-3</v>
      </c>
      <c r="E244" s="32">
        <f>LN('2 Precios'!E243/'2 Precios'!E244)</f>
        <v>1.9414033951969112E-2</v>
      </c>
      <c r="F244" s="32">
        <f>LN('2 Precios'!F243/'2 Precios'!F244)</f>
        <v>-5.9346741863639989E-3</v>
      </c>
      <c r="G244" s="32">
        <f>LN('2 Precios'!G243/'2 Precios'!G244)</f>
        <v>-4.0032997861198724E-2</v>
      </c>
      <c r="H244" s="32">
        <f>LN('2 Precios'!H243/'2 Precios'!H244)</f>
        <v>-1.8536130649080055E-2</v>
      </c>
      <c r="I244" s="32">
        <f>LN('2 Precios'!I243/'2 Precios'!I244)</f>
        <v>4.1384432654674314E-3</v>
      </c>
      <c r="J244" s="32">
        <f>LN('2 Precios'!J243/'2 Precios'!J244)</f>
        <v>1.1364675501217207E-3</v>
      </c>
      <c r="K244" s="35"/>
    </row>
    <row r="245" spans="1:11" x14ac:dyDescent="0.2">
      <c r="A245" s="143">
        <v>42906</v>
      </c>
      <c r="B245" s="32">
        <f>LN('2 Precios'!B244/'2 Precios'!B245)</f>
        <v>-4.4672910448023331E-4</v>
      </c>
      <c r="C245" s="32">
        <f>LN('2 Precios'!C244/'2 Precios'!C245)</f>
        <v>-7.7058174649855737E-3</v>
      </c>
      <c r="D245" s="32">
        <f>LN('2 Precios'!D244/'2 Precios'!D245)</f>
        <v>-1.0256500411832663E-2</v>
      </c>
      <c r="E245" s="32">
        <f>LN('2 Precios'!E244/'2 Precios'!E245)</f>
        <v>-4.1623575964933445E-3</v>
      </c>
      <c r="F245" s="32">
        <f>LN('2 Precios'!F244/'2 Precios'!F245)</f>
        <v>-1.1361493919025502E-2</v>
      </c>
      <c r="G245" s="32">
        <f>LN('2 Precios'!G244/'2 Precios'!G245)</f>
        <v>-7.638770012834418E-3</v>
      </c>
      <c r="H245" s="32">
        <f>LN('2 Precios'!H244/'2 Precios'!H245)</f>
        <v>1.82949914612651E-3</v>
      </c>
      <c r="I245" s="32">
        <f>LN('2 Precios'!I244/'2 Precios'!I245)</f>
        <v>-1.1433758406778219E-3</v>
      </c>
      <c r="J245" s="32">
        <f>LN('2 Precios'!J244/'2 Precios'!J245)</f>
        <v>-9.5172206710783386E-3</v>
      </c>
      <c r="K245" s="35"/>
    </row>
    <row r="246" spans="1:11" x14ac:dyDescent="0.2">
      <c r="A246" s="143">
        <v>42905</v>
      </c>
      <c r="B246" s="32">
        <f>LN('2 Precios'!B245/'2 Precios'!B246)</f>
        <v>1.9825576007804426E-3</v>
      </c>
      <c r="C246" s="32">
        <f>LN('2 Precios'!C245/'2 Precios'!C246)</f>
        <v>3.4952849286421419E-3</v>
      </c>
      <c r="D246" s="32">
        <f>LN('2 Precios'!D245/'2 Precios'!D246)</f>
        <v>-2.0202731047942023E-2</v>
      </c>
      <c r="E246" s="32">
        <f>LN('2 Precios'!E245/'2 Precios'!E246)</f>
        <v>-1.7907198318968916E-2</v>
      </c>
      <c r="F246" s="32">
        <f>LN('2 Precios'!F245/'2 Precios'!F246)</f>
        <v>-1.2629234585519507E-2</v>
      </c>
      <c r="G246" s="32">
        <f>LN('2 Precios'!G245/'2 Precios'!G246)</f>
        <v>-8.9127593361469672E-3</v>
      </c>
      <c r="H246" s="32">
        <f>LN('2 Precios'!H245/'2 Precios'!H246)</f>
        <v>1.2283019897443037E-2</v>
      </c>
      <c r="I246" s="32">
        <f>LN('2 Precios'!I245/'2 Precios'!I246)</f>
        <v>2.2880604862674037E-3</v>
      </c>
      <c r="J246" s="32">
        <f>LN('2 Precios'!J245/'2 Precios'!J246)</f>
        <v>2.4358568621372746E-2</v>
      </c>
      <c r="K246" s="35"/>
    </row>
    <row r="247" spans="1:11" x14ac:dyDescent="0.2">
      <c r="A247" s="143">
        <v>42902</v>
      </c>
      <c r="B247" s="32">
        <f>LN('2 Precios'!B246/'2 Precios'!B247)</f>
        <v>-2.0150882649313442E-3</v>
      </c>
      <c r="C247" s="32">
        <f>LN('2 Precios'!C246/'2 Precios'!C247)</f>
        <v>-3.4952849286421844E-3</v>
      </c>
      <c r="D247" s="32">
        <f>LN('2 Precios'!D246/'2 Precios'!D247)</f>
        <v>1.2166738759879047E-2</v>
      </c>
      <c r="E247" s="32">
        <f>LN('2 Precios'!E246/'2 Precios'!E247)</f>
        <v>1.2728523055067399E-2</v>
      </c>
      <c r="F247" s="32">
        <f>LN('2 Precios'!F246/'2 Precios'!F247)</f>
        <v>2.0731405869363284E-2</v>
      </c>
      <c r="G247" s="32">
        <f>LN('2 Precios'!G246/'2 Precios'!G247)</f>
        <v>4.4464277594271897E-3</v>
      </c>
      <c r="H247" s="32">
        <f>LN('2 Precios'!H246/'2 Precios'!H247)</f>
        <v>2.1955357678522559E-2</v>
      </c>
      <c r="I247" s="32">
        <f>LN('2 Precios'!I246/'2 Precios'!I247)</f>
        <v>-5.2831279110571276E-3</v>
      </c>
      <c r="J247" s="32">
        <f>LN('2 Precios'!J246/'2 Precios'!J247)</f>
        <v>-1.6648826405975189E-2</v>
      </c>
      <c r="K247" s="35"/>
    </row>
    <row r="248" spans="1:11" x14ac:dyDescent="0.2">
      <c r="A248" s="143">
        <v>42901</v>
      </c>
      <c r="B248" s="32">
        <f>LN('2 Precios'!B247/'2 Precios'!B248)</f>
        <v>2.2777172319483003E-3</v>
      </c>
      <c r="C248" s="32">
        <f>LN('2 Precios'!C247/'2 Precios'!C248)</f>
        <v>-1.1103514492510562E-2</v>
      </c>
      <c r="D248" s="32">
        <f>LN('2 Precios'!D247/'2 Precios'!D248)</f>
        <v>7.561472700576488E-3</v>
      </c>
      <c r="E248" s="32">
        <f>LN('2 Precios'!E247/'2 Precios'!E248)</f>
        <v>-2.3078671365462822E-2</v>
      </c>
      <c r="F248" s="32">
        <f>LN('2 Precios'!F247/'2 Precios'!F248)</f>
        <v>-1.7938665231017979E-2</v>
      </c>
      <c r="G248" s="32">
        <f>LN('2 Precios'!G247/'2 Precios'!G248)</f>
        <v>4.4577668565744119E-4</v>
      </c>
      <c r="H248" s="32">
        <f>LN('2 Precios'!H247/'2 Precios'!H248)</f>
        <v>2.7107905283964401E-3</v>
      </c>
      <c r="I248" s="32">
        <f>LN('2 Precios'!I247/'2 Precios'!I248)</f>
        <v>8.2940844408181929E-3</v>
      </c>
      <c r="J248" s="32">
        <f>LN('2 Precios'!J247/'2 Precios'!J248)</f>
        <v>2.1177353978626343E-3</v>
      </c>
      <c r="K248" s="35"/>
    </row>
    <row r="249" spans="1:11" x14ac:dyDescent="0.2">
      <c r="A249" s="143">
        <v>42900</v>
      </c>
      <c r="B249" s="32">
        <f>LN('2 Precios'!B248/'2 Precios'!B249)</f>
        <v>-1.2668684125550591E-3</v>
      </c>
      <c r="C249" s="32">
        <f>LN('2 Precios'!C248/'2 Precios'!C249)</f>
        <v>2.0725396019723751E-3</v>
      </c>
      <c r="D249" s="32">
        <f>LN('2 Precios'!D248/'2 Precios'!D249)</f>
        <v>2.4977307405263691E-2</v>
      </c>
      <c r="E249" s="32">
        <f>LN('2 Precios'!E248/'2 Precios'!E249)</f>
        <v>-2.0191783655967212E-4</v>
      </c>
      <c r="F249" s="32">
        <f>LN('2 Precios'!F248/'2 Precios'!F249)</f>
        <v>3.0009224981390192E-3</v>
      </c>
      <c r="G249" s="32">
        <f>LN('2 Precios'!G248/'2 Precios'!G249)</f>
        <v>3.5730274725391201E-3</v>
      </c>
      <c r="H249" s="32">
        <f>LN('2 Precios'!H248/'2 Precios'!H249)</f>
        <v>1.9019070602396969E-3</v>
      </c>
      <c r="I249" s="32">
        <f>LN('2 Precios'!I248/'2 Precios'!I249)</f>
        <v>2.3001159896286444E-3</v>
      </c>
      <c r="J249" s="32">
        <f>LN('2 Precios'!J248/'2 Precios'!J249)</f>
        <v>1.4793456883800548E-2</v>
      </c>
      <c r="K249" s="35"/>
    </row>
    <row r="250" spans="1:11" x14ac:dyDescent="0.2">
      <c r="A250" s="143">
        <v>42899</v>
      </c>
      <c r="B250" s="32">
        <f>LN('2 Precios'!B249/'2 Precios'!B250)</f>
        <v>2.2351281975718507E-3</v>
      </c>
      <c r="C250" s="32">
        <f>LN('2 Precios'!C249/'2 Precios'!C250)</f>
        <v>-1.6461277054071851E-2</v>
      </c>
      <c r="D250" s="32">
        <f>LN('2 Precios'!D249/'2 Precios'!D250)</f>
        <v>-1.2806819804215025E-2</v>
      </c>
      <c r="E250" s="32">
        <f>LN('2 Precios'!E249/'2 Precios'!E250)</f>
        <v>8.717743833317089E-3</v>
      </c>
      <c r="F250" s="32">
        <f>LN('2 Precios'!F249/'2 Precios'!F250)</f>
        <v>-2.0030051555100959E-4</v>
      </c>
      <c r="G250" s="32">
        <f>LN('2 Precios'!G249/'2 Precios'!G250)</f>
        <v>-1.2891888105792022E-2</v>
      </c>
      <c r="H250" s="32">
        <f>LN('2 Precios'!H249/'2 Precios'!H250)</f>
        <v>7.5526542758243683E-3</v>
      </c>
      <c r="I250" s="32">
        <f>LN('2 Precios'!I249/'2 Precios'!I250)</f>
        <v>6.352923291266784E-3</v>
      </c>
      <c r="J250" s="32">
        <f>LN('2 Precios'!J249/'2 Precios'!J250)</f>
        <v>1.9446891980137843E-2</v>
      </c>
      <c r="K250" s="35"/>
    </row>
    <row r="251" spans="1:11" x14ac:dyDescent="0.2">
      <c r="A251" s="143">
        <v>42898</v>
      </c>
      <c r="B251" s="32">
        <f>LN('2 Precios'!B250/'2 Precios'!B251)</f>
        <v>5.4628291400413164E-4</v>
      </c>
      <c r="C251" s="32">
        <f>LN('2 Precios'!C250/'2 Precios'!C251)</f>
        <v>-3.3955890011382718E-3</v>
      </c>
      <c r="D251" s="32">
        <f>LN('2 Precios'!D250/'2 Precios'!D251)</f>
        <v>-1.3118828106590086E-2</v>
      </c>
      <c r="E251" s="32">
        <f>LN('2 Precios'!E250/'2 Precios'!E251)</f>
        <v>4.0735234364342224E-4</v>
      </c>
      <c r="F251" s="32">
        <f>LN('2 Precios'!F250/'2 Precios'!F251)</f>
        <v>-1.313459678607018E-2</v>
      </c>
      <c r="G251" s="32">
        <f>LN('2 Precios'!G250/'2 Precios'!G251)</f>
        <v>8.8730839475956152E-3</v>
      </c>
      <c r="H251" s="32">
        <f>LN('2 Precios'!H250/'2 Precios'!H251)</f>
        <v>1.231523686815641E-2</v>
      </c>
      <c r="I251" s="32">
        <f>LN('2 Precios'!I250/'2 Precios'!I251)</f>
        <v>1.4488303060030604E-4</v>
      </c>
      <c r="J251" s="32">
        <f>LN('2 Precios'!J250/'2 Precios'!J251)</f>
        <v>1.6944065038523946E-2</v>
      </c>
      <c r="K251" s="35"/>
    </row>
    <row r="252" spans="1:11" x14ac:dyDescent="0.2">
      <c r="A252" s="143">
        <v>42895</v>
      </c>
      <c r="B252" s="32">
        <f>LN('2 Precios'!B251/'2 Precios'!B252)</f>
        <v>-5.2018832230514341E-3</v>
      </c>
      <c r="C252" s="32">
        <f>LN('2 Precios'!C251/'2 Precios'!C252)</f>
        <v>-3.3840979842405684E-3</v>
      </c>
      <c r="D252" s="32">
        <f>LN('2 Precios'!D251/'2 Precios'!D252)</f>
        <v>-7.1062420720379685E-4</v>
      </c>
      <c r="E252" s="32">
        <f>LN('2 Precios'!E251/'2 Precios'!E252)</f>
        <v>-1.6282926786774902E-3</v>
      </c>
      <c r="F252" s="32">
        <f>LN('2 Precios'!F251/'2 Precios'!F252)</f>
        <v>6.147803078655101E-3</v>
      </c>
      <c r="G252" s="32">
        <f>LN('2 Precios'!G251/'2 Precios'!G252)</f>
        <v>4.9140593657078678E-3</v>
      </c>
      <c r="H252" s="32">
        <f>LN('2 Precios'!H251/'2 Precios'!H252)</f>
        <v>-3.2313096928935935E-3</v>
      </c>
      <c r="I252" s="32">
        <f>LN('2 Precios'!I251/'2 Precios'!I252)</f>
        <v>1.4490402473461345E-4</v>
      </c>
      <c r="J252" s="32">
        <f>LN('2 Precios'!J251/'2 Precios'!J252)</f>
        <v>-1.0125408137547748E-2</v>
      </c>
      <c r="K252" s="35"/>
    </row>
    <row r="253" spans="1:11" x14ac:dyDescent="0.2">
      <c r="A253" s="143">
        <v>42894</v>
      </c>
      <c r="B253" s="32">
        <f>LN('2 Precios'!B252/'2 Precios'!B253)</f>
        <v>2.2019266197898712E-3</v>
      </c>
      <c r="C253" s="32">
        <f>LN('2 Precios'!C252/'2 Precios'!C253)</f>
        <v>-7.4049480065776817E-3</v>
      </c>
      <c r="D253" s="32">
        <f>LN('2 Precios'!D252/'2 Precios'!D253)</f>
        <v>-1.1832684043395791E-3</v>
      </c>
      <c r="E253" s="32">
        <f>LN('2 Precios'!E252/'2 Precios'!E253)</f>
        <v>5.9153054270339213E-3</v>
      </c>
      <c r="F253" s="32">
        <f>LN('2 Precios'!F252/'2 Precios'!F253)</f>
        <v>-5.3566440418718443E-3</v>
      </c>
      <c r="G253" s="32">
        <f>LN('2 Precios'!G252/'2 Precios'!G253)</f>
        <v>8.9610223057558799E-4</v>
      </c>
      <c r="H253" s="32">
        <f>LN('2 Precios'!H252/'2 Precios'!H253)</f>
        <v>-1.3549626016751817E-2</v>
      </c>
      <c r="I253" s="32">
        <f>LN('2 Precios'!I252/'2 Precios'!I253)</f>
        <v>3.9195376575136623E-3</v>
      </c>
      <c r="J253" s="32">
        <f>LN('2 Precios'!J252/'2 Precios'!J253)</f>
        <v>-6.1763885117373562E-3</v>
      </c>
      <c r="K253" s="35"/>
    </row>
    <row r="254" spans="1:11" x14ac:dyDescent="0.2">
      <c r="A254" s="143">
        <v>42893</v>
      </c>
      <c r="B254" s="32">
        <f>LN('2 Precios'!B253/'2 Precios'!B254)</f>
        <v>-7.5356232350764479E-3</v>
      </c>
      <c r="C254" s="32">
        <f>LN('2 Precios'!C253/'2 Precios'!C254)</f>
        <v>6.7091582523346978E-4</v>
      </c>
      <c r="D254" s="32">
        <f>LN('2 Precios'!D253/'2 Precios'!D254)</f>
        <v>-1.2924700973327829E-2</v>
      </c>
      <c r="E254" s="32">
        <f>LN('2 Precios'!E253/'2 Precios'!E254)</f>
        <v>-2.2479011535358417E-3</v>
      </c>
      <c r="F254" s="32">
        <f>LN('2 Precios'!F253/'2 Precios'!F254)</f>
        <v>-1.9766363423295006E-3</v>
      </c>
      <c r="G254" s="32">
        <f>LN('2 Precios'!G253/'2 Precios'!G254)</f>
        <v>5.3931816116446702E-3</v>
      </c>
      <c r="H254" s="32">
        <f>LN('2 Precios'!H253/'2 Precios'!H254)</f>
        <v>1.6595961139330311E-2</v>
      </c>
      <c r="I254" s="32">
        <f>LN('2 Precios'!I253/'2 Precios'!I254)</f>
        <v>-5.5120100139927413E-3</v>
      </c>
      <c r="J254" s="32">
        <f>LN('2 Precios'!J253/'2 Precios'!J254)</f>
        <v>-4.5406793059623871E-3</v>
      </c>
      <c r="K254" s="35"/>
    </row>
    <row r="255" spans="1:11" x14ac:dyDescent="0.2">
      <c r="A255" s="30">
        <v>42892</v>
      </c>
      <c r="B255" s="32">
        <f>LN('2 Precios'!B254/'2 Precios'!B255)</f>
        <v>6.518728599918186E-3</v>
      </c>
      <c r="C255" s="32">
        <f>LN('2 Precios'!C254/'2 Precios'!C255)</f>
        <v>-6.022099163092833E-3</v>
      </c>
      <c r="D255" s="32">
        <f>LN('2 Precios'!D254/'2 Precios'!D255)</f>
        <v>-1.3681280064902481E-2</v>
      </c>
      <c r="E255" s="32">
        <f>LN('2 Precios'!E254/'2 Precios'!E255)</f>
        <v>-7.726695540414971E-3</v>
      </c>
      <c r="F255" s="32">
        <f>LN('2 Precios'!F254/'2 Precios'!F255)</f>
        <v>-1.0020773409633718E-2</v>
      </c>
      <c r="G255" s="32">
        <f>LN('2 Precios'!G254/'2 Precios'!G255)</f>
        <v>-2.0959473590014061E-2</v>
      </c>
      <c r="H255" s="32">
        <f>LN('2 Precios'!H254/'2 Precios'!H255)</f>
        <v>-1.5413075766207113E-2</v>
      </c>
      <c r="I255" s="32">
        <f>LN('2 Precios'!I254/'2 Precios'!I255)</f>
        <v>-4.7622863584793331E-3</v>
      </c>
      <c r="J255" s="32">
        <f>LN('2 Precios'!J254/'2 Precios'!J255)</f>
        <v>-1.5705888910897851E-2</v>
      </c>
      <c r="K255" s="35"/>
    </row>
    <row r="256" spans="1:11" x14ac:dyDescent="0.2">
      <c r="A256" s="30">
        <v>42891</v>
      </c>
      <c r="B256" s="32">
        <f>LN('2 Precios'!B255/'2 Precios'!B256)</f>
        <v>2.917264501198859E-3</v>
      </c>
      <c r="C256" s="32">
        <f>LN('2 Precios'!C255/'2 Precios'!C256)</f>
        <v>4.6807173388914913E-3</v>
      </c>
      <c r="D256" s="32">
        <f>LN('2 Precios'!D255/'2 Precios'!D256)</f>
        <v>1.5550923005652681E-2</v>
      </c>
      <c r="E256" s="32">
        <f>LN('2 Precios'!E255/'2 Precios'!E256)</f>
        <v>-1.4168609073423324E-3</v>
      </c>
      <c r="F256" s="32">
        <f>LN('2 Precios'!F255/'2 Precios'!F256)</f>
        <v>5.8824483351175962E-3</v>
      </c>
      <c r="G256" s="32">
        <f>LN('2 Precios'!G255/'2 Precios'!G256)</f>
        <v>-4.4120891957742436E-4</v>
      </c>
      <c r="H256" s="32">
        <f>LN('2 Precios'!H255/'2 Precios'!H256)</f>
        <v>7.1265538837228942E-3</v>
      </c>
      <c r="I256" s="32">
        <f>LN('2 Precios'!I255/'2 Precios'!I256)</f>
        <v>2.094929744477933E-2</v>
      </c>
      <c r="J256" s="32">
        <f>LN('2 Precios'!J255/'2 Precios'!J256)</f>
        <v>-1.310856728848266E-3</v>
      </c>
      <c r="K256" s="35"/>
    </row>
    <row r="257" spans="1:11" x14ac:dyDescent="0.2">
      <c r="A257" s="30">
        <v>42888</v>
      </c>
      <c r="B257" s="32">
        <f>LN('2 Precios'!B256/'2 Precios'!B257)</f>
        <v>6.2296408373900703E-3</v>
      </c>
      <c r="C257" s="32">
        <f>LN('2 Precios'!C256/'2 Precios'!C257)</f>
        <v>-4.0133833134586763E-3</v>
      </c>
      <c r="D257" s="32">
        <f>LN('2 Precios'!D256/'2 Precios'!D257)</f>
        <v>1.9844733445789128E-2</v>
      </c>
      <c r="E257" s="32">
        <f>LN('2 Precios'!E256/'2 Precios'!E257)</f>
        <v>9.3477413988762009E-3</v>
      </c>
      <c r="F257" s="32">
        <f>LN('2 Precios'!F256/'2 Precios'!F257)</f>
        <v>-4.7087001795052385E-3</v>
      </c>
      <c r="G257" s="32">
        <f>LN('2 Precios'!G256/'2 Precios'!G257)</f>
        <v>-1.9223003038161868E-2</v>
      </c>
      <c r="H257" s="32">
        <f>LN('2 Precios'!H256/'2 Precios'!H257)</f>
        <v>1.1064071979027501E-2</v>
      </c>
      <c r="I257" s="32">
        <f>LN('2 Precios'!I256/'2 Precios'!I257)</f>
        <v>7.0817057109109601E-3</v>
      </c>
      <c r="J257" s="32">
        <f>LN('2 Precios'!J256/'2 Precios'!J257)</f>
        <v>5.4644577060005512E-3</v>
      </c>
      <c r="K257" s="35"/>
    </row>
    <row r="258" spans="1:11" x14ac:dyDescent="0.2">
      <c r="A258" s="30">
        <v>42887</v>
      </c>
      <c r="B258" s="32">
        <f>LN('2 Precios'!B257/'2 Precios'!B258)</f>
        <v>-9.7835153342669765E-3</v>
      </c>
      <c r="C258" s="32">
        <f>LN('2 Precios'!C257/'2 Precios'!C258)</f>
        <v>6.6777965753646881E-4</v>
      </c>
      <c r="D258" s="32">
        <f>LN('2 Precios'!D257/'2 Precios'!D258)</f>
        <v>-1.9376787718953396E-2</v>
      </c>
      <c r="E258" s="32">
        <f>LN('2 Precios'!E257/'2 Precios'!E258)</f>
        <v>2.043716202416702E-3</v>
      </c>
      <c r="F258" s="32">
        <f>LN('2 Precios'!F257/'2 Precios'!F258)</f>
        <v>1.1615447061392472E-2</v>
      </c>
      <c r="G258" s="32">
        <f>LN('2 Precios'!G257/'2 Precios'!G258)</f>
        <v>1.6139979235209621E-2</v>
      </c>
      <c r="H258" s="32">
        <f>LN('2 Precios'!H257/'2 Precios'!H258)</f>
        <v>3.9946265019073432E-3</v>
      </c>
      <c r="I258" s="32">
        <f>LN('2 Precios'!I257/'2 Precios'!I258)</f>
        <v>5.4933402598869212E-3</v>
      </c>
      <c r="J258" s="32">
        <f>LN('2 Precios'!J257/'2 Precios'!J258)</f>
        <v>1.7754125571828434E-2</v>
      </c>
      <c r="K258" s="35"/>
    </row>
    <row r="259" spans="1:11" x14ac:dyDescent="0.2">
      <c r="A259" s="30">
        <v>42886</v>
      </c>
      <c r="B259" s="32">
        <f>LN('2 Precios'!B258/'2 Precios'!B259)</f>
        <v>-3.576914525749696E-3</v>
      </c>
      <c r="C259" s="32">
        <f>LN('2 Precios'!C258/'2 Precios'!C259)</f>
        <v>-5.3297927633477148E-3</v>
      </c>
      <c r="D259" s="32">
        <f>LN('2 Precios'!D258/'2 Precios'!D259)</f>
        <v>-6.2988660376289514E-3</v>
      </c>
      <c r="E259" s="32">
        <f>LN('2 Precios'!E258/'2 Precios'!E259)</f>
        <v>-1.5831444758415709E-2</v>
      </c>
      <c r="F259" s="32">
        <f>LN('2 Precios'!F258/'2 Precios'!F259)</f>
        <v>-2.8500836275511011E-2</v>
      </c>
      <c r="G259" s="32">
        <f>LN('2 Precios'!G258/'2 Precios'!G259)</f>
        <v>1.0165833403748967E-2</v>
      </c>
      <c r="H259" s="32">
        <f>LN('2 Precios'!H258/'2 Precios'!H259)</f>
        <v>-1.2947577406804604E-2</v>
      </c>
      <c r="I259" s="32">
        <f>LN('2 Precios'!I258/'2 Precios'!I259)</f>
        <v>-3.2699346155531809E-3</v>
      </c>
      <c r="J259" s="32">
        <f>LN('2 Precios'!J258/'2 Precios'!J259)</f>
        <v>-2.9382777690530253E-2</v>
      </c>
      <c r="K259" s="35"/>
    </row>
    <row r="260" spans="1:11" x14ac:dyDescent="0.2">
      <c r="A260" s="30">
        <v>42885</v>
      </c>
      <c r="B260" s="32">
        <f>LN('2 Precios'!B259/'2 Precios'!B260)</f>
        <v>-4.5160174927186556E-3</v>
      </c>
      <c r="C260" s="32">
        <f>LN('2 Precios'!C259/'2 Precios'!C260)</f>
        <v>4.6620131058113714E-3</v>
      </c>
      <c r="D260" s="32">
        <f>LN('2 Precios'!D259/'2 Precios'!D260)</f>
        <v>-1.0180536911859448E-2</v>
      </c>
      <c r="E260" s="32">
        <f>LN('2 Precios'!E259/'2 Precios'!E260)</f>
        <v>-6.0228851613434511E-3</v>
      </c>
      <c r="F260" s="32">
        <f>LN('2 Precios'!F259/'2 Precios'!F260)</f>
        <v>-1.1671442274531544E-2</v>
      </c>
      <c r="G260" s="32">
        <f>LN('2 Precios'!G259/'2 Precios'!G260)</f>
        <v>-2.9330182992964658E-2</v>
      </c>
      <c r="H260" s="32">
        <f>LN('2 Precios'!H259/'2 Precios'!H260)</f>
        <v>3.3134038139907961E-3</v>
      </c>
      <c r="I260" s="32">
        <f>LN('2 Precios'!I259/'2 Precios'!I260)</f>
        <v>-2.2014390970080865E-2</v>
      </c>
      <c r="J260" s="32">
        <f>LN('2 Precios'!J259/'2 Precios'!J260)</f>
        <v>-1.8011949337617992E-2</v>
      </c>
      <c r="K260" s="35"/>
    </row>
    <row r="261" spans="1:11" x14ac:dyDescent="0.2">
      <c r="A261" s="30">
        <v>42884</v>
      </c>
      <c r="B261" s="32">
        <f>LN('2 Precios'!B260/'2 Precios'!B261)</f>
        <v>5.3346932703859538E-3</v>
      </c>
      <c r="C261" s="32">
        <f>LN('2 Precios'!C260/'2 Precios'!C261)</f>
        <v>-5.9900345493306747E-3</v>
      </c>
      <c r="D261" s="32">
        <f>LN('2 Precios'!D260/'2 Precios'!D261)</f>
        <v>-8.9379074561413609E-3</v>
      </c>
      <c r="E261" s="32">
        <f>LN('2 Precios'!E260/'2 Precios'!E261)</f>
        <v>-8.0034018678204412E-4</v>
      </c>
      <c r="F261" s="32">
        <f>LN('2 Precios'!F260/'2 Precios'!F261)</f>
        <v>-1.5477828950638753E-2</v>
      </c>
      <c r="G261" s="32">
        <f>LN('2 Precios'!G260/'2 Precios'!G261)</f>
        <v>0</v>
      </c>
      <c r="H261" s="32">
        <f>LN('2 Precios'!H260/'2 Precios'!H261)</f>
        <v>-9.3595563475600361E-3</v>
      </c>
      <c r="I261" s="32">
        <f>LN('2 Precios'!I260/'2 Precios'!I261)</f>
        <v>-7.2317354109494719E-3</v>
      </c>
      <c r="J261" s="32">
        <f>LN('2 Precios'!J260/'2 Precios'!J261)</f>
        <v>-1.1948211510896227E-2</v>
      </c>
      <c r="K261" s="35"/>
    </row>
    <row r="262" spans="1:11" x14ac:dyDescent="0.2">
      <c r="A262" s="30">
        <v>42881</v>
      </c>
      <c r="B262" s="32">
        <f>LN('2 Precios'!B261/'2 Precios'!B262)</f>
        <v>-1.8305049321411708E-3</v>
      </c>
      <c r="C262" s="32">
        <f>LN('2 Precios'!C261/'2 Precios'!C262)</f>
        <v>1.4706147389695487E-2</v>
      </c>
      <c r="D262" s="32">
        <f>LN('2 Precios'!D261/'2 Precios'!D262)</f>
        <v>2.284194636734042E-3</v>
      </c>
      <c r="E262" s="32">
        <f>LN('2 Precios'!E261/'2 Precios'!E262)</f>
        <v>1.0004803135636475E-3</v>
      </c>
      <c r="F262" s="32">
        <f>LN('2 Precios'!F261/'2 Precios'!F262)</f>
        <v>1.6871313719228813E-3</v>
      </c>
      <c r="G262" s="32">
        <f>LN('2 Precios'!G261/'2 Precios'!G262)</f>
        <v>6.4920806573887501E-3</v>
      </c>
      <c r="H262" s="32">
        <f>LN('2 Precios'!H261/'2 Precios'!H262)</f>
        <v>1.7877319011083578E-2</v>
      </c>
      <c r="I262" s="32">
        <f>LN('2 Precios'!I261/'2 Precios'!I262)</f>
        <v>2.0529162101563411E-2</v>
      </c>
      <c r="J262" s="32">
        <f>LN('2 Precios'!J261/'2 Precios'!J262)</f>
        <v>1.394498666674697E-2</v>
      </c>
      <c r="K262" s="35"/>
    </row>
    <row r="263" spans="1:11" x14ac:dyDescent="0.2">
      <c r="A263" s="30">
        <v>42880</v>
      </c>
      <c r="B263" s="32">
        <f>LN('2 Precios'!B262/'2 Precios'!B263)</f>
        <v>9.2772485468333755E-3</v>
      </c>
      <c r="C263" s="32">
        <f>LN('2 Precios'!C262/'2 Precios'!C263)</f>
        <v>-4.7027295269062262E-3</v>
      </c>
      <c r="D263" s="32">
        <f>LN('2 Precios'!D262/'2 Precios'!D263)</f>
        <v>2.9772609414011439E-3</v>
      </c>
      <c r="E263" s="32">
        <f>LN('2 Precios'!E262/'2 Precios'!E263)</f>
        <v>-6.7837449539597415E-3</v>
      </c>
      <c r="F263" s="32">
        <f>LN('2 Precios'!F262/'2 Precios'!F263)</f>
        <v>1.4742262975477025E-2</v>
      </c>
      <c r="G263" s="32">
        <f>LN('2 Precios'!G262/'2 Precios'!G263)</f>
        <v>-8.2161759492055935E-3</v>
      </c>
      <c r="H263" s="32">
        <f>LN('2 Precios'!H262/'2 Precios'!H263)</f>
        <v>-1.7055024661674838E-2</v>
      </c>
      <c r="I263" s="32">
        <f>LN('2 Precios'!I262/'2 Precios'!I263)</f>
        <v>5.8859622841891598E-4</v>
      </c>
      <c r="J263" s="32">
        <f>LN('2 Precios'!J262/'2 Precios'!J263)</f>
        <v>-2.6700610988181273E-2</v>
      </c>
      <c r="K263" s="35"/>
    </row>
    <row r="264" spans="1:11" x14ac:dyDescent="0.2">
      <c r="A264" s="30">
        <v>42879</v>
      </c>
      <c r="B264" s="32">
        <f>LN('2 Precios'!B263/'2 Precios'!B264)</f>
        <v>2.0238607077806433E-3</v>
      </c>
      <c r="C264" s="32">
        <f>LN('2 Precios'!C263/'2 Precios'!C264)</f>
        <v>8.7513180529065118E-3</v>
      </c>
      <c r="D264" s="32">
        <f>LN('2 Precios'!D263/'2 Precios'!D264)</f>
        <v>1.1534153777439131E-2</v>
      </c>
      <c r="E264" s="32">
        <f>LN('2 Precios'!E263/'2 Precios'!E264)</f>
        <v>-3.969066414085713E-3</v>
      </c>
      <c r="F264" s="32">
        <f>LN('2 Precios'!F263/'2 Precios'!F264)</f>
        <v>1.4576437881827419E-2</v>
      </c>
      <c r="G264" s="32">
        <f>LN('2 Precios'!G263/'2 Precios'!G264)</f>
        <v>1.2927388139478207E-3</v>
      </c>
      <c r="H264" s="32">
        <f>LN('2 Precios'!H263/'2 Precios'!H264)</f>
        <v>9.4595826515748299E-3</v>
      </c>
      <c r="I264" s="32">
        <f>LN('2 Precios'!I263/'2 Precios'!I264)</f>
        <v>2.2102859758642152E-3</v>
      </c>
      <c r="J264" s="32">
        <f>LN('2 Precios'!J263/'2 Precios'!J264)</f>
        <v>2.0722217382354319E-2</v>
      </c>
      <c r="K264" s="35"/>
    </row>
    <row r="265" spans="1:11" x14ac:dyDescent="0.2">
      <c r="A265" s="30">
        <v>42878</v>
      </c>
      <c r="B265" s="32">
        <f>LN('2 Precios'!B264/'2 Precios'!B265)</f>
        <v>-2.2601425222797998E-3</v>
      </c>
      <c r="C265" s="32">
        <f>LN('2 Precios'!C264/'2 Precios'!C265)</f>
        <v>4.0650462481693723E-3</v>
      </c>
      <c r="D265" s="32">
        <f>LN('2 Precios'!D264/'2 Precios'!D265)</f>
        <v>-2.5489760950618656E-3</v>
      </c>
      <c r="E265" s="32">
        <f>LN('2 Precios'!E264/'2 Precios'!E265)</f>
        <v>8.7528507014184957E-3</v>
      </c>
      <c r="F265" s="32">
        <f>LN('2 Precios'!F264/'2 Precios'!F265)</f>
        <v>-5.5871642959137071E-3</v>
      </c>
      <c r="G265" s="32">
        <f>LN('2 Precios'!G264/'2 Precios'!G265)</f>
        <v>-7.7319969511925775E-3</v>
      </c>
      <c r="H265" s="32">
        <f>LN('2 Precios'!H264/'2 Precios'!H265)</f>
        <v>-1.0921000522198184E-2</v>
      </c>
      <c r="I265" s="32">
        <f>LN('2 Precios'!I264/'2 Precios'!I265)</f>
        <v>-2.3573902527288036E-3</v>
      </c>
      <c r="J265" s="32">
        <f>LN('2 Precios'!J264/'2 Precios'!J265)</f>
        <v>1.5815405384934998E-2</v>
      </c>
      <c r="K265" s="35"/>
    </row>
    <row r="266" spans="1:11" x14ac:dyDescent="0.2">
      <c r="A266" s="30">
        <v>42877</v>
      </c>
      <c r="B266" s="32">
        <f>LN('2 Precios'!B265/'2 Precios'!B266)</f>
        <v>1.5085518497134576E-2</v>
      </c>
      <c r="C266" s="32">
        <f>LN('2 Precios'!C265/'2 Precios'!C266)</f>
        <v>-3.3886850455167069E-3</v>
      </c>
      <c r="D266" s="32">
        <f>LN('2 Precios'!D265/'2 Precios'!D266)</f>
        <v>2.1048438434000238E-2</v>
      </c>
      <c r="E266" s="32">
        <f>LN('2 Precios'!E265/'2 Precios'!E266)</f>
        <v>-2.7932979613449357E-3</v>
      </c>
      <c r="F266" s="32">
        <f>LN('2 Precios'!F265/'2 Precios'!F266)</f>
        <v>-2.316854508022604E-2</v>
      </c>
      <c r="G266" s="32">
        <f>LN('2 Precios'!G265/'2 Precios'!G266)</f>
        <v>1.2920119155004911E-2</v>
      </c>
      <c r="H266" s="32">
        <f>LN('2 Precios'!H265/'2 Precios'!H266)</f>
        <v>1.3699960916122671E-3</v>
      </c>
      <c r="I266" s="32">
        <f>LN('2 Precios'!I265/'2 Precios'!I266)</f>
        <v>-1.0296390273320342E-3</v>
      </c>
      <c r="J266" s="32">
        <f>LN('2 Precios'!J265/'2 Precios'!J266)</f>
        <v>-4.0223461541372504E-2</v>
      </c>
      <c r="K266" s="35"/>
    </row>
    <row r="267" spans="1:11" x14ac:dyDescent="0.2">
      <c r="A267" s="30">
        <v>42874</v>
      </c>
      <c r="B267" s="32">
        <f>LN('2 Precios'!B266/'2 Precios'!B267)</f>
        <v>-9.0032887843827705E-3</v>
      </c>
      <c r="C267" s="32">
        <f>LN('2 Precios'!C266/'2 Precios'!C267)</f>
        <v>4.144239441607421E-2</v>
      </c>
      <c r="D267" s="32">
        <f>LN('2 Precios'!D266/'2 Precios'!D267)</f>
        <v>7.1158507934731326E-3</v>
      </c>
      <c r="E267" s="32">
        <f>LN('2 Precios'!E266/'2 Precios'!E267)</f>
        <v>1.0012098253098961E-2</v>
      </c>
      <c r="F267" s="32">
        <f>LN('2 Precios'!F266/'2 Precios'!F267)</f>
        <v>4.787076434516823E-2</v>
      </c>
      <c r="G267" s="32">
        <f>LN('2 Precios'!G266/'2 Precios'!G267)</f>
        <v>-1.6337465350548381E-2</v>
      </c>
      <c r="H267" s="32">
        <f>LN('2 Precios'!H266/'2 Precios'!H267)</f>
        <v>2.2553899381972491E-2</v>
      </c>
      <c r="I267" s="32">
        <f>LN('2 Precios'!I266/'2 Precios'!I267)</f>
        <v>8.8245338518030459E-4</v>
      </c>
      <c r="J267" s="32">
        <f>LN('2 Precios'!J266/'2 Precios'!J267)</f>
        <v>4.2347780308061578E-2</v>
      </c>
      <c r="K267" s="35"/>
    </row>
    <row r="268" spans="1:11" x14ac:dyDescent="0.2">
      <c r="A268" s="30">
        <v>42873</v>
      </c>
      <c r="B268" s="32">
        <f>LN('2 Precios'!B267/'2 Precios'!B268)</f>
        <v>-1.4226607678425075E-2</v>
      </c>
      <c r="C268" s="32">
        <f>LN('2 Precios'!C267/'2 Precios'!C268)</f>
        <v>-2.5070951001391804E-2</v>
      </c>
      <c r="D268" s="32">
        <f>LN('2 Precios'!D267/'2 Precios'!D268)</f>
        <v>-6.4064997766145318E-3</v>
      </c>
      <c r="E268" s="32">
        <f>LN('2 Precios'!E267/'2 Precios'!E268)</f>
        <v>-7.0190200932675256E-3</v>
      </c>
      <c r="F268" s="32">
        <f>LN('2 Precios'!F267/'2 Precios'!F268)</f>
        <v>-9.7982365278946621E-3</v>
      </c>
      <c r="G268" s="32">
        <f>LN('2 Precios'!G267/'2 Precios'!G268)</f>
        <v>1.9811198761120592E-2</v>
      </c>
      <c r="H268" s="32">
        <f>LN('2 Precios'!H267/'2 Precios'!H268)</f>
        <v>2.1524784977744824E-3</v>
      </c>
      <c r="I268" s="32">
        <f>LN('2 Precios'!I267/'2 Precios'!I268)</f>
        <v>-4.4132403308407827E-4</v>
      </c>
      <c r="J268" s="32">
        <f>LN('2 Precios'!J267/'2 Precios'!J268)</f>
        <v>-1.5746725661725115E-2</v>
      </c>
      <c r="K268" s="35"/>
    </row>
    <row r="269" spans="1:11" x14ac:dyDescent="0.2">
      <c r="A269" s="30">
        <v>42872</v>
      </c>
      <c r="B269" s="32">
        <f>LN('2 Precios'!B268/'2 Precios'!B269)</f>
        <v>-4.4827109098363131E-3</v>
      </c>
      <c r="C269" s="32">
        <f>LN('2 Precios'!C268/'2 Precios'!C269)</f>
        <v>-1.3661414655817288E-2</v>
      </c>
      <c r="D269" s="32">
        <f>LN('2 Precios'!D268/'2 Precios'!D269)</f>
        <v>-1.6542365223688247E-3</v>
      </c>
      <c r="E269" s="32">
        <f>LN('2 Precios'!E268/'2 Precios'!E269)</f>
        <v>-6.7715851908875073E-3</v>
      </c>
      <c r="F269" s="32">
        <f>LN('2 Precios'!F268/'2 Precios'!F269)</f>
        <v>-2.2178153472807105E-2</v>
      </c>
      <c r="G269" s="32">
        <f>LN('2 Precios'!G268/'2 Precios'!G269)</f>
        <v>-4.3402845913139117E-3</v>
      </c>
      <c r="H269" s="32">
        <f>LN('2 Precios'!H268/'2 Precios'!H269)</f>
        <v>-1.1550100404382872E-2</v>
      </c>
      <c r="I269" s="32">
        <f>LN('2 Precios'!I268/'2 Precios'!I269)</f>
        <v>-2.9705915572929485E-2</v>
      </c>
      <c r="J269" s="32">
        <f>LN('2 Precios'!J268/'2 Precios'!J269)</f>
        <v>-2.838925798840148E-2</v>
      </c>
      <c r="K269" s="35"/>
    </row>
    <row r="270" spans="1:11" x14ac:dyDescent="0.2">
      <c r="A270" s="30">
        <v>42871</v>
      </c>
      <c r="B270" s="32">
        <f>LN('2 Precios'!B269/'2 Precios'!B270)</f>
        <v>4.9670626544058918E-3</v>
      </c>
      <c r="C270" s="32">
        <f>LN('2 Precios'!C269/'2 Precios'!C270)</f>
        <v>-2.7100287588651298E-3</v>
      </c>
      <c r="D270" s="32">
        <f>LN('2 Precios'!D269/'2 Precios'!D270)</f>
        <v>-2.1953310681351448E-2</v>
      </c>
      <c r="E270" s="32">
        <f>LN('2 Precios'!E269/'2 Precios'!E270)</f>
        <v>-9.6790484031114097E-3</v>
      </c>
      <c r="F270" s="32">
        <f>LN('2 Precios'!F269/'2 Precios'!F270)</f>
        <v>-2.0389568362579796E-2</v>
      </c>
      <c r="G270" s="32">
        <f>LN('2 Precios'!G269/'2 Precios'!G270)</f>
        <v>3.036220072667308E-3</v>
      </c>
      <c r="H270" s="32">
        <f>LN('2 Precios'!H269/'2 Precios'!H270)</f>
        <v>5.5585920580908334E-4</v>
      </c>
      <c r="I270" s="32">
        <f>LN('2 Precios'!I269/'2 Precios'!I270)</f>
        <v>-2.188882183915996E-2</v>
      </c>
      <c r="J270" s="32">
        <f>LN('2 Precios'!J269/'2 Precios'!J270)</f>
        <v>2.5840006684030004E-3</v>
      </c>
      <c r="K270" s="35"/>
    </row>
    <row r="271" spans="1:11" x14ac:dyDescent="0.2">
      <c r="A271" s="30">
        <v>42870</v>
      </c>
      <c r="B271" s="32">
        <f>LN('2 Precios'!B270/'2 Precios'!B271)</f>
        <v>-1.9789035577324524E-3</v>
      </c>
      <c r="C271" s="32">
        <f>LN('2 Precios'!C270/'2 Precios'!C271)</f>
        <v>2.2580500961614458E-2</v>
      </c>
      <c r="D271" s="32">
        <f>LN('2 Precios'!D270/'2 Precios'!D271)</f>
        <v>5.7917454661826186E-3</v>
      </c>
      <c r="E271" s="32">
        <f>LN('2 Precios'!E270/'2 Precios'!E271)</f>
        <v>-4.5111188939929193E-3</v>
      </c>
      <c r="F271" s="32">
        <f>LN('2 Precios'!F270/'2 Precios'!F271)</f>
        <v>-1.4939685597376688E-3</v>
      </c>
      <c r="G271" s="32">
        <f>LN('2 Precios'!G270/'2 Precios'!G271)</f>
        <v>-2.1696688919257499E-3</v>
      </c>
      <c r="H271" s="32">
        <f>LN('2 Precios'!H270/'2 Precios'!H271)</f>
        <v>-4.714610116836453E-3</v>
      </c>
      <c r="I271" s="32">
        <f>LN('2 Precios'!I270/'2 Precios'!I271)</f>
        <v>1.8610421022733078E-2</v>
      </c>
      <c r="J271" s="32">
        <f>LN('2 Precios'!J270/'2 Precios'!J271)</f>
        <v>-5.9694589617390634E-4</v>
      </c>
      <c r="K271" s="35"/>
    </row>
    <row r="272" spans="1:11" x14ac:dyDescent="0.2">
      <c r="A272" s="30">
        <v>42867</v>
      </c>
      <c r="B272" s="32">
        <f>LN('2 Precios'!B271/'2 Precios'!B272)</f>
        <v>-8.0203313970487744E-3</v>
      </c>
      <c r="C272" s="32">
        <f>LN('2 Precios'!C271/'2 Precios'!C272)</f>
        <v>4.8560622655403956E-3</v>
      </c>
      <c r="D272" s="32">
        <f>LN('2 Precios'!D271/'2 Precios'!D272)</f>
        <v>3.2580665337125117E-3</v>
      </c>
      <c r="E272" s="32">
        <f>LN('2 Precios'!E271/'2 Precios'!E272)</f>
        <v>-1.0705776217100499E-2</v>
      </c>
      <c r="F272" s="32">
        <f>LN('2 Precios'!F271/'2 Precios'!F272)</f>
        <v>-7.0658716526047199E-3</v>
      </c>
      <c r="G272" s="32">
        <f>LN('2 Precios'!G271/'2 Precios'!G272)</f>
        <v>1.7353149314455103E-3</v>
      </c>
      <c r="H272" s="32">
        <f>LN('2 Precios'!H271/'2 Precios'!H272)</f>
        <v>5.6416334605679953E-3</v>
      </c>
      <c r="I272" s="32">
        <f>LN('2 Precios'!I271/'2 Precios'!I272)</f>
        <v>1.1390432752162595E-3</v>
      </c>
      <c r="J272" s="32">
        <f>LN('2 Precios'!J271/'2 Precios'!J272)</f>
        <v>-5.108752880953445E-3</v>
      </c>
      <c r="K272" s="35"/>
    </row>
    <row r="273" spans="1:11" x14ac:dyDescent="0.2">
      <c r="A273" s="30">
        <v>42866</v>
      </c>
      <c r="B273" s="32">
        <f>LN('2 Precios'!B272/'2 Precios'!B273)</f>
        <v>-2.1543152192366485E-4</v>
      </c>
      <c r="C273" s="32">
        <f>LN('2 Precios'!C272/'2 Precios'!C273)</f>
        <v>-2.6759744250387692E-2</v>
      </c>
      <c r="D273" s="32">
        <f>LN('2 Precios'!D272/'2 Precios'!D273)</f>
        <v>-6.2738906848994339E-3</v>
      </c>
      <c r="E273" s="32">
        <f>LN('2 Precios'!E272/'2 Precios'!E273)</f>
        <v>-2.0694319254563151E-2</v>
      </c>
      <c r="F273" s="32">
        <f>LN('2 Precios'!F272/'2 Precios'!F273)</f>
        <v>-2.4057937244947739E-3</v>
      </c>
      <c r="G273" s="32">
        <f>LN('2 Precios'!G272/'2 Precios'!G273)</f>
        <v>5.2242607888127223E-3</v>
      </c>
      <c r="H273" s="32">
        <f>LN('2 Precios'!H272/'2 Precios'!H273)</f>
        <v>-1.7377341690937451E-2</v>
      </c>
      <c r="I273" s="32">
        <f>LN('2 Precios'!I272/'2 Precios'!I273)</f>
        <v>1.1607280934941304E-2</v>
      </c>
      <c r="J273" s="32">
        <f>LN('2 Precios'!J272/'2 Precios'!J273)</f>
        <v>-2.1744608862084317E-3</v>
      </c>
      <c r="K273" s="35"/>
    </row>
    <row r="274" spans="1:11" x14ac:dyDescent="0.2">
      <c r="A274" s="30">
        <v>42865</v>
      </c>
      <c r="B274" s="32">
        <f>LN('2 Precios'!B273/'2 Precios'!B274)</f>
        <v>8.8180228870758243E-3</v>
      </c>
      <c r="C274" s="32">
        <f>LN('2 Precios'!C273/'2 Precios'!C274)</f>
        <v>1.3550137574595796E-3</v>
      </c>
      <c r="D274" s="32">
        <f>LN('2 Precios'!D273/'2 Precios'!D274)</f>
        <v>-4.3916169552048251E-3</v>
      </c>
      <c r="E274" s="32">
        <f>LN('2 Precios'!E273/'2 Precios'!E274)</f>
        <v>-1.1501965211489974E-2</v>
      </c>
      <c r="F274" s="32">
        <f>LN('2 Precios'!F273/'2 Precios'!F274)</f>
        <v>2.405793724494865E-3</v>
      </c>
      <c r="G274" s="32">
        <f>LN('2 Precios'!G273/'2 Precios'!G274)</f>
        <v>1.7474447053109309E-3</v>
      </c>
      <c r="H274" s="32">
        <f>LN('2 Precios'!H273/'2 Precios'!H274)</f>
        <v>-1.2752689095135025E-3</v>
      </c>
      <c r="I274" s="32">
        <f>LN('2 Precios'!I273/'2 Precios'!I274)</f>
        <v>-9.1822743801413548E-3</v>
      </c>
      <c r="J274" s="32">
        <f>LN('2 Precios'!J273/'2 Precios'!J274)</f>
        <v>1.9792758559118277E-2</v>
      </c>
      <c r="K274" s="35"/>
    </row>
    <row r="275" spans="1:11" x14ac:dyDescent="0.2">
      <c r="A275" s="30">
        <v>42864</v>
      </c>
      <c r="B275" s="32">
        <f>LN('2 Precios'!B274/'2 Precios'!B275)</f>
        <v>2.3470379944998579E-4</v>
      </c>
      <c r="C275" s="32">
        <f>LN('2 Precios'!C274/'2 Precios'!C275)</f>
        <v>1.3652089168327263E-2</v>
      </c>
      <c r="D275" s="32">
        <f>LN('2 Precios'!D274/'2 Precios'!D275)</f>
        <v>4.6232398041872467E-3</v>
      </c>
      <c r="E275" s="32">
        <f>LN('2 Precios'!E274/'2 Precios'!E275)</f>
        <v>2.8161288001685597E-3</v>
      </c>
      <c r="F275" s="32">
        <f>LN('2 Precios'!F274/'2 Precios'!F275)</f>
        <v>1.2492042749291062E-2</v>
      </c>
      <c r="G275" s="32">
        <f>LN('2 Precios'!G274/'2 Precios'!G275)</f>
        <v>2.3447258119038618E-2</v>
      </c>
      <c r="H275" s="32">
        <f>LN('2 Precios'!H274/'2 Precios'!H275)</f>
        <v>4.6535237402563169E-3</v>
      </c>
      <c r="I275" s="32">
        <f>LN('2 Precios'!I274/'2 Precios'!I275)</f>
        <v>4.4371075284543324E-3</v>
      </c>
      <c r="J275" s="32">
        <f>LN('2 Precios'!J274/'2 Precios'!J275)</f>
        <v>1.7473026378912751E-2</v>
      </c>
      <c r="K275" s="35"/>
    </row>
    <row r="276" spans="1:11" x14ac:dyDescent="0.2">
      <c r="A276" s="30">
        <v>42863</v>
      </c>
      <c r="B276" s="32">
        <f>LN('2 Precios'!B275/'2 Precios'!B276)</f>
        <v>1.0087644682994404E-2</v>
      </c>
      <c r="C276" s="32">
        <f>LN('2 Precios'!C275/'2 Precios'!C276)</f>
        <v>-2.0597329630105046E-3</v>
      </c>
      <c r="D276" s="32">
        <f>LN('2 Precios'!D275/'2 Precios'!D276)</f>
        <v>-6.0059779984882053E-3</v>
      </c>
      <c r="E276" s="32">
        <f>LN('2 Precios'!E275/'2 Precios'!E276)</f>
        <v>2.821922288418887E-2</v>
      </c>
      <c r="F276" s="32">
        <f>LN('2 Precios'!F275/'2 Precios'!F276)</f>
        <v>-3.371439823669779E-3</v>
      </c>
      <c r="G276" s="32">
        <f>LN('2 Precios'!G275/'2 Precios'!G276)</f>
        <v>-1.0685765080461276E-2</v>
      </c>
      <c r="H276" s="32">
        <f>LN('2 Precios'!H275/'2 Precios'!H276)</f>
        <v>1.2331029759497734E-2</v>
      </c>
      <c r="I276" s="32">
        <f>LN('2 Precios'!I275/'2 Precios'!I276)</f>
        <v>6.4761973021911032E-3</v>
      </c>
      <c r="J276" s="32">
        <f>LN('2 Precios'!J275/'2 Precios'!J276)</f>
        <v>-5.2638321832974592E-3</v>
      </c>
      <c r="K276" s="35"/>
    </row>
    <row r="277" spans="1:11" x14ac:dyDescent="0.2">
      <c r="A277" s="30">
        <v>42860</v>
      </c>
      <c r="B277" s="32">
        <f>LN('2 Precios'!B276/'2 Precios'!B277)</f>
        <v>-2.1077797619752175E-3</v>
      </c>
      <c r="C277" s="32">
        <f>LN('2 Precios'!C276/'2 Precios'!C277)</f>
        <v>1.1728316569081338E-2</v>
      </c>
      <c r="D277" s="32">
        <f>LN('2 Precios'!D276/'2 Precios'!D277)</f>
        <v>9.2549945488378908E-3</v>
      </c>
      <c r="E277" s="32">
        <f>LN('2 Precios'!E276/'2 Precios'!E277)</f>
        <v>-1.7389628909070648E-3</v>
      </c>
      <c r="F277" s="32">
        <f>LN('2 Precios'!F276/'2 Precios'!F277)</f>
        <v>2.2463318857447357E-3</v>
      </c>
      <c r="G277" s="32">
        <f>LN('2 Precios'!G276/'2 Precios'!G277)</f>
        <v>-2.2118567347997687E-3</v>
      </c>
      <c r="H277" s="32">
        <f>LN('2 Precios'!H276/'2 Precios'!H277)</f>
        <v>6.0367214300771606E-3</v>
      </c>
      <c r="I277" s="32">
        <f>LN('2 Precios'!I276/'2 Precios'!I277)</f>
        <v>1.8948285761778844E-2</v>
      </c>
      <c r="J277" s="32">
        <f>LN('2 Precios'!J276/'2 Precios'!J277)</f>
        <v>1.1122320477368218E-2</v>
      </c>
      <c r="K277" s="35"/>
    </row>
    <row r="278" spans="1:11" x14ac:dyDescent="0.2">
      <c r="A278" s="30">
        <v>42859</v>
      </c>
      <c r="B278" s="32">
        <f>LN('2 Precios'!B277/'2 Precios'!B278)</f>
        <v>-8.9670013386882116E-3</v>
      </c>
      <c r="C278" s="32">
        <f>LN('2 Precios'!C277/'2 Precios'!C278)</f>
        <v>1.6795356308841651E-2</v>
      </c>
      <c r="D278" s="32">
        <f>LN('2 Precios'!D277/'2 Precios'!D278)</f>
        <v>1.0280417403843202E-2</v>
      </c>
      <c r="E278" s="32">
        <f>LN('2 Precios'!E277/'2 Precios'!E278)</f>
        <v>-1.1576694327843369E-3</v>
      </c>
      <c r="F278" s="32">
        <f>LN('2 Precios'!F277/'2 Precios'!F278)</f>
        <v>-1.0810878824468424E-2</v>
      </c>
      <c r="G278" s="32">
        <f>LN('2 Precios'!G277/'2 Precios'!G278)</f>
        <v>8.8408493822059175E-4</v>
      </c>
      <c r="H278" s="32">
        <f>LN('2 Precios'!H277/'2 Precios'!H278)</f>
        <v>2.05148342303637E-3</v>
      </c>
      <c r="I278" s="32">
        <f>LN('2 Precios'!I277/'2 Precios'!I278)</f>
        <v>5.7551845251100449E-3</v>
      </c>
      <c r="J278" s="32">
        <f>LN('2 Precios'!J277/'2 Precios'!J278)</f>
        <v>-1.1326153107419346E-2</v>
      </c>
      <c r="K278" s="35"/>
    </row>
    <row r="279" spans="1:11" x14ac:dyDescent="0.2">
      <c r="A279" s="30">
        <v>42858</v>
      </c>
      <c r="B279" s="32">
        <f>LN('2 Precios'!B278/'2 Precios'!B279)</f>
        <v>5.671644568723818E-3</v>
      </c>
      <c r="C279" s="32">
        <f>LN('2 Precios'!C278/'2 Precios'!C279)</f>
        <v>-2.0950486940803491E-2</v>
      </c>
      <c r="D279" s="32">
        <f>LN('2 Precios'!D278/'2 Precios'!D279)</f>
        <v>-8.6519652774102764E-3</v>
      </c>
      <c r="E279" s="32">
        <f>LN('2 Precios'!E278/'2 Precios'!E279)</f>
        <v>-1.9276969113977166E-4</v>
      </c>
      <c r="F279" s="32">
        <f>LN('2 Precios'!F278/'2 Precios'!F279)</f>
        <v>-2.145890686820472E-2</v>
      </c>
      <c r="G279" s="32">
        <f>LN('2 Precios'!G278/'2 Precios'!G279)</f>
        <v>-5.7331578042947957E-3</v>
      </c>
      <c r="H279" s="32">
        <f>LN('2 Precios'!H278/'2 Precios'!H279)</f>
        <v>-3.3547791074839371E-3</v>
      </c>
      <c r="I279" s="32">
        <f>LN('2 Precios'!I278/'2 Precios'!I279)</f>
        <v>1.6292827541782068E-3</v>
      </c>
      <c r="J279" s="32">
        <f>LN('2 Precios'!J278/'2 Precios'!J279)</f>
        <v>-4.9801604957802538E-2</v>
      </c>
      <c r="K279" s="35"/>
    </row>
    <row r="280" spans="1:11" x14ac:dyDescent="0.2">
      <c r="A280" s="30">
        <v>42857</v>
      </c>
      <c r="B280" s="32">
        <f>LN('2 Precios'!B279/'2 Precios'!B280)</f>
        <v>-3.7456947656734811E-3</v>
      </c>
      <c r="C280" s="32">
        <f>LN('2 Precios'!C279/'2 Precios'!C280)</f>
        <v>0</v>
      </c>
      <c r="D280" s="32">
        <f>LN('2 Precios'!D279/'2 Precios'!D280)</f>
        <v>1.0532595782779946E-2</v>
      </c>
      <c r="E280" s="32">
        <f>LN('2 Precios'!E279/'2 Precios'!E280)</f>
        <v>6.1883780200152798E-3</v>
      </c>
      <c r="F280" s="32">
        <f>LN('2 Precios'!F279/'2 Precios'!F280)</f>
        <v>-4.7067067338832612E-3</v>
      </c>
      <c r="G280" s="32">
        <f>LN('2 Precios'!G279/'2 Precios'!G280)</f>
        <v>7.5038974929455861E-3</v>
      </c>
      <c r="H280" s="32">
        <f>LN('2 Precios'!H279/'2 Precios'!H280)</f>
        <v>-1.3491232476471732E-2</v>
      </c>
      <c r="I280" s="32">
        <f>LN('2 Precios'!I279/'2 Precios'!I280)</f>
        <v>8.4853506295059986E-3</v>
      </c>
      <c r="J280" s="32">
        <f>LN('2 Precios'!J279/'2 Precios'!J280)</f>
        <v>6.3294819380578557E-2</v>
      </c>
      <c r="K280" s="35"/>
    </row>
    <row r="281" spans="1:11" x14ac:dyDescent="0.2">
      <c r="A281" s="30">
        <v>42853</v>
      </c>
      <c r="B281" s="32">
        <f>LN('2 Precios'!B280/'2 Precios'!B281)</f>
        <v>-2.168541671672805E-3</v>
      </c>
      <c r="C281" s="32">
        <f>LN('2 Precios'!C280/'2 Precios'!C281)</f>
        <v>-1.9843278528933913E-2</v>
      </c>
      <c r="D281" s="32">
        <f>LN('2 Precios'!D280/'2 Precios'!D281)</f>
        <v>3.0337929211562493E-2</v>
      </c>
      <c r="E281" s="32">
        <f>LN('2 Precios'!E280/'2 Precios'!E281)</f>
        <v>-9.2682650182042969E-3</v>
      </c>
      <c r="F281" s="32">
        <f>LN('2 Precios'!F280/'2 Precios'!F281)</f>
        <v>-3.6055745172756852E-3</v>
      </c>
      <c r="G281" s="32">
        <f>LN('2 Precios'!G280/'2 Precios'!G281)</f>
        <v>1.3300378522427515E-3</v>
      </c>
      <c r="H281" s="32">
        <f>LN('2 Precios'!H280/'2 Precios'!H281)</f>
        <v>2.2052568379385892E-3</v>
      </c>
      <c r="I281" s="32">
        <f>LN('2 Precios'!I280/'2 Precios'!I281)</f>
        <v>-2.9902839612140907E-4</v>
      </c>
      <c r="J281" s="32">
        <f>LN('2 Precios'!J280/'2 Precios'!J281)</f>
        <v>4.7115155170352873E-3</v>
      </c>
      <c r="K281" s="35"/>
    </row>
    <row r="282" spans="1:11" x14ac:dyDescent="0.2">
      <c r="A282" s="30">
        <v>42852</v>
      </c>
      <c r="B282" s="32">
        <f>LN('2 Precios'!B281/'2 Precios'!B282)</f>
        <v>-5.1435461219068446E-3</v>
      </c>
      <c r="C282" s="32">
        <f>LN('2 Precios'!C281/'2 Precios'!C282)</f>
        <v>7.480483709250192E-3</v>
      </c>
      <c r="D282" s="32">
        <f>LN('2 Precios'!D281/'2 Precios'!D282)</f>
        <v>-1.969321591893539E-2</v>
      </c>
      <c r="E282" s="32">
        <f>LN('2 Precios'!E281/'2 Precios'!E282)</f>
        <v>-1.2795018440117592E-2</v>
      </c>
      <c r="F282" s="32">
        <f>LN('2 Precios'!F281/'2 Precios'!F282)</f>
        <v>-1.7997300669407937E-4</v>
      </c>
      <c r="G282" s="32">
        <f>LN('2 Precios'!G281/'2 Precios'!G282)</f>
        <v>3.5218130989459598E-2</v>
      </c>
      <c r="H282" s="32">
        <f>LN('2 Precios'!H281/'2 Precios'!H282)</f>
        <v>-1.7462712872643265E-3</v>
      </c>
      <c r="I282" s="32">
        <f>LN('2 Precios'!I281/'2 Precios'!I282)</f>
        <v>5.2447261116446405E-3</v>
      </c>
      <c r="J282" s="32">
        <f>LN('2 Precios'!J281/'2 Precios'!J282)</f>
        <v>7.1875517761231357E-3</v>
      </c>
      <c r="K282" s="35"/>
    </row>
    <row r="283" spans="1:11" x14ac:dyDescent="0.2">
      <c r="A283" s="30">
        <v>42851</v>
      </c>
      <c r="B283" s="32">
        <f>LN('2 Precios'!B282/'2 Precios'!B283)</f>
        <v>7.9926841619665998E-3</v>
      </c>
      <c r="C283" s="32">
        <f>LN('2 Precios'!C282/'2 Precios'!C283)</f>
        <v>3.3313281760487243E-2</v>
      </c>
      <c r="D283" s="32">
        <f>LN('2 Precios'!D282/'2 Precios'!D283)</f>
        <v>-1.8846235731598073E-2</v>
      </c>
      <c r="E283" s="32">
        <f>LN('2 Precios'!E282/'2 Precios'!E283)</f>
        <v>-3.2205768103920097E-3</v>
      </c>
      <c r="F283" s="32">
        <f>LN('2 Precios'!F282/'2 Precios'!F283)</f>
        <v>-8.2422790146789472E-3</v>
      </c>
      <c r="G283" s="32">
        <f>LN('2 Precios'!G282/'2 Precios'!G283)</f>
        <v>-6.4132148347131575E-3</v>
      </c>
      <c r="H283" s="32">
        <f>LN('2 Precios'!H282/'2 Precios'!H283)</f>
        <v>-3.3056346733444555E-2</v>
      </c>
      <c r="I283" s="32">
        <f>LN('2 Precios'!I282/'2 Precios'!I283)</f>
        <v>1.0420618268021455E-2</v>
      </c>
      <c r="J283" s="32">
        <f>LN('2 Precios'!J282/'2 Precios'!J283)</f>
        <v>2.9838681765932541E-3</v>
      </c>
      <c r="K283" s="35"/>
    </row>
    <row r="284" spans="1:11" x14ac:dyDescent="0.2">
      <c r="A284" s="30">
        <v>42850</v>
      </c>
      <c r="B284" s="32">
        <f>LN('2 Precios'!B283/'2 Precios'!B284)</f>
        <v>8.9783853494838656E-3</v>
      </c>
      <c r="C284" s="32">
        <f>LN('2 Precios'!C283/'2 Precios'!C284)</f>
        <v>1.2069724087330543E-2</v>
      </c>
      <c r="D284" s="32">
        <f>LN('2 Precios'!D283/'2 Precios'!D284)</f>
        <v>-4.6566092755938723E-3</v>
      </c>
      <c r="E284" s="32">
        <f>LN('2 Precios'!E283/'2 Precios'!E284)</f>
        <v>2.8411421706553246E-3</v>
      </c>
      <c r="F284" s="32">
        <f>LN('2 Precios'!F283/'2 Precios'!F284)</f>
        <v>8.2422790146788692E-3</v>
      </c>
      <c r="G284" s="32">
        <f>LN('2 Precios'!G283/'2 Precios'!G284)</f>
        <v>7.4389009182199858E-2</v>
      </c>
      <c r="H284" s="32">
        <f>LN('2 Precios'!H283/'2 Precios'!H284)</f>
        <v>8.6549906857286679E-3</v>
      </c>
      <c r="I284" s="32">
        <f>LN('2 Precios'!I283/'2 Precios'!I284)</f>
        <v>1.5606268274802777E-2</v>
      </c>
      <c r="J284" s="32">
        <f>LN('2 Precios'!J283/'2 Precios'!J284)</f>
        <v>5.9419340443642383E-3</v>
      </c>
      <c r="K284" s="35"/>
    </row>
    <row r="285" spans="1:11" x14ac:dyDescent="0.2">
      <c r="A285" s="30">
        <v>42849</v>
      </c>
      <c r="B285" s="32">
        <f>LN('2 Precios'!B284/'2 Precios'!B285)</f>
        <v>-3.3036628090165423E-3</v>
      </c>
      <c r="C285" s="32">
        <f>LN('2 Precios'!C284/'2 Precios'!C285)</f>
        <v>1.8746042821055412E-2</v>
      </c>
      <c r="D285" s="32">
        <f>LN('2 Precios'!D284/'2 Precios'!D285)</f>
        <v>8.1632639911535208E-3</v>
      </c>
      <c r="E285" s="32">
        <f>LN('2 Precios'!E284/'2 Precios'!E285)</f>
        <v>1.7797809417838529E-2</v>
      </c>
      <c r="F285" s="32">
        <f>LN('2 Precios'!F284/'2 Precios'!F285)</f>
        <v>-1.606313288646256E-2</v>
      </c>
      <c r="G285" s="32">
        <f>LN('2 Precios'!G284/'2 Precios'!G285)</f>
        <v>-8.8149444440340941E-3</v>
      </c>
      <c r="H285" s="32">
        <f>LN('2 Precios'!H284/'2 Precios'!H285)</f>
        <v>1.2443776722239622E-2</v>
      </c>
      <c r="I285" s="32">
        <f>LN('2 Precios'!I284/'2 Precios'!I285)</f>
        <v>7.5845422602682597E-3</v>
      </c>
      <c r="J285" s="32">
        <f>LN('2 Precios'!J284/'2 Precios'!J285)</f>
        <v>4.7578540851385834E-3</v>
      </c>
      <c r="K285" s="35"/>
    </row>
    <row r="286" spans="1:11" x14ac:dyDescent="0.2">
      <c r="A286" s="30">
        <v>42846</v>
      </c>
      <c r="B286" s="32">
        <f>LN('2 Precios'!B285/'2 Precios'!B286)</f>
        <v>5.0904823560622937E-3</v>
      </c>
      <c r="C286" s="32">
        <f>LN('2 Precios'!C285/'2 Precios'!C286)</f>
        <v>-3.6324050110070464E-3</v>
      </c>
      <c r="D286" s="32">
        <f>LN('2 Precios'!D285/'2 Precios'!D286)</f>
        <v>-3.8364599199284748E-2</v>
      </c>
      <c r="E286" s="32">
        <f>LN('2 Precios'!E285/'2 Precios'!E286)</f>
        <v>7.3643936771334104E-3</v>
      </c>
      <c r="F286" s="32">
        <f>LN('2 Precios'!F285/'2 Precios'!F286)</f>
        <v>-8.9892557557970602E-3</v>
      </c>
      <c r="G286" s="32">
        <f>LN('2 Precios'!G285/'2 Precios'!G286)</f>
        <v>1.3745920904635136E-2</v>
      </c>
      <c r="H286" s="32">
        <f>LN('2 Precios'!H285/'2 Precios'!H286)</f>
        <v>9.9860206653386773E-4</v>
      </c>
      <c r="I286" s="32">
        <f>LN('2 Precios'!I285/'2 Precios'!I286)</f>
        <v>7.9557865066496435E-3</v>
      </c>
      <c r="J286" s="32">
        <f>LN('2 Precios'!J285/'2 Precios'!J286)</f>
        <v>3.8759293216615236E-3</v>
      </c>
      <c r="K286" s="35"/>
    </row>
    <row r="287" spans="1:11" x14ac:dyDescent="0.2">
      <c r="A287" s="30">
        <v>42845</v>
      </c>
      <c r="B287" s="32">
        <f>LN('2 Precios'!B286/'2 Precios'!B287)</f>
        <v>2.3906074956799982E-3</v>
      </c>
      <c r="C287" s="32">
        <f>LN('2 Precios'!C286/'2 Precios'!C287)</f>
        <v>1.0204170174241668E-2</v>
      </c>
      <c r="D287" s="32">
        <f>LN('2 Precios'!D286/'2 Precios'!D287)</f>
        <v>1.019379118913361E-2</v>
      </c>
      <c r="E287" s="32">
        <f>LN('2 Precios'!E286/'2 Precios'!E287)</f>
        <v>7.8110533405771456E-3</v>
      </c>
      <c r="F287" s="32">
        <f>LN('2 Precios'!F286/'2 Precios'!F287)</f>
        <v>2.6492828188394719E-2</v>
      </c>
      <c r="G287" s="32">
        <f>LN('2 Precios'!G286/'2 Precios'!G287)</f>
        <v>9.9354515768162056E-3</v>
      </c>
      <c r="H287" s="32">
        <f>LN('2 Precios'!H286/'2 Precios'!H287)</f>
        <v>6.2866955149024351E-3</v>
      </c>
      <c r="I287" s="32">
        <f>LN('2 Precios'!I286/'2 Precios'!I287)</f>
        <v>5.3392088313543263E-3</v>
      </c>
      <c r="J287" s="32">
        <f>LN('2 Precios'!J286/'2 Precios'!J287)</f>
        <v>3.6773725467274749E-3</v>
      </c>
      <c r="K287" s="35"/>
    </row>
    <row r="288" spans="1:11" x14ac:dyDescent="0.2">
      <c r="A288" s="30">
        <v>42844</v>
      </c>
      <c r="B288" s="32">
        <f>LN('2 Precios'!B287/'2 Precios'!B288)</f>
        <v>-5.0046853295875127E-3</v>
      </c>
      <c r="C288" s="32">
        <f>LN('2 Precios'!C287/'2 Precios'!C288)</f>
        <v>5.1413995004186523E-3</v>
      </c>
      <c r="D288" s="32">
        <f>LN('2 Precios'!D287/'2 Precios'!D288)</f>
        <v>2.2794174966129978E-3</v>
      </c>
      <c r="E288" s="32">
        <f>LN('2 Precios'!E287/'2 Precios'!E288)</f>
        <v>8.0701159591087847E-3</v>
      </c>
      <c r="F288" s="32">
        <f>LN('2 Precios'!F287/'2 Precios'!F288)</f>
        <v>9.7773910333459925E-3</v>
      </c>
      <c r="G288" s="32">
        <f>LN('2 Precios'!G287/'2 Precios'!G288)</f>
        <v>2.4994263824303425E-3</v>
      </c>
      <c r="H288" s="32">
        <f>LN('2 Precios'!H287/'2 Precios'!H288)</f>
        <v>-1.1874584362332029E-3</v>
      </c>
      <c r="I288" s="32">
        <f>LN('2 Precios'!I287/'2 Precios'!I288)</f>
        <v>1.0446439109321234E-2</v>
      </c>
      <c r="J288" s="32">
        <f>LN('2 Precios'!J287/'2 Precios'!J288)</f>
        <v>4.6559984620200131E-3</v>
      </c>
      <c r="K288" s="35"/>
    </row>
    <row r="289" spans="1:11" x14ac:dyDescent="0.2">
      <c r="A289" s="30">
        <v>42843</v>
      </c>
      <c r="B289" s="32">
        <f>LN('2 Precios'!B288/'2 Precios'!B289)</f>
        <v>8.4057973787287927E-4</v>
      </c>
      <c r="C289" s="32">
        <f>LN('2 Precios'!C288/'2 Precios'!C289)</f>
        <v>2.9498546464211185E-3</v>
      </c>
      <c r="D289" s="32">
        <f>LN('2 Precios'!D288/'2 Precios'!D289)</f>
        <v>-6.1426652025258228E-3</v>
      </c>
      <c r="E289" s="32">
        <f>LN('2 Precios'!E288/'2 Precios'!E289)</f>
        <v>7.3390790057740697E-3</v>
      </c>
      <c r="F289" s="32">
        <f>LN('2 Precios'!F288/'2 Precios'!F289)</f>
        <v>-4.1761296131423587E-3</v>
      </c>
      <c r="G289" s="32">
        <f>LN('2 Precios'!G288/'2 Precios'!G289)</f>
        <v>-3.055930257512797E-2</v>
      </c>
      <c r="H289" s="32">
        <f>LN('2 Precios'!H288/'2 Precios'!H289)</f>
        <v>1.8891987106070641E-2</v>
      </c>
      <c r="I289" s="32">
        <f>LN('2 Precios'!I288/'2 Precios'!I289)</f>
        <v>-1.4309725336552469E-3</v>
      </c>
      <c r="J289" s="32">
        <f>LN('2 Precios'!J288/'2 Precios'!J289)</f>
        <v>-1.3162647845093391E-2</v>
      </c>
      <c r="K289" s="35"/>
    </row>
    <row r="290" spans="1:11" x14ac:dyDescent="0.2">
      <c r="A290" s="30">
        <v>42842</v>
      </c>
      <c r="B290" s="32">
        <f>LN('2 Precios'!B289/'2 Precios'!B290)</f>
        <v>-1.294953730065068E-2</v>
      </c>
      <c r="C290" s="32">
        <f>LN('2 Precios'!C289/'2 Precios'!C290)</f>
        <v>5.1832770618561522E-3</v>
      </c>
      <c r="D290" s="32">
        <f>LN('2 Precios'!D289/'2 Precios'!D290)</f>
        <v>3.1803524855319996E-3</v>
      </c>
      <c r="E290" s="32">
        <f>LN('2 Precios'!E289/'2 Precios'!E290)</f>
        <v>-1.9908058298585593E-2</v>
      </c>
      <c r="F290" s="32">
        <f>LN('2 Precios'!F289/'2 Precios'!F290)</f>
        <v>-1.1887730372817921E-2</v>
      </c>
      <c r="G290" s="32">
        <f>LN('2 Precios'!G289/'2 Precios'!G290)</f>
        <v>-4.8426727849655207E-3</v>
      </c>
      <c r="H290" s="32">
        <f>LN('2 Precios'!H289/'2 Precios'!H290)</f>
        <v>4.4754946498381252E-3</v>
      </c>
      <c r="I290" s="32">
        <f>LN('2 Precios'!I289/'2 Precios'!I290)</f>
        <v>7.9472309348046057E-4</v>
      </c>
      <c r="J290" s="32">
        <f>LN('2 Precios'!J289/'2 Precios'!J290)</f>
        <v>2.0484743736063349E-2</v>
      </c>
      <c r="K290" s="35"/>
    </row>
    <row r="291" spans="1:11" x14ac:dyDescent="0.2">
      <c r="A291" s="30">
        <v>42837</v>
      </c>
      <c r="B291" s="32">
        <f>LN('2 Precios'!B290/'2 Precios'!B291)</f>
        <v>1.3419800683810645E-3</v>
      </c>
      <c r="C291" s="32">
        <f>LN('2 Precios'!C290/'2 Precios'!C291)</f>
        <v>-2.1300842082924966E-2</v>
      </c>
      <c r="D291" s="32">
        <f>LN('2 Precios'!D290/'2 Precios'!D291)</f>
        <v>-1.1369870339468251E-3</v>
      </c>
      <c r="E291" s="32">
        <f>LN('2 Precios'!E290/'2 Precios'!E291)</f>
        <v>-1.5600236868967869E-3</v>
      </c>
      <c r="F291" s="32">
        <f>LN('2 Precios'!F290/'2 Precios'!F291)</f>
        <v>-2.3884426163266446E-2</v>
      </c>
      <c r="G291" s="32">
        <f>LN('2 Precios'!G290/'2 Precios'!G291)</f>
        <v>-4.8287854113835337E-4</v>
      </c>
      <c r="H291" s="32">
        <f>LN('2 Precios'!H290/'2 Precios'!H291)</f>
        <v>-1.833380982216103E-2</v>
      </c>
      <c r="I291" s="32">
        <f>LN('2 Precios'!I290/'2 Precios'!I291)</f>
        <v>-1.8120751089121544E-2</v>
      </c>
      <c r="J291" s="32">
        <f>LN('2 Precios'!J290/'2 Precios'!J291)</f>
        <v>-2.3708938508902568E-2</v>
      </c>
      <c r="K291" s="35"/>
    </row>
    <row r="292" spans="1:11" x14ac:dyDescent="0.2">
      <c r="A292" s="30">
        <v>42836</v>
      </c>
      <c r="B292" s="32">
        <f>LN('2 Precios'!B291/'2 Precios'!B292)</f>
        <v>4.0678139987671107E-3</v>
      </c>
      <c r="C292" s="32">
        <f>LN('2 Precios'!C291/'2 Precios'!C292)</f>
        <v>0</v>
      </c>
      <c r="D292" s="32">
        <f>LN('2 Precios'!D291/'2 Precios'!D292)</f>
        <v>1.050955514447377E-2</v>
      </c>
      <c r="E292" s="32">
        <f>LN('2 Precios'!E291/'2 Precios'!E292)</f>
        <v>-3.1128429804902036E-3</v>
      </c>
      <c r="F292" s="32">
        <f>LN('2 Precios'!F291/'2 Precios'!F292)</f>
        <v>1.7498342325752453E-3</v>
      </c>
      <c r="G292" s="32">
        <f>LN('2 Precios'!G291/'2 Precios'!G292)</f>
        <v>-7.2168703896243842E-3</v>
      </c>
      <c r="H292" s="32">
        <f>LN('2 Precios'!H291/'2 Precios'!H292)</f>
        <v>4.782470279647782E-3</v>
      </c>
      <c r="I292" s="32">
        <f>LN('2 Precios'!I291/'2 Precios'!I292)</f>
        <v>-1.1643382152592058E-2</v>
      </c>
      <c r="J292" s="32">
        <f>LN('2 Precios'!J291/'2 Precios'!J292)</f>
        <v>5.2745454341524456E-5</v>
      </c>
      <c r="K292" s="35"/>
    </row>
    <row r="293" spans="1:11" x14ac:dyDescent="0.2">
      <c r="A293" s="30">
        <v>42835</v>
      </c>
      <c r="B293" s="32">
        <f>LN('2 Precios'!B292/'2 Precios'!B293)</f>
        <v>6.6583565120187562E-3</v>
      </c>
      <c r="C293" s="32">
        <f>LN('2 Precios'!C292/'2 Precios'!C293)</f>
        <v>2.2786726457349585E-2</v>
      </c>
      <c r="D293" s="32">
        <f>LN('2 Precios'!D292/'2 Precios'!D293)</f>
        <v>7.8395603755747507E-3</v>
      </c>
      <c r="E293" s="32">
        <f>LN('2 Precios'!E292/'2 Precios'!E293)</f>
        <v>5.0632824329232429E-3</v>
      </c>
      <c r="F293" s="32">
        <f>LN('2 Precios'!F292/'2 Precios'!F293)</f>
        <v>5.6199482027043651E-3</v>
      </c>
      <c r="G293" s="32">
        <f>LN('2 Precios'!G292/'2 Precios'!G293)</f>
        <v>-8.1165397544608452E-3</v>
      </c>
      <c r="H293" s="32">
        <f>LN('2 Precios'!H292/'2 Precios'!H293)</f>
        <v>-8.6286837771623066E-3</v>
      </c>
      <c r="I293" s="32">
        <f>LN('2 Precios'!I292/'2 Precios'!I293)</f>
        <v>5.5719227457951886E-3</v>
      </c>
      <c r="J293" s="32">
        <f>LN('2 Precios'!J292/'2 Precios'!J293)</f>
        <v>3.9658459834831742E-3</v>
      </c>
      <c r="K293" s="35"/>
    </row>
    <row r="294" spans="1:11" x14ac:dyDescent="0.2">
      <c r="A294" s="30">
        <v>42832</v>
      </c>
      <c r="B294" s="32">
        <f>LN('2 Precios'!B293/'2 Precios'!B294)</f>
        <v>-3.9818990574589938E-3</v>
      </c>
      <c r="C294" s="32">
        <f>LN('2 Precios'!C293/'2 Precios'!C294)</f>
        <v>1.1215070820140003E-2</v>
      </c>
      <c r="D294" s="32">
        <f>LN('2 Precios'!D293/'2 Precios'!D294)</f>
        <v>9.263780082786287E-4</v>
      </c>
      <c r="E294" s="32">
        <f>LN('2 Precios'!E293/'2 Precios'!E294)</f>
        <v>-5.6458244550783585E-3</v>
      </c>
      <c r="F294" s="32">
        <f>LN('2 Precios'!F293/'2 Precios'!F294)</f>
        <v>-1.4512047669399383E-2</v>
      </c>
      <c r="G294" s="32">
        <f>LN('2 Precios'!G293/'2 Precios'!G294)</f>
        <v>-2.0706528048345406E-2</v>
      </c>
      <c r="H294" s="32">
        <f>LN('2 Precios'!H293/'2 Precios'!H294)</f>
        <v>3.0060765860658915E-2</v>
      </c>
      <c r="I294" s="32">
        <f>LN('2 Precios'!I293/'2 Precios'!I294)</f>
        <v>3.0092857597275324E-2</v>
      </c>
      <c r="J294" s="32">
        <f>LN('2 Precios'!J293/'2 Precios'!J294)</f>
        <v>2.5464735245965529E-3</v>
      </c>
      <c r="K294" s="35"/>
    </row>
    <row r="295" spans="1:11" x14ac:dyDescent="0.2">
      <c r="A295" s="30">
        <v>42831</v>
      </c>
      <c r="B295" s="32">
        <f>LN('2 Precios'!B294/'2 Precios'!B295)</f>
        <v>-2.6681444908926558E-3</v>
      </c>
      <c r="C295" s="32">
        <f>LN('2 Precios'!C294/'2 Precios'!C295)</f>
        <v>-4.5011328807915384E-3</v>
      </c>
      <c r="D295" s="32">
        <f>LN('2 Precios'!D294/'2 Precios'!D295)</f>
        <v>9.2723698028698137E-4</v>
      </c>
      <c r="E295" s="32">
        <f>LN('2 Precios'!E294/'2 Precios'!E295)</f>
        <v>-6.7718746431212236E-3</v>
      </c>
      <c r="F295" s="32">
        <f>LN('2 Precios'!F294/'2 Precios'!F295)</f>
        <v>-9.501652122874741E-3</v>
      </c>
      <c r="G295" s="32">
        <f>LN('2 Precios'!G294/'2 Precios'!G295)</f>
        <v>6.0733194404629081E-3</v>
      </c>
      <c r="H295" s="32">
        <f>LN('2 Precios'!H294/'2 Precios'!H295)</f>
        <v>-8.2544788722106795E-3</v>
      </c>
      <c r="I295" s="32">
        <f>LN('2 Precios'!I294/'2 Precios'!I295)</f>
        <v>-7.9942445699616039E-4</v>
      </c>
      <c r="J295" s="32">
        <f>LN('2 Precios'!J294/'2 Precios'!J295)</f>
        <v>-8.3576314970731681E-3</v>
      </c>
      <c r="K295" s="35"/>
    </row>
    <row r="296" spans="1:11" x14ac:dyDescent="0.2">
      <c r="A296" s="30">
        <v>42830</v>
      </c>
      <c r="B296" s="32">
        <f>LN('2 Precios'!B295/'2 Precios'!B296)</f>
        <v>1.1008010870809918E-2</v>
      </c>
      <c r="C296" s="32">
        <f>LN('2 Precios'!C295/'2 Precios'!C296)</f>
        <v>-2.2429915945815218E-3</v>
      </c>
      <c r="D296" s="32">
        <f>LN('2 Precios'!D295/'2 Precios'!D296)</f>
        <v>-1.038193671970393E-2</v>
      </c>
      <c r="E296" s="32">
        <f>LN('2 Precios'!E295/'2 Precios'!E296)</f>
        <v>-9.0220592099083466E-3</v>
      </c>
      <c r="F296" s="32">
        <f>LN('2 Precios'!F295/'2 Precios'!F296)</f>
        <v>2.9272168482103117E-3</v>
      </c>
      <c r="G296" s="32">
        <f>LN('2 Precios'!G295/'2 Precios'!G296)</f>
        <v>1.8762201065858132E-3</v>
      </c>
      <c r="H296" s="32">
        <f>LN('2 Precios'!H295/'2 Precios'!H296)</f>
        <v>-1.2624329510185727E-2</v>
      </c>
      <c r="I296" s="32">
        <f>LN('2 Precios'!I295/'2 Precios'!I296)</f>
        <v>4.9667971201641766E-3</v>
      </c>
      <c r="J296" s="32">
        <f>LN('2 Precios'!J295/'2 Precios'!J296)</f>
        <v>1.1067595376801462E-3</v>
      </c>
      <c r="K296" s="35"/>
    </row>
    <row r="297" spans="1:11" x14ac:dyDescent="0.2">
      <c r="A297" s="30">
        <v>42829</v>
      </c>
      <c r="B297" s="32">
        <f>LN('2 Precios'!B296/'2 Precios'!B297)</f>
        <v>5.1333176138162843E-3</v>
      </c>
      <c r="C297" s="32">
        <f>LN('2 Precios'!C296/'2 Precios'!C297)</f>
        <v>0</v>
      </c>
      <c r="D297" s="32">
        <f>LN('2 Precios'!D296/'2 Precios'!D297)</f>
        <v>1.6079020347122437E-3</v>
      </c>
      <c r="E297" s="32">
        <f>LN('2 Precios'!E296/'2 Precios'!E297)</f>
        <v>1.6570725509654025E-2</v>
      </c>
      <c r="F297" s="32">
        <f>LN('2 Precios'!F296/'2 Precios'!F297)</f>
        <v>2.8333532023502712E-2</v>
      </c>
      <c r="G297" s="32">
        <f>LN('2 Precios'!G296/'2 Precios'!G297)</f>
        <v>2.0394256762244895E-2</v>
      </c>
      <c r="H297" s="32">
        <f>LN('2 Precios'!H296/'2 Precios'!H297)</f>
        <v>-1.2905513911691611E-3</v>
      </c>
      <c r="I297" s="32">
        <f>LN('2 Precios'!I296/'2 Precios'!I297)</f>
        <v>-1.1498082782770581E-2</v>
      </c>
      <c r="J297" s="32">
        <f>LN('2 Precios'!J296/'2 Precios'!J297)</f>
        <v>1.8360921429132992E-2</v>
      </c>
      <c r="K297" s="35"/>
    </row>
    <row r="298" spans="1:11" x14ac:dyDescent="0.2">
      <c r="A298" s="30">
        <v>42828</v>
      </c>
      <c r="B298" s="32">
        <f>LN('2 Precios'!B297/'2 Precios'!B298)</f>
        <v>-6.4447576363329557E-3</v>
      </c>
      <c r="C298" s="32">
        <f>LN('2 Precios'!C297/'2 Precios'!C298)</f>
        <v>8.2490156547933378E-3</v>
      </c>
      <c r="D298" s="32">
        <f>LN('2 Precios'!D297/'2 Precios'!D298)</f>
        <v>7.8467977047046809E-3</v>
      </c>
      <c r="E298" s="32">
        <f>LN('2 Precios'!E297/'2 Precios'!E298)</f>
        <v>8.5854576138925057E-3</v>
      </c>
      <c r="F298" s="32">
        <f>LN('2 Precios'!F297/'2 Precios'!F298)</f>
        <v>1.597869875664249E-3</v>
      </c>
      <c r="G298" s="32">
        <f>LN('2 Precios'!G297/'2 Precios'!G298)</f>
        <v>2.8791766530548608E-3</v>
      </c>
      <c r="H298" s="32">
        <f>LN('2 Precios'!H297/'2 Precios'!H298)</f>
        <v>8.2327736745201417E-3</v>
      </c>
      <c r="I298" s="32">
        <f>LN('2 Precios'!I297/'2 Precios'!I298)</f>
        <v>9.412225578393307E-3</v>
      </c>
      <c r="J298" s="32">
        <f>LN('2 Precios'!J297/'2 Precios'!J298)</f>
        <v>2.204812707816442E-2</v>
      </c>
      <c r="K298" s="35"/>
    </row>
    <row r="299" spans="1:11" x14ac:dyDescent="0.2">
      <c r="A299" s="30">
        <v>42825</v>
      </c>
      <c r="B299" s="32">
        <f>LN('2 Precios'!B298/'2 Precios'!B299)</f>
        <v>-3.4518765661467172E-3</v>
      </c>
      <c r="C299" s="32">
        <f>LN('2 Precios'!C298/'2 Precios'!C299)</f>
        <v>-1.8650298134408837E-2</v>
      </c>
      <c r="D299" s="32">
        <f>LN('2 Precios'!D298/'2 Precios'!D299)</f>
        <v>8.1423968740510395E-3</v>
      </c>
      <c r="E299" s="32">
        <f>LN('2 Precios'!E298/'2 Precios'!E299)</f>
        <v>-2.1532748293115102E-3</v>
      </c>
      <c r="F299" s="32">
        <f>LN('2 Precios'!F298/'2 Precios'!F299)</f>
        <v>-2.2141161024729312E-2</v>
      </c>
      <c r="G299" s="32">
        <f>LN('2 Precios'!G298/'2 Precios'!G299)</f>
        <v>-5.7499441061866514E-3</v>
      </c>
      <c r="H299" s="32">
        <f>LN('2 Precios'!H298/'2 Precios'!H299)</f>
        <v>-1.2277966264098798E-2</v>
      </c>
      <c r="I299" s="32">
        <f>LN('2 Precios'!I298/'2 Precios'!I299)</f>
        <v>-1.3373881976036514E-2</v>
      </c>
      <c r="J299" s="32">
        <f>LN('2 Precios'!J298/'2 Precios'!J299)</f>
        <v>-7.2763514359059289E-3</v>
      </c>
      <c r="K299" s="35"/>
    </row>
    <row r="300" spans="1:11" x14ac:dyDescent="0.2">
      <c r="A300" s="30">
        <v>42824</v>
      </c>
      <c r="B300" s="32">
        <f>LN('2 Precios'!B299/'2 Precios'!B300)</f>
        <v>-6.1751795038922121E-3</v>
      </c>
      <c r="C300" s="32">
        <f>LN('2 Precios'!C299/'2 Precios'!C300)</f>
        <v>-1.6856390322501018E-2</v>
      </c>
      <c r="D300" s="32">
        <f>LN('2 Precios'!D299/'2 Precios'!D300)</f>
        <v>5.1522595807606117E-3</v>
      </c>
      <c r="E300" s="32">
        <f>LN('2 Precios'!E299/'2 Precios'!E300)</f>
        <v>-6.8207025916674439E-3</v>
      </c>
      <c r="F300" s="32">
        <f>LN('2 Precios'!F299/'2 Precios'!F300)</f>
        <v>-1.0889348038069626E-2</v>
      </c>
      <c r="G300" s="32">
        <f>LN('2 Precios'!G299/'2 Precios'!G300)</f>
        <v>4.3093195727422588E-3</v>
      </c>
      <c r="H300" s="32">
        <f>LN('2 Precios'!H299/'2 Precios'!H300)</f>
        <v>8.2606824652514514E-4</v>
      </c>
      <c r="I300" s="32">
        <f>LN('2 Precios'!I299/'2 Precios'!I300)</f>
        <v>-1.0540520611871338E-2</v>
      </c>
      <c r="J300" s="32">
        <f>LN('2 Precios'!J299/'2 Precios'!J300)</f>
        <v>3.4947832693878003E-3</v>
      </c>
      <c r="K300" s="35"/>
    </row>
    <row r="301" spans="1:11" x14ac:dyDescent="0.2">
      <c r="A301" s="30">
        <v>42823</v>
      </c>
      <c r="B301" s="32">
        <f>LN('2 Precios'!B300/'2 Precios'!B301)</f>
        <v>5.0765194320301593E-4</v>
      </c>
      <c r="C301" s="32">
        <f>LN('2 Precios'!C300/'2 Precios'!C301)</f>
        <v>5.8309203107931437E-3</v>
      </c>
      <c r="D301" s="32">
        <f>LN('2 Precios'!D300/'2 Precios'!D301)</f>
        <v>6.8324215235521582E-3</v>
      </c>
      <c r="E301" s="32">
        <f>LN('2 Precios'!E300/'2 Precios'!E301)</f>
        <v>1.1659931137180141E-3</v>
      </c>
      <c r="F301" s="32">
        <f>LN('2 Precios'!F300/'2 Precios'!F301)</f>
        <v>2.7184057827393866E-2</v>
      </c>
      <c r="G301" s="32">
        <f>LN('2 Precios'!G300/'2 Precios'!G301)</f>
        <v>1.4406245334445701E-3</v>
      </c>
      <c r="H301" s="32">
        <f>LN('2 Precios'!H300/'2 Precios'!H301)</f>
        <v>-1.4585472653420022E-2</v>
      </c>
      <c r="I301" s="32">
        <f>LN('2 Precios'!I300/'2 Precios'!I301)</f>
        <v>9.7500850257762096E-3</v>
      </c>
      <c r="J301" s="32">
        <f>LN('2 Precios'!J300/'2 Precios'!J301)</f>
        <v>4.3857480273754986E-3</v>
      </c>
      <c r="K301" s="35"/>
    </row>
    <row r="302" spans="1:11" x14ac:dyDescent="0.2">
      <c r="A302" s="30">
        <v>42822</v>
      </c>
      <c r="B302" s="32">
        <f>LN('2 Precios'!B301/'2 Precios'!B302)</f>
        <v>4.6319917985296792E-3</v>
      </c>
      <c r="C302" s="32">
        <f>LN('2 Precios'!C301/'2 Precios'!C302)</f>
        <v>8.8106296821549059E-3</v>
      </c>
      <c r="D302" s="32">
        <f>LN('2 Precios'!D301/'2 Precios'!D302)</f>
        <v>7.8319612395279271E-3</v>
      </c>
      <c r="E302" s="32">
        <f>LN('2 Precios'!E301/'2 Precios'!E302)</f>
        <v>3.7011437262859273E-3</v>
      </c>
      <c r="F302" s="32">
        <f>LN('2 Precios'!F301/'2 Precios'!F302)</f>
        <v>-2.8043289780413264E-2</v>
      </c>
      <c r="G302" s="32">
        <f>LN('2 Precios'!G301/'2 Precios'!G302)</f>
        <v>1.9408615529968302E-2</v>
      </c>
      <c r="H302" s="32">
        <f>LN('2 Precios'!H301/'2 Precios'!H302)</f>
        <v>-2.1398363457467522E-2</v>
      </c>
      <c r="I302" s="32">
        <f>LN('2 Precios'!I301/'2 Precios'!I302)</f>
        <v>1.1283377646344739E-2</v>
      </c>
      <c r="J302" s="32">
        <f>LN('2 Precios'!J301/'2 Precios'!J302)</f>
        <v>3.8533407444115279E-3</v>
      </c>
      <c r="K302" s="35"/>
    </row>
    <row r="303" spans="1:11" x14ac:dyDescent="0.2">
      <c r="A303" s="30">
        <v>42821</v>
      </c>
      <c r="B303" s="32">
        <f>LN('2 Precios'!B302/'2 Precios'!B303)</f>
        <v>8.3410307211040924E-3</v>
      </c>
      <c r="C303" s="32">
        <f>LN('2 Precios'!C302/'2 Precios'!C303)</f>
        <v>1.7857617400006472E-2</v>
      </c>
      <c r="D303" s="32">
        <f>LN('2 Precios'!D302/'2 Precios'!D303)</f>
        <v>-3.0925920103542512E-3</v>
      </c>
      <c r="E303" s="32">
        <f>LN('2 Precios'!E302/'2 Precios'!E303)</f>
        <v>-8.7438038013070308E-3</v>
      </c>
      <c r="F303" s="32">
        <f>LN('2 Precios'!F302/'2 Precios'!F303)</f>
        <v>-3.2778724147879169E-2</v>
      </c>
      <c r="G303" s="32">
        <f>LN('2 Precios'!G302/'2 Precios'!G303)</f>
        <v>-9.7514666007489596E-3</v>
      </c>
      <c r="H303" s="32">
        <f>LN('2 Precios'!H302/'2 Precios'!H303)</f>
        <v>1.9499723576507415E-2</v>
      </c>
      <c r="I303" s="32">
        <f>LN('2 Precios'!I302/'2 Precios'!I303)</f>
        <v>-2.3221973733482278E-2</v>
      </c>
      <c r="J303" s="32">
        <f>LN('2 Precios'!J302/'2 Precios'!J303)</f>
        <v>-1.5705239880035832E-2</v>
      </c>
      <c r="K303" s="35"/>
    </row>
    <row r="304" spans="1:11" x14ac:dyDescent="0.2">
      <c r="A304" s="30">
        <v>42818</v>
      </c>
      <c r="B304" s="32">
        <f>LN('2 Precios'!B303/'2 Precios'!B304)</f>
        <v>3.9944531940666311E-3</v>
      </c>
      <c r="C304" s="32">
        <f>LN('2 Precios'!C303/'2 Precios'!C304)</f>
        <v>0</v>
      </c>
      <c r="D304" s="32">
        <f>LN('2 Precios'!D303/'2 Precios'!D304)</f>
        <v>6.4338599157157195E-3</v>
      </c>
      <c r="E304" s="32">
        <f>LN('2 Precios'!E303/'2 Precios'!E304)</f>
        <v>3.1001769278845488E-3</v>
      </c>
      <c r="F304" s="32">
        <f>LN('2 Precios'!F303/'2 Precios'!F304)</f>
        <v>-3.8158321191924952E-3</v>
      </c>
      <c r="G304" s="32">
        <f>LN('2 Precios'!G303/'2 Precios'!G304)</f>
        <v>4.863871338213038E-3</v>
      </c>
      <c r="H304" s="32">
        <f>LN('2 Precios'!H303/'2 Precios'!H304)</f>
        <v>2.9795484843880598E-2</v>
      </c>
      <c r="I304" s="32">
        <f>LN('2 Precios'!I303/'2 Precios'!I304)</f>
        <v>1.3520108369815154E-2</v>
      </c>
      <c r="J304" s="32">
        <f>LN('2 Precios'!J303/'2 Precios'!J304)</f>
        <v>2.1957189913667702E-2</v>
      </c>
      <c r="K304" s="35"/>
    </row>
    <row r="305" spans="1:11" x14ac:dyDescent="0.2">
      <c r="A305" s="30">
        <v>42817</v>
      </c>
      <c r="B305" s="32">
        <f>LN('2 Precios'!B304/'2 Precios'!B305)</f>
        <v>-2.2892639569685163E-3</v>
      </c>
      <c r="C305" s="32">
        <f>LN('2 Precios'!C304/'2 Precios'!C305)</f>
        <v>-2.2497197340154416E-3</v>
      </c>
      <c r="D305" s="32">
        <f>LN('2 Precios'!D304/'2 Precios'!D305)</f>
        <v>-8.5693691672672611E-3</v>
      </c>
      <c r="E305" s="32">
        <f>LN('2 Precios'!E304/'2 Precios'!E305)</f>
        <v>1.8212606166234095E-2</v>
      </c>
      <c r="F305" s="32">
        <f>LN('2 Precios'!F304/'2 Precios'!F305)</f>
        <v>1.0319648924614009E-2</v>
      </c>
      <c r="G305" s="32">
        <f>LN('2 Precios'!G304/'2 Precios'!G305)</f>
        <v>-1.1151630717091823E-2</v>
      </c>
      <c r="H305" s="32">
        <f>LN('2 Precios'!H304/'2 Precios'!H305)</f>
        <v>1.5001200118606971E-2</v>
      </c>
      <c r="I305" s="32">
        <f>LN('2 Precios'!I304/'2 Precios'!I305)</f>
        <v>1.0181427354477565E-2</v>
      </c>
      <c r="J305" s="32">
        <f>LN('2 Precios'!J304/'2 Precios'!J305)</f>
        <v>1.3296972420559364E-2</v>
      </c>
      <c r="K305" s="35"/>
    </row>
    <row r="306" spans="1:11" x14ac:dyDescent="0.2">
      <c r="A306" s="30">
        <v>42816</v>
      </c>
      <c r="B306" s="32">
        <f>LN('2 Precios'!B305/'2 Precios'!B306)</f>
        <v>-2.837666712627442E-5</v>
      </c>
      <c r="C306" s="32">
        <f>LN('2 Precios'!C305/'2 Precios'!C306)</f>
        <v>-1.6345089000519248E-2</v>
      </c>
      <c r="D306" s="32">
        <f>LN('2 Precios'!D305/'2 Precios'!D306)</f>
        <v>-1.1844843125418255E-3</v>
      </c>
      <c r="E306" s="32">
        <f>LN('2 Precios'!E305/'2 Precios'!E306)</f>
        <v>-7.6780375227133435E-3</v>
      </c>
      <c r="F306" s="32">
        <f>LN('2 Precios'!F305/'2 Precios'!F306)</f>
        <v>1.4832582860495148E-2</v>
      </c>
      <c r="G306" s="32">
        <f>LN('2 Precios'!G305/'2 Precios'!G306)</f>
        <v>2.0458580091100093E-2</v>
      </c>
      <c r="H306" s="32">
        <f>LN('2 Precios'!H305/'2 Precios'!H306)</f>
        <v>4.0702502874217393E-3</v>
      </c>
      <c r="I306" s="32">
        <f>LN('2 Precios'!I305/'2 Precios'!I306)</f>
        <v>6.2555178825328388E-3</v>
      </c>
      <c r="J306" s="32">
        <f>LN('2 Precios'!J305/'2 Precios'!J306)</f>
        <v>8.4155420036823286E-3</v>
      </c>
      <c r="K306" s="35"/>
    </row>
    <row r="307" spans="1:11" x14ac:dyDescent="0.2">
      <c r="A307" s="30">
        <v>42815</v>
      </c>
      <c r="B307" s="32">
        <f>LN('2 Precios'!B306/'2 Precios'!B307)</f>
        <v>1.0900538303927508E-2</v>
      </c>
      <c r="C307" s="32">
        <f>LN('2 Precios'!C306/'2 Precios'!C307)</f>
        <v>1.1115342303242102E-2</v>
      </c>
      <c r="D307" s="32">
        <f>LN('2 Precios'!D306/'2 Precios'!D307)</f>
        <v>1.1189308237405696E-2</v>
      </c>
      <c r="E307" s="32">
        <f>LN('2 Precios'!E306/'2 Precios'!E307)</f>
        <v>-1.4794857855037787E-2</v>
      </c>
      <c r="F307" s="32">
        <f>LN('2 Precios'!F306/'2 Precios'!F307)</f>
        <v>-6.9380091646056444E-3</v>
      </c>
      <c r="G307" s="32">
        <f>LN('2 Precios'!G306/'2 Precios'!G307)</f>
        <v>-5.178529931752459E-2</v>
      </c>
      <c r="H307" s="32">
        <f>LN('2 Precios'!H306/'2 Precios'!H307)</f>
        <v>7.3301864258024799E-3</v>
      </c>
      <c r="I307" s="32">
        <f>LN('2 Precios'!I306/'2 Precios'!I307)</f>
        <v>3.6206804931761767E-2</v>
      </c>
      <c r="J307" s="32">
        <f>LN('2 Precios'!J306/'2 Precios'!J307)</f>
        <v>4.5386057034603456E-4</v>
      </c>
      <c r="K307" s="35"/>
    </row>
    <row r="308" spans="1:11" x14ac:dyDescent="0.2">
      <c r="A308" s="30">
        <v>42811</v>
      </c>
      <c r="B308" s="32">
        <f>LN('2 Precios'!B307/'2 Precios'!B308)</f>
        <v>1.1946635734914623E-2</v>
      </c>
      <c r="C308" s="32">
        <f>LN('2 Precios'!C307/'2 Precios'!C308)</f>
        <v>2.4897551621727087E-2</v>
      </c>
      <c r="D308" s="32">
        <f>LN('2 Precios'!D307/'2 Precios'!D308)</f>
        <v>2.8656647658277662E-2</v>
      </c>
      <c r="E308" s="32">
        <f>LN('2 Precios'!E307/'2 Precios'!E308)</f>
        <v>-3.6647548361395401E-3</v>
      </c>
      <c r="F308" s="32">
        <f>LN('2 Precios'!F307/'2 Precios'!F308)</f>
        <v>2.0256421682095624E-3</v>
      </c>
      <c r="G308" s="32">
        <f>LN('2 Precios'!G307/'2 Precios'!G308)</f>
        <v>-1.622283550688737E-2</v>
      </c>
      <c r="H308" s="32">
        <f>LN('2 Precios'!H307/'2 Precios'!H308)</f>
        <v>2.3883193967551761E-2</v>
      </c>
      <c r="I308" s="32">
        <f>LN('2 Precios'!I307/'2 Precios'!I308)</f>
        <v>3.5490626137651478E-2</v>
      </c>
      <c r="J308" s="32">
        <f>LN('2 Precios'!J307/'2 Precios'!J308)</f>
        <v>2.0986945555930236E-2</v>
      </c>
      <c r="K308" s="35"/>
    </row>
    <row r="309" spans="1:11" x14ac:dyDescent="0.2">
      <c r="A309" s="30">
        <v>42810</v>
      </c>
      <c r="B309" s="32">
        <f>LN('2 Precios'!B308/'2 Precios'!B309)</f>
        <v>8.6321999209375069E-3</v>
      </c>
      <c r="C309" s="32">
        <f>LN('2 Precios'!C308/'2 Precios'!C309)</f>
        <v>2.1622464013165709E-2</v>
      </c>
      <c r="D309" s="32">
        <f>LN('2 Precios'!D308/'2 Precios'!D309)</f>
        <v>2.3178607759156668E-2</v>
      </c>
      <c r="E309" s="32">
        <f>LN('2 Precios'!E308/'2 Precios'!E309)</f>
        <v>1.7087755583478265E-2</v>
      </c>
      <c r="F309" s="32">
        <f>LN('2 Precios'!F308/'2 Precios'!F309)</f>
        <v>-1.3594268031827297E-2</v>
      </c>
      <c r="G309" s="32">
        <f>LN('2 Precios'!G308/'2 Precios'!G309)</f>
        <v>1.7625641409066271E-2</v>
      </c>
      <c r="H309" s="32">
        <f>LN('2 Precios'!H308/'2 Precios'!H309)</f>
        <v>1.5582178952175018E-2</v>
      </c>
      <c r="I309" s="32">
        <f>LN('2 Precios'!I308/'2 Precios'!I309)</f>
        <v>2.0608484178029945E-2</v>
      </c>
      <c r="J309" s="32">
        <f>LN('2 Precios'!J308/'2 Precios'!J309)</f>
        <v>1.5063350618563742E-2</v>
      </c>
      <c r="K309" s="35"/>
    </row>
    <row r="310" spans="1:11" x14ac:dyDescent="0.2">
      <c r="A310" s="30">
        <v>42809</v>
      </c>
      <c r="B310" s="32">
        <f>LN('2 Precios'!B309/'2 Precios'!B310)</f>
        <v>-1.7012989960325491E-4</v>
      </c>
      <c r="C310" s="32">
        <f>LN('2 Precios'!C309/'2 Precios'!C310)</f>
        <v>1.8913093306486776E-2</v>
      </c>
      <c r="D310" s="32">
        <f>LN('2 Precios'!D309/'2 Precios'!D310)</f>
        <v>3.0302800583346065E-3</v>
      </c>
      <c r="E310" s="32">
        <f>LN('2 Precios'!E309/'2 Precios'!E310)</f>
        <v>9.6429163062480699E-3</v>
      </c>
      <c r="F310" s="32">
        <f>LN('2 Precios'!F309/'2 Precios'!F310)</f>
        <v>1.1399972292692771E-2</v>
      </c>
      <c r="G310" s="32">
        <f>LN('2 Precios'!G309/'2 Precios'!G310)</f>
        <v>1.3189121634943663E-2</v>
      </c>
      <c r="H310" s="32">
        <f>LN('2 Precios'!H309/'2 Precios'!H310)</f>
        <v>-9.9342348722349029E-4</v>
      </c>
      <c r="I310" s="32">
        <f>LN('2 Precios'!I309/'2 Precios'!I310)</f>
        <v>-1.4107214720264713E-3</v>
      </c>
      <c r="J310" s="32">
        <f>LN('2 Precios'!J309/'2 Precios'!J310)</f>
        <v>-1.1170180843195674E-3</v>
      </c>
      <c r="K310" s="35"/>
    </row>
    <row r="311" spans="1:11" x14ac:dyDescent="0.2">
      <c r="A311" s="30">
        <v>42808</v>
      </c>
      <c r="B311" s="32">
        <f>LN('2 Precios'!B310/'2 Precios'!B311)</f>
        <v>5.250408523242474E-5</v>
      </c>
      <c r="C311" s="32">
        <f>LN('2 Precios'!C310/'2 Precios'!C311)</f>
        <v>1.6038836197759532E-2</v>
      </c>
      <c r="D311" s="32">
        <f>LN('2 Precios'!D310/'2 Precios'!D311)</f>
        <v>1.7862199610191004E-2</v>
      </c>
      <c r="E311" s="32">
        <f>LN('2 Precios'!E310/'2 Precios'!E311)</f>
        <v>-1.3357102926625911E-2</v>
      </c>
      <c r="F311" s="32">
        <f>LN('2 Precios'!F310/'2 Precios'!F311)</f>
        <v>-5.0567215147760431E-4</v>
      </c>
      <c r="G311" s="32">
        <f>LN('2 Precios'!G310/'2 Precios'!G311)</f>
        <v>3.3246290418780999E-3</v>
      </c>
      <c r="H311" s="32">
        <f>LN('2 Precios'!H310/'2 Precios'!H311)</f>
        <v>-4.2605960339994111E-3</v>
      </c>
      <c r="I311" s="32">
        <f>LN('2 Precios'!I310/'2 Precios'!I311)</f>
        <v>1.7636335829961177E-3</v>
      </c>
      <c r="J311" s="32">
        <f>LN('2 Precios'!J310/'2 Precios'!J311)</f>
        <v>-1.1625689883462891E-2</v>
      </c>
      <c r="K311" s="35"/>
    </row>
    <row r="312" spans="1:11" x14ac:dyDescent="0.2">
      <c r="A312" s="30">
        <v>42807</v>
      </c>
      <c r="B312" s="32">
        <f>LN('2 Precios'!B311/'2 Precios'!B312)</f>
        <v>-3.5949245720177437E-3</v>
      </c>
      <c r="C312" s="32">
        <f>LN('2 Precios'!C311/'2 Precios'!C312)</f>
        <v>4.862246208034336E-3</v>
      </c>
      <c r="D312" s="32">
        <f>LN('2 Precios'!D311/'2 Precios'!D312)</f>
        <v>-4.6236917718409775E-3</v>
      </c>
      <c r="E312" s="32">
        <f>LN('2 Precios'!E311/'2 Precios'!E312)</f>
        <v>5.4783740471834137E-3</v>
      </c>
      <c r="F312" s="32">
        <f>LN('2 Precios'!F311/'2 Precios'!F312)</f>
        <v>3.0379770200768012E-3</v>
      </c>
      <c r="G312" s="32">
        <f>LN('2 Precios'!G311/'2 Precios'!G312)</f>
        <v>2.2126973499974088E-2</v>
      </c>
      <c r="H312" s="32">
        <f>LN('2 Precios'!H311/'2 Precios'!H312)</f>
        <v>1.1871984217356757E-3</v>
      </c>
      <c r="I312" s="32">
        <f>LN('2 Precios'!I311/'2 Precios'!I312)</f>
        <v>-1.4545038432308055E-2</v>
      </c>
      <c r="J312" s="32">
        <f>LN('2 Precios'!J311/'2 Precios'!J312)</f>
        <v>-1.5274564021571188E-2</v>
      </c>
      <c r="K312" s="35"/>
    </row>
    <row r="313" spans="1:11" x14ac:dyDescent="0.2">
      <c r="A313" s="30">
        <v>42804</v>
      </c>
      <c r="B313" s="32">
        <f>LN('2 Precios'!B312/'2 Precios'!B313)</f>
        <v>-5.8207995710666035E-3</v>
      </c>
      <c r="C313" s="32">
        <f>LN('2 Precios'!C312/'2 Precios'!C313)</f>
        <v>-2.5662996166037646E-2</v>
      </c>
      <c r="D313" s="32">
        <f>LN('2 Precios'!D312/'2 Precios'!D313)</f>
        <v>-5.3674250264959273E-3</v>
      </c>
      <c r="E313" s="32">
        <f>LN('2 Precios'!E312/'2 Precios'!E313)</f>
        <v>-1.1702864091533408E-2</v>
      </c>
      <c r="F313" s="32">
        <f>LN('2 Precios'!F312/'2 Precios'!F313)</f>
        <v>-1.6888705532415271E-3</v>
      </c>
      <c r="G313" s="32">
        <f>LN('2 Precios'!G312/'2 Precios'!G313)</f>
        <v>7.3224151270775296E-3</v>
      </c>
      <c r="H313" s="32">
        <f>LN('2 Precios'!H312/'2 Precios'!H313)</f>
        <v>9.6483963280668585E-3</v>
      </c>
      <c r="I313" s="32">
        <f>LN('2 Precios'!I312/'2 Precios'!I313)</f>
        <v>7.158476662207325E-3</v>
      </c>
      <c r="J313" s="32">
        <f>LN('2 Precios'!J312/'2 Precios'!J313)</f>
        <v>-2.1141974703808831E-3</v>
      </c>
      <c r="K313" s="35"/>
    </row>
    <row r="314" spans="1:11" x14ac:dyDescent="0.2">
      <c r="A314" s="30">
        <v>42803</v>
      </c>
      <c r="B314" s="32">
        <f>LN('2 Precios'!B313/'2 Precios'!B314)</f>
        <v>2.7094328494893676E-3</v>
      </c>
      <c r="C314" s="32">
        <f>LN('2 Precios'!C313/'2 Precios'!C314)</f>
        <v>-4.641204176446459E-2</v>
      </c>
      <c r="D314" s="32">
        <f>LN('2 Precios'!D313/'2 Precios'!D314)</f>
        <v>1.2753477050664154E-3</v>
      </c>
      <c r="E314" s="32">
        <f>LN('2 Precios'!E313/'2 Precios'!E314)</f>
        <v>-9.6906685526372733E-4</v>
      </c>
      <c r="F314" s="32">
        <f>LN('2 Precios'!F313/'2 Precios'!F314)</f>
        <v>-7.7324810199581118E-3</v>
      </c>
      <c r="G314" s="32">
        <f>LN('2 Precios'!G313/'2 Precios'!G314)</f>
        <v>-9.7514666007489596E-3</v>
      </c>
      <c r="H314" s="32">
        <f>LN('2 Precios'!H313/'2 Precios'!H314)</f>
        <v>-7.2698223150987999E-3</v>
      </c>
      <c r="I314" s="32">
        <f>LN('2 Precios'!I313/'2 Precios'!I314)</f>
        <v>9.5071315511398007E-3</v>
      </c>
      <c r="J314" s="32">
        <f>LN('2 Precios'!J313/'2 Precios'!J314)</f>
        <v>-2.5653293361454113E-3</v>
      </c>
      <c r="K314" s="35"/>
    </row>
    <row r="315" spans="1:11" x14ac:dyDescent="0.2">
      <c r="A315" s="30">
        <v>42802</v>
      </c>
      <c r="B315" s="32">
        <f>LN('2 Precios'!B314/'2 Precios'!B315)</f>
        <v>-9.9439604964090145E-3</v>
      </c>
      <c r="C315" s="32">
        <f>LN('2 Precios'!C314/'2 Precios'!C315)</f>
        <v>2.139118998131756E-2</v>
      </c>
      <c r="D315" s="32">
        <f>LN('2 Precios'!D314/'2 Precios'!D315)</f>
        <v>7.6864072039920994E-3</v>
      </c>
      <c r="E315" s="32">
        <f>LN('2 Precios'!E314/'2 Precios'!E315)</f>
        <v>9.7333844106674249E-3</v>
      </c>
      <c r="F315" s="32">
        <f>LN('2 Precios'!F314/'2 Precios'!F315)</f>
        <v>-1.6935503129034239E-2</v>
      </c>
      <c r="G315" s="32">
        <f>LN('2 Precios'!G314/'2 Precios'!G315)</f>
        <v>4.3764231199336706E-3</v>
      </c>
      <c r="H315" s="32">
        <f>LN('2 Precios'!H314/'2 Precios'!H315)</f>
        <v>1.6882470865191943E-3</v>
      </c>
      <c r="I315" s="32">
        <f>LN('2 Precios'!I314/'2 Precios'!I315)</f>
        <v>-3.7080116317296315E-3</v>
      </c>
      <c r="J315" s="32">
        <f>LN('2 Precios'!J314/'2 Precios'!J315)</f>
        <v>-8.7861744572438737E-3</v>
      </c>
      <c r="K315" s="35"/>
    </row>
    <row r="316" spans="1:11" x14ac:dyDescent="0.2">
      <c r="A316" s="30">
        <v>42801</v>
      </c>
      <c r="B316" s="32">
        <f>LN('2 Precios'!B315/'2 Precios'!B316)</f>
        <v>1.0005180072937507E-2</v>
      </c>
      <c r="C316" s="32">
        <f>LN('2 Precios'!C315/'2 Precios'!C316)</f>
        <v>-1.7604740928814384E-2</v>
      </c>
      <c r="D316" s="32">
        <f>LN('2 Precios'!D315/'2 Precios'!D316)</f>
        <v>-2.061923628730777E-2</v>
      </c>
      <c r="E316" s="32">
        <f>LN('2 Precios'!E315/'2 Precios'!E316)</f>
        <v>-2.0523489201118478E-2</v>
      </c>
      <c r="F316" s="32">
        <f>LN('2 Precios'!F315/'2 Precios'!F316)</f>
        <v>-2.7123026401118629E-2</v>
      </c>
      <c r="G316" s="32">
        <f>LN('2 Precios'!G315/'2 Precios'!G316)</f>
        <v>1.1271817179484424E-2</v>
      </c>
      <c r="H316" s="32">
        <f>LN('2 Precios'!H315/'2 Precios'!H316)</f>
        <v>5.8815302465731545E-3</v>
      </c>
      <c r="I316" s="32">
        <f>LN('2 Precios'!I315/'2 Precios'!I316)</f>
        <v>-1.3653248783584747E-2</v>
      </c>
      <c r="J316" s="32">
        <f>LN('2 Precios'!J315/'2 Precios'!J316)</f>
        <v>-2.5364103372421507E-3</v>
      </c>
      <c r="K316" s="35"/>
    </row>
    <row r="317" spans="1:11" x14ac:dyDescent="0.2">
      <c r="A317" s="30">
        <v>42800</v>
      </c>
      <c r="B317" s="32">
        <f>LN('2 Precios'!B316/'2 Precios'!B317)</f>
        <v>2.4284865161890721E-3</v>
      </c>
      <c r="C317" s="32">
        <f>LN('2 Precios'!C316/'2 Precios'!C317)</f>
        <v>8.3810014382304371E-3</v>
      </c>
      <c r="D317" s="32">
        <f>LN('2 Precios'!D316/'2 Precios'!D317)</f>
        <v>1.7024906404745244E-2</v>
      </c>
      <c r="E317" s="32">
        <f>LN('2 Precios'!E316/'2 Precios'!E317)</f>
        <v>1.97413029979405E-2</v>
      </c>
      <c r="F317" s="32">
        <f>LN('2 Precios'!F316/'2 Precios'!F317)</f>
        <v>-7.8206765569451536E-3</v>
      </c>
      <c r="G317" s="32">
        <f>LN('2 Precios'!G316/'2 Precios'!G317)</f>
        <v>4.9407212688696257E-3</v>
      </c>
      <c r="H317" s="32">
        <f>LN('2 Precios'!H316/'2 Precios'!H317)</f>
        <v>1.901376614364585E-3</v>
      </c>
      <c r="I317" s="32">
        <f>LN('2 Precios'!I316/'2 Precios'!I317)</f>
        <v>1.5770451390641628E-2</v>
      </c>
      <c r="J317" s="32">
        <f>LN('2 Precios'!J316/'2 Precios'!J317)</f>
        <v>1.8579575139794077E-2</v>
      </c>
      <c r="K317" s="35"/>
    </row>
    <row r="318" spans="1:11" x14ac:dyDescent="0.2">
      <c r="A318" s="30">
        <v>42797</v>
      </c>
      <c r="B318" s="32">
        <f>LN('2 Precios'!B317/'2 Precios'!B318)</f>
        <v>-3.512169998430412E-3</v>
      </c>
      <c r="C318" s="32">
        <f>LN('2 Precios'!C317/'2 Precios'!C318)</f>
        <v>-2.2927025709752733E-3</v>
      </c>
      <c r="D318" s="32">
        <f>LN('2 Precios'!D317/'2 Precios'!D318)</f>
        <v>4.1088655122695677E-3</v>
      </c>
      <c r="E318" s="32">
        <f>LN('2 Precios'!E317/'2 Precios'!E318)</f>
        <v>4.4158587305113593E-2</v>
      </c>
      <c r="F318" s="32">
        <f>LN('2 Precios'!F317/'2 Precios'!F318)</f>
        <v>-7.2865677861017443E-3</v>
      </c>
      <c r="G318" s="32">
        <f>LN('2 Precios'!G317/'2 Precios'!G318)</f>
        <v>-4.0762555411509742E-2</v>
      </c>
      <c r="H318" s="32">
        <f>LN('2 Precios'!H317/'2 Precios'!H318)</f>
        <v>1.1181189095654317E-2</v>
      </c>
      <c r="I318" s="32">
        <f>LN('2 Precios'!I317/'2 Precios'!I318)</f>
        <v>4.780057028822976E-3</v>
      </c>
      <c r="J318" s="32">
        <f>LN('2 Precios'!J317/'2 Precios'!J318)</f>
        <v>-2.0624528037395447E-3</v>
      </c>
      <c r="K318" s="35"/>
    </row>
    <row r="319" spans="1:11" x14ac:dyDescent="0.2">
      <c r="A319" s="30">
        <v>42796</v>
      </c>
      <c r="B319" s="32">
        <f>LN('2 Precios'!B318/'2 Precios'!B319)</f>
        <v>1.2830297314450116E-2</v>
      </c>
      <c r="C319" s="32">
        <f>LN('2 Precios'!C318/'2 Precios'!C319)</f>
        <v>1.6936509530898255E-2</v>
      </c>
      <c r="D319" s="32">
        <f>LN('2 Precios'!D318/'2 Precios'!D319)</f>
        <v>-1.1259023747227051E-2</v>
      </c>
      <c r="E319" s="32">
        <f>LN('2 Precios'!E318/'2 Precios'!E319)</f>
        <v>1.8403031092947802E-3</v>
      </c>
      <c r="F319" s="32">
        <f>LN('2 Precios'!F318/'2 Precios'!F319)</f>
        <v>2.3474163695427628E-2</v>
      </c>
      <c r="G319" s="32">
        <f>LN('2 Precios'!G318/'2 Precios'!G319)</f>
        <v>-1.74408847620811E-2</v>
      </c>
      <c r="H319" s="32">
        <f>LN('2 Precios'!H318/'2 Precios'!H319)</f>
        <v>-9.9783925248798852E-3</v>
      </c>
      <c r="I319" s="32">
        <f>LN('2 Precios'!I318/'2 Precios'!I319)</f>
        <v>5.5164656801238478E-3</v>
      </c>
      <c r="J319" s="32">
        <f>LN('2 Precios'!J318/'2 Precios'!J319)</f>
        <v>-1.1098244650189501E-2</v>
      </c>
      <c r="K319" s="35"/>
    </row>
    <row r="320" spans="1:11" x14ac:dyDescent="0.2">
      <c r="A320" s="30">
        <v>42795</v>
      </c>
      <c r="B320" s="32">
        <f>LN('2 Precios'!B319/'2 Precios'!B320)</f>
        <v>-1.0589163397739052E-2</v>
      </c>
      <c r="C320" s="32">
        <f>LN('2 Precios'!C319/'2 Precios'!C320)</f>
        <v>1.0144449071772456E-2</v>
      </c>
      <c r="D320" s="32">
        <f>LN('2 Precios'!D319/'2 Precios'!D320)</f>
        <v>8.9456954392248059E-3</v>
      </c>
      <c r="E320" s="32">
        <f>LN('2 Precios'!E319/'2 Precios'!E320)</f>
        <v>3.0969990470980834E-2</v>
      </c>
      <c r="F320" s="32">
        <f>LN('2 Precios'!F319/'2 Precios'!F320)</f>
        <v>1.546884244559126E-2</v>
      </c>
      <c r="G320" s="32">
        <f>LN('2 Precios'!G319/'2 Precios'!G320)</f>
        <v>3.745322730161892E-3</v>
      </c>
      <c r="H320" s="32">
        <f>LN('2 Precios'!H319/'2 Precios'!H320)</f>
        <v>-1.4030770201618463E-3</v>
      </c>
      <c r="I320" s="32">
        <f>LN('2 Precios'!I319/'2 Precios'!I320)</f>
        <v>-1.0826283465313136E-2</v>
      </c>
      <c r="J320" s="32">
        <f>LN('2 Precios'!J319/'2 Precios'!J320)</f>
        <v>1.6319825827815063E-2</v>
      </c>
      <c r="K320" s="35"/>
    </row>
    <row r="321" spans="1:11" x14ac:dyDescent="0.2">
      <c r="A321" s="30">
        <v>42794</v>
      </c>
      <c r="B321" s="32">
        <f>LN('2 Precios'!B320/'2 Precios'!B321)</f>
        <v>6.6000617822856503E-3</v>
      </c>
      <c r="C321" s="32">
        <f>LN('2 Precios'!C320/'2 Precios'!C321)</f>
        <v>-7.8125397367936247E-3</v>
      </c>
      <c r="D321" s="32">
        <f>LN('2 Precios'!D320/'2 Precios'!D321)</f>
        <v>-2.3846842857677516E-2</v>
      </c>
      <c r="E321" s="32">
        <f>LN('2 Precios'!E320/'2 Precios'!E321)</f>
        <v>-7.1519027427963001E-3</v>
      </c>
      <c r="F321" s="32">
        <f>LN('2 Precios'!F320/'2 Precios'!F321)</f>
        <v>-8.1713154153952566E-3</v>
      </c>
      <c r="G321" s="32">
        <f>LN('2 Precios'!G320/'2 Precios'!G321)</f>
        <v>-2.8102595265696328E-3</v>
      </c>
      <c r="H321" s="32">
        <f>LN('2 Precios'!H320/'2 Precios'!H321)</f>
        <v>6.4302342495969819E-3</v>
      </c>
      <c r="I321" s="32">
        <f>LN('2 Precios'!I320/'2 Precios'!I321)</f>
        <v>-1.5240690634275293E-2</v>
      </c>
      <c r="J321" s="32">
        <f>LN('2 Precios'!J320/'2 Precios'!J321)</f>
        <v>9.8284423599603737E-3</v>
      </c>
      <c r="K321" s="35"/>
    </row>
    <row r="322" spans="1:11" x14ac:dyDescent="0.2">
      <c r="A322" s="30">
        <v>42793</v>
      </c>
      <c r="B322" s="32">
        <f>LN('2 Precios'!B321/'2 Precios'!B322)</f>
        <v>-3.7049871417668364E-3</v>
      </c>
      <c r="C322" s="32">
        <f>LN('2 Precios'!C321/'2 Precios'!C322)</f>
        <v>2.2030788739072767E-2</v>
      </c>
      <c r="D322" s="32">
        <f>LN('2 Precios'!D321/'2 Precios'!D322)</f>
        <v>-7.4925427309226484E-3</v>
      </c>
      <c r="E322" s="32">
        <f>LN('2 Precios'!E321/'2 Precios'!E322)</f>
        <v>-2.0538052054375758E-2</v>
      </c>
      <c r="F322" s="32">
        <f>LN('2 Precios'!F321/'2 Precios'!F322)</f>
        <v>-1.2776126017751487E-2</v>
      </c>
      <c r="G322" s="32">
        <f>LN('2 Precios'!G321/'2 Precios'!G322)</f>
        <v>2.7022266472491622E-2</v>
      </c>
      <c r="H322" s="32">
        <f>LN('2 Precios'!H321/'2 Precios'!H322)</f>
        <v>-3.0193561433711187E-3</v>
      </c>
      <c r="I322" s="32">
        <f>LN('2 Precios'!I321/'2 Precios'!I322)</f>
        <v>1.2948579979801447E-2</v>
      </c>
      <c r="J322" s="32">
        <f>LN('2 Precios'!J321/'2 Precios'!J322)</f>
        <v>1.7819891393588781E-2</v>
      </c>
      <c r="K322" s="35"/>
    </row>
    <row r="323" spans="1:11" x14ac:dyDescent="0.2">
      <c r="A323" s="30">
        <v>42790</v>
      </c>
      <c r="B323" s="32">
        <f>LN('2 Precios'!B322/'2 Precios'!B323)</f>
        <v>3.8908279298536716E-4</v>
      </c>
      <c r="C323" s="32">
        <f>LN('2 Precios'!C322/'2 Precios'!C323)</f>
        <v>-6.3441925713731504E-3</v>
      </c>
      <c r="D323" s="32">
        <f>LN('2 Precios'!D322/'2 Precios'!D323)</f>
        <v>-8.1774958011846394E-3</v>
      </c>
      <c r="E323" s="32">
        <f>LN('2 Precios'!E322/'2 Precios'!E323)</f>
        <v>-2.0527666636094581E-4</v>
      </c>
      <c r="F323" s="32">
        <f>LN('2 Precios'!F322/'2 Precios'!F323)</f>
        <v>-1.2773589078431175E-2</v>
      </c>
      <c r="G323" s="32">
        <f>LN('2 Precios'!G322/'2 Precios'!G323)</f>
        <v>-2.5618147322911979E-2</v>
      </c>
      <c r="H323" s="32">
        <f>LN('2 Precios'!H322/'2 Precios'!H323)</f>
        <v>-1.3177788514937078E-2</v>
      </c>
      <c r="I323" s="32">
        <f>LN('2 Precios'!I322/'2 Precios'!I323)</f>
        <v>-1.2948579979801556E-2</v>
      </c>
      <c r="J323" s="32">
        <f>LN('2 Precios'!J322/'2 Precios'!J323)</f>
        <v>-8.0113528387365535E-3</v>
      </c>
      <c r="K323" s="35"/>
    </row>
    <row r="324" spans="1:11" x14ac:dyDescent="0.2">
      <c r="A324" s="30">
        <v>42789</v>
      </c>
      <c r="B324" s="32">
        <f>LN('2 Precios'!B323/'2 Precios'!B324)</f>
        <v>-8.8069698892199299E-3</v>
      </c>
      <c r="C324" s="32">
        <f>LN('2 Precios'!C323/'2 Precios'!C324)</f>
        <v>-7.0894349704880366E-3</v>
      </c>
      <c r="D324" s="32">
        <f>LN('2 Precios'!D323/'2 Precios'!D324)</f>
        <v>-7.4007652002649701E-4</v>
      </c>
      <c r="E324" s="32">
        <f>LN('2 Precios'!E323/'2 Precios'!E324)</f>
        <v>-1.9315452791234745E-2</v>
      </c>
      <c r="F324" s="32">
        <f>LN('2 Precios'!F323/'2 Precios'!F324)</f>
        <v>-2.7694861994966607E-2</v>
      </c>
      <c r="G324" s="32">
        <f>LN('2 Precios'!G323/'2 Precios'!G324)</f>
        <v>-1.0251720726431423E-2</v>
      </c>
      <c r="H324" s="32">
        <f>LN('2 Precios'!H323/'2 Precios'!H324)</f>
        <v>9.0661044391809296E-3</v>
      </c>
      <c r="I324" s="32">
        <f>LN('2 Precios'!I323/'2 Precios'!I324)</f>
        <v>-4.6830542209269225E-3</v>
      </c>
      <c r="J324" s="32">
        <f>LN('2 Precios'!J323/'2 Precios'!J324)</f>
        <v>-1.5486156478162287E-2</v>
      </c>
      <c r="K324" s="35"/>
    </row>
    <row r="325" spans="1:11" x14ac:dyDescent="0.2">
      <c r="A325" s="30">
        <v>42788</v>
      </c>
      <c r="B325" s="32">
        <f>LN('2 Precios'!B324/'2 Precios'!B325)</f>
        <v>1.1099356906182163E-2</v>
      </c>
      <c r="C325" s="32">
        <f>LN('2 Precios'!C324/'2 Precios'!C325)</f>
        <v>-1.0929070532190317E-2</v>
      </c>
      <c r="D325" s="32">
        <f>LN('2 Precios'!D324/'2 Precios'!D325)</f>
        <v>1.0660817731999027E-2</v>
      </c>
      <c r="E325" s="32">
        <f>LN('2 Precios'!E324/'2 Precios'!E325)</f>
        <v>-1.815873501187118E-2</v>
      </c>
      <c r="F325" s="32">
        <f>LN('2 Precios'!F324/'2 Precios'!F325)</f>
        <v>-3.2491076006158144E-2</v>
      </c>
      <c r="G325" s="32">
        <f>LN('2 Precios'!G324/'2 Precios'!G325)</f>
        <v>-5.5479105419123723E-3</v>
      </c>
      <c r="H325" s="32">
        <f>LN('2 Precios'!H324/'2 Precios'!H325)</f>
        <v>-9.6609587071935163E-3</v>
      </c>
      <c r="I325" s="32">
        <f>LN('2 Precios'!I324/'2 Precios'!I325)</f>
        <v>-4.8334117502402876E-3</v>
      </c>
      <c r="J325" s="32">
        <f>LN('2 Precios'!J324/'2 Precios'!J325)</f>
        <v>-9.4296866396808079E-3</v>
      </c>
      <c r="K325" s="35"/>
    </row>
    <row r="326" spans="1:11" x14ac:dyDescent="0.2">
      <c r="A326" s="30">
        <v>42787</v>
      </c>
      <c r="B326" s="32">
        <f>LN('2 Precios'!B325/'2 Precios'!B326)</f>
        <v>-1.4862674197142153E-3</v>
      </c>
      <c r="C326" s="32">
        <f>LN('2 Precios'!C325/'2 Precios'!C326)</f>
        <v>7.7669906817241991E-4</v>
      </c>
      <c r="D326" s="32">
        <f>LN('2 Precios'!D325/'2 Precios'!D326)</f>
        <v>5.7492973201346206E-3</v>
      </c>
      <c r="E326" s="32">
        <f>LN('2 Precios'!E325/'2 Precios'!E326)</f>
        <v>4.3032617051096164E-2</v>
      </c>
      <c r="F326" s="32">
        <f>LN('2 Precios'!F325/'2 Precios'!F326)</f>
        <v>2.9255590679807712E-2</v>
      </c>
      <c r="G326" s="32">
        <f>LN('2 Precios'!G325/'2 Precios'!G326)</f>
        <v>1.4863254817350445E-2</v>
      </c>
      <c r="H326" s="32">
        <f>LN('2 Precios'!H325/'2 Precios'!H326)</f>
        <v>8.860618520411364E-3</v>
      </c>
      <c r="I326" s="32">
        <f>LN('2 Precios'!I325/'2 Precios'!I326)</f>
        <v>7.7794670826612355E-3</v>
      </c>
      <c r="J326" s="32">
        <f>LN('2 Precios'!J325/'2 Precios'!J326)</f>
        <v>5.9695275079868224E-3</v>
      </c>
      <c r="K326" s="35"/>
    </row>
    <row r="327" spans="1:11" x14ac:dyDescent="0.2">
      <c r="A327" s="30">
        <v>42786</v>
      </c>
      <c r="B327" s="32">
        <f>LN('2 Precios'!B326/'2 Precios'!B327)</f>
        <v>-3.0465248455197802E-3</v>
      </c>
      <c r="C327" s="32">
        <f>LN('2 Precios'!C326/'2 Precios'!C327)</f>
        <v>-7.7399767203173543E-3</v>
      </c>
      <c r="D327" s="32">
        <f>LN('2 Precios'!D326/'2 Precios'!D327)</f>
        <v>-1.0022802267544578E-3</v>
      </c>
      <c r="E327" s="32">
        <f>LN('2 Precios'!E326/'2 Precios'!E327)</f>
        <v>-1.8562447705181631E-3</v>
      </c>
      <c r="F327" s="32">
        <f>LN('2 Precios'!F326/'2 Precios'!F327)</f>
        <v>1.0515018468272599E-2</v>
      </c>
      <c r="G327" s="32">
        <f>LN('2 Precios'!G326/'2 Precios'!G327)</f>
        <v>6.1019197518889633E-3</v>
      </c>
      <c r="H327" s="32">
        <f>LN('2 Precios'!H326/'2 Precios'!H327)</f>
        <v>1.2007506125626649E-3</v>
      </c>
      <c r="I327" s="32">
        <f>LN('2 Precios'!I326/'2 Precios'!I327)</f>
        <v>-9.3281209239666207E-3</v>
      </c>
      <c r="J327" s="32">
        <f>LN('2 Precios'!J326/'2 Precios'!J327)</f>
        <v>-1.2244811931456477E-2</v>
      </c>
      <c r="K327" s="35"/>
    </row>
    <row r="328" spans="1:11" x14ac:dyDescent="0.2">
      <c r="A328" s="30">
        <v>42783</v>
      </c>
      <c r="B328" s="32">
        <f>LN('2 Precios'!B327/'2 Precios'!B328)</f>
        <v>2.9082891056836364E-3</v>
      </c>
      <c r="C328" s="32">
        <f>LN('2 Precios'!C327/'2 Precios'!C328)</f>
        <v>-1.3782760295421073E-2</v>
      </c>
      <c r="D328" s="32">
        <f>LN('2 Precios'!D327/'2 Precios'!D328)</f>
        <v>1.2529509062668993E-3</v>
      </c>
      <c r="E328" s="32">
        <f>LN('2 Precios'!E327/'2 Precios'!E328)</f>
        <v>-1.9790526763330943E-2</v>
      </c>
      <c r="F328" s="32">
        <f>LN('2 Precios'!F327/'2 Precios'!F328)</f>
        <v>-1.1591196569641804E-2</v>
      </c>
      <c r="G328" s="32">
        <f>LN('2 Precios'!G327/'2 Precios'!G328)</f>
        <v>-3.1513265706076862E-2</v>
      </c>
      <c r="H328" s="32">
        <f>LN('2 Precios'!H327/'2 Precios'!H328)</f>
        <v>-3.5978552601689173E-3</v>
      </c>
      <c r="I328" s="32">
        <f>LN('2 Precios'!I327/'2 Precios'!I328)</f>
        <v>-1.7178839771535453E-3</v>
      </c>
      <c r="J328" s="32">
        <f>LN('2 Precios'!J327/'2 Precios'!J328)</f>
        <v>3.3246782698319925E-2</v>
      </c>
      <c r="K328" s="35"/>
    </row>
    <row r="329" spans="1:11" x14ac:dyDescent="0.2">
      <c r="A329" s="30">
        <v>42782</v>
      </c>
      <c r="B329" s="32">
        <f>LN('2 Precios'!B328/'2 Precios'!B329)</f>
        <v>-4.7962491233667802E-3</v>
      </c>
      <c r="C329" s="32">
        <f>LN('2 Precios'!C328/'2 Precios'!C329)</f>
        <v>-4.5523599104604125E-3</v>
      </c>
      <c r="D329" s="32">
        <f>LN('2 Precios'!D328/'2 Precios'!D329)</f>
        <v>8.3093012396505423E-3</v>
      </c>
      <c r="E329" s="32">
        <f>LN('2 Precios'!E328/'2 Precios'!E329)</f>
        <v>-4.0322836486625501E-3</v>
      </c>
      <c r="F329" s="32">
        <f>LN('2 Precios'!F328/'2 Precios'!F329)</f>
        <v>8.7970315351488821E-3</v>
      </c>
      <c r="G329" s="32">
        <f>LN('2 Precios'!G328/'2 Precios'!G329)</f>
        <v>2.7284929596555808E-2</v>
      </c>
      <c r="H329" s="32">
        <f>LN('2 Precios'!H328/'2 Precios'!H329)</f>
        <v>1.6090441917483905E-2</v>
      </c>
      <c r="I329" s="32">
        <f>LN('2 Precios'!I328/'2 Precios'!I329)</f>
        <v>-1.3468808506152759E-2</v>
      </c>
      <c r="J329" s="32">
        <f>LN('2 Precios'!J328/'2 Precios'!J329)</f>
        <v>-4.458328470786776E-3</v>
      </c>
      <c r="K329" s="35"/>
    </row>
    <row r="330" spans="1:11" x14ac:dyDescent="0.2">
      <c r="A330" s="30">
        <v>42781</v>
      </c>
      <c r="B330" s="32">
        <f>LN('2 Precios'!B329/'2 Precios'!B330)</f>
        <v>-5.4248787614298117E-3</v>
      </c>
      <c r="C330" s="32">
        <f>LN('2 Precios'!C329/'2 Precios'!C330)</f>
        <v>3.032602779044422E-3</v>
      </c>
      <c r="D330" s="32">
        <f>LN('2 Precios'!D329/'2 Precios'!D330)</f>
        <v>-1.2633988261706172E-3</v>
      </c>
      <c r="E330" s="32">
        <f>LN('2 Precios'!E329/'2 Precios'!E330)</f>
        <v>-1.8092275151381355E-3</v>
      </c>
      <c r="F330" s="32">
        <f>LN('2 Precios'!F329/'2 Precios'!F330)</f>
        <v>-2.7067895923759418E-2</v>
      </c>
      <c r="G330" s="32">
        <f>LN('2 Precios'!G329/'2 Precios'!G330)</f>
        <v>-0.11418224898697427</v>
      </c>
      <c r="H330" s="32">
        <f>LN('2 Precios'!H329/'2 Precios'!H330)</f>
        <v>1.0142814542336313E-3</v>
      </c>
      <c r="I330" s="32">
        <f>LN('2 Precios'!I329/'2 Precios'!I330)</f>
        <v>1.5702626792489741E-2</v>
      </c>
      <c r="J330" s="32">
        <f>LN('2 Precios'!J329/'2 Precios'!J330)</f>
        <v>5.9292198364028137E-3</v>
      </c>
      <c r="K330" s="35"/>
    </row>
    <row r="331" spans="1:11" x14ac:dyDescent="0.2">
      <c r="A331" s="30">
        <v>42780</v>
      </c>
      <c r="B331" s="32">
        <f>LN('2 Precios'!B330/'2 Precios'!B331)</f>
        <v>-3.1040940836106904E-3</v>
      </c>
      <c r="C331" s="32">
        <f>LN('2 Precios'!C330/'2 Precios'!C331)</f>
        <v>-7.5901331917148634E-4</v>
      </c>
      <c r="D331" s="32">
        <f>LN('2 Precios'!D330/'2 Precios'!D331)</f>
        <v>5.3171161597229278E-3</v>
      </c>
      <c r="E331" s="32">
        <f>LN('2 Precios'!E330/'2 Precios'!E331)</f>
        <v>-1.0036937407524261E-3</v>
      </c>
      <c r="F331" s="32">
        <f>LN('2 Precios'!F330/'2 Precios'!F331)</f>
        <v>1.2077598451136575E-3</v>
      </c>
      <c r="G331" s="32">
        <f>LN('2 Precios'!G330/'2 Precios'!G331)</f>
        <v>-1.122906371641319E-2</v>
      </c>
      <c r="H331" s="32">
        <f>LN('2 Precios'!H330/'2 Precios'!H331)</f>
        <v>-1.5906929263635929E-2</v>
      </c>
      <c r="I331" s="32">
        <f>LN('2 Precios'!I330/'2 Precios'!I331)</f>
        <v>2.9287987168769136E-3</v>
      </c>
      <c r="J331" s="32">
        <f>LN('2 Precios'!J330/'2 Precios'!J331)</f>
        <v>-8.909818691683823E-3</v>
      </c>
      <c r="K331" s="35"/>
    </row>
    <row r="332" spans="1:11" x14ac:dyDescent="0.2">
      <c r="A332" s="30">
        <v>42779</v>
      </c>
      <c r="B332" s="32">
        <f>LN('2 Precios'!B331/'2 Precios'!B332)</f>
        <v>1.211190357555245E-2</v>
      </c>
      <c r="C332" s="32">
        <f>LN('2 Precios'!C331/'2 Precios'!C332)</f>
        <v>-9.0635061533469643E-3</v>
      </c>
      <c r="D332" s="32">
        <f>LN('2 Precios'!D331/'2 Precios'!D332)</f>
        <v>2.1555877526659328E-2</v>
      </c>
      <c r="E332" s="32">
        <f>LN('2 Precios'!E331/'2 Precios'!E332)</f>
        <v>-6.9979092633565762E-3</v>
      </c>
      <c r="F332" s="32">
        <f>LN('2 Precios'!F331/'2 Precios'!F332)</f>
        <v>2.044930132874619E-2</v>
      </c>
      <c r="G332" s="32">
        <f>LN('2 Precios'!G331/'2 Precios'!G332)</f>
        <v>-1.1104411634029081E-2</v>
      </c>
      <c r="H332" s="32">
        <f>LN('2 Precios'!H331/'2 Precios'!H332)</f>
        <v>-1.8701370772732245E-2</v>
      </c>
      <c r="I332" s="32">
        <f>LN('2 Precios'!I331/'2 Precios'!I332)</f>
        <v>-1.0298786530355328E-2</v>
      </c>
      <c r="J332" s="32">
        <f>LN('2 Precios'!J331/'2 Precios'!J332)</f>
        <v>-7.2681076568987492E-3</v>
      </c>
      <c r="K332" s="35"/>
    </row>
    <row r="333" spans="1:11" x14ac:dyDescent="0.2">
      <c r="A333" s="30">
        <v>42776</v>
      </c>
      <c r="B333" s="32">
        <f>LN('2 Precios'!B332/'2 Precios'!B333)</f>
        <v>6.7126533652479533E-3</v>
      </c>
      <c r="C333" s="32">
        <f>LN('2 Precios'!C332/'2 Precios'!C333)</f>
        <v>2.1277398447284879E-2</v>
      </c>
      <c r="D333" s="32">
        <f>LN('2 Precios'!D332/'2 Precios'!D333)</f>
        <v>5.4623364515024699E-3</v>
      </c>
      <c r="E333" s="32">
        <f>LN('2 Precios'!E332/'2 Precios'!E333)</f>
        <v>1.8500407186682617E-2</v>
      </c>
      <c r="F333" s="32">
        <f>LN('2 Precios'!F332/'2 Precios'!F333)</f>
        <v>2.7035008077131172E-2</v>
      </c>
      <c r="G333" s="32">
        <f>LN('2 Precios'!G332/'2 Precios'!G333)</f>
        <v>-7.3349147108768805E-3</v>
      </c>
      <c r="H333" s="32">
        <f>LN('2 Precios'!H332/'2 Precios'!H333)</f>
        <v>6.4910141359360426E-3</v>
      </c>
      <c r="I333" s="32">
        <f>LN('2 Precios'!I332/'2 Precios'!I333)</f>
        <v>2.9108083653701343E-2</v>
      </c>
      <c r="J333" s="32">
        <f>LN('2 Precios'!J332/'2 Precios'!J333)</f>
        <v>7.268107656898626E-3</v>
      </c>
      <c r="K333" s="35"/>
    </row>
    <row r="334" spans="1:11" x14ac:dyDescent="0.2">
      <c r="A334" s="30">
        <v>42775</v>
      </c>
      <c r="B334" s="32">
        <f>LN('2 Precios'!B333/'2 Precios'!B334)</f>
        <v>2.984664449884494E-3</v>
      </c>
      <c r="C334" s="32">
        <f>LN('2 Precios'!C333/'2 Precios'!C334)</f>
        <v>2.8039220064392908E-2</v>
      </c>
      <c r="D334" s="32">
        <f>LN('2 Precios'!D333/'2 Precios'!D334)</f>
        <v>1.0751381916690859E-2</v>
      </c>
      <c r="E334" s="32">
        <f>LN('2 Precios'!E333/'2 Precios'!E334)</f>
        <v>9.7899822321229849E-3</v>
      </c>
      <c r="F334" s="32">
        <f>LN('2 Precios'!F333/'2 Precios'!F334)</f>
        <v>-2.0538481125532894E-2</v>
      </c>
      <c r="G334" s="32">
        <f>LN('2 Precios'!G333/'2 Precios'!G334)</f>
        <v>1.7612497046598584E-2</v>
      </c>
      <c r="H334" s="32">
        <f>LN('2 Precios'!H333/'2 Precios'!H334)</f>
        <v>1.7819395753410395E-2</v>
      </c>
      <c r="I334" s="32">
        <f>LN('2 Precios'!I333/'2 Precios'!I334)</f>
        <v>-4.2104974484687488E-3</v>
      </c>
      <c r="J334" s="32">
        <f>LN('2 Precios'!J333/'2 Precios'!J334)</f>
        <v>1.487430919976823E-2</v>
      </c>
      <c r="K334" s="35"/>
    </row>
    <row r="335" spans="1:11" x14ac:dyDescent="0.2">
      <c r="A335" s="30">
        <v>42774</v>
      </c>
      <c r="B335" s="32">
        <f>LN('2 Precios'!B334/'2 Precios'!B335)</f>
        <v>-9.8052607285809331E-3</v>
      </c>
      <c r="C335" s="32">
        <f>LN('2 Precios'!C334/'2 Precios'!C335)</f>
        <v>7.9302556759775645E-3</v>
      </c>
      <c r="D335" s="32">
        <f>LN('2 Precios'!D334/'2 Precios'!D335)</f>
        <v>-1.2315155976205552E-2</v>
      </c>
      <c r="E335" s="32">
        <f>LN('2 Precios'!E334/'2 Precios'!E335)</f>
        <v>-4.4989237897081783E-3</v>
      </c>
      <c r="F335" s="32">
        <f>LN('2 Precios'!F334/'2 Precios'!F335)</f>
        <v>9.6679684952989536E-3</v>
      </c>
      <c r="G335" s="32">
        <f>LN('2 Precios'!G334/'2 Precios'!G335)</f>
        <v>2.0682943863723404E-3</v>
      </c>
      <c r="H335" s="32">
        <f>LN('2 Precios'!H334/'2 Precios'!H335)</f>
        <v>6.3479280758708531E-3</v>
      </c>
      <c r="I335" s="32">
        <f>LN('2 Precios'!I334/'2 Precios'!I335)</f>
        <v>1.0509372135603342E-3</v>
      </c>
      <c r="J335" s="32">
        <f>LN('2 Precios'!J334/'2 Precios'!J335)</f>
        <v>8.5061811222577142E-3</v>
      </c>
      <c r="K335" s="35"/>
    </row>
    <row r="336" spans="1:11" x14ac:dyDescent="0.2">
      <c r="A336" s="30">
        <v>42773</v>
      </c>
      <c r="B336" s="32">
        <f>LN('2 Precios'!B335/'2 Precios'!B336)</f>
        <v>2.7675942781827481E-3</v>
      </c>
      <c r="C336" s="32">
        <f>LN('2 Precios'!C335/'2 Precios'!C336)</f>
        <v>-2.3604557769420664E-2</v>
      </c>
      <c r="D336" s="32">
        <f>LN('2 Precios'!D335/'2 Precios'!D336)</f>
        <v>2.6052871275713071E-4</v>
      </c>
      <c r="E336" s="32">
        <f>LN('2 Precios'!E335/'2 Precios'!E336)</f>
        <v>-1.9598607293349234E-2</v>
      </c>
      <c r="F336" s="32">
        <f>LN('2 Precios'!F335/'2 Precios'!F336)</f>
        <v>-1.0962181122526197E-3</v>
      </c>
      <c r="G336" s="32">
        <f>LN('2 Precios'!G335/'2 Precios'!G336)</f>
        <v>-2.0492520390117449E-2</v>
      </c>
      <c r="H336" s="32">
        <f>LN('2 Precios'!H335/'2 Precios'!H336)</f>
        <v>-3.310607987471114E-2</v>
      </c>
      <c r="I336" s="32">
        <f>LN('2 Precios'!I335/'2 Precios'!I336)</f>
        <v>-1.4268555729642455E-2</v>
      </c>
      <c r="J336" s="32">
        <f>LN('2 Precios'!J335/'2 Precios'!J336)</f>
        <v>2.4674612901064583E-2</v>
      </c>
      <c r="K336" s="35"/>
    </row>
    <row r="337" spans="1:11" x14ac:dyDescent="0.2">
      <c r="A337" s="30">
        <v>42769</v>
      </c>
      <c r="B337" s="32">
        <f>LN('2 Precios'!B336/'2 Precios'!B337)</f>
        <v>1.6502836653535045E-3</v>
      </c>
      <c r="C337" s="32">
        <f>LN('2 Precios'!C336/'2 Precios'!C337)</f>
        <v>-2.7609115614066943E-2</v>
      </c>
      <c r="D337" s="32">
        <f>LN('2 Precios'!D336/'2 Precios'!D337)</f>
        <v>1.4166055920958145E-2</v>
      </c>
      <c r="E337" s="32">
        <f>LN('2 Precios'!E336/'2 Precios'!E337)</f>
        <v>5.4168254169018768E-3</v>
      </c>
      <c r="F337" s="32">
        <f>LN('2 Precios'!F336/'2 Precios'!F337)</f>
        <v>9.1195286110221981E-3</v>
      </c>
      <c r="G337" s="32">
        <f>LN('2 Precios'!G336/'2 Precios'!G337)</f>
        <v>2.7973893761222009E-2</v>
      </c>
      <c r="H337" s="32">
        <f>LN('2 Precios'!H336/'2 Precios'!H337)</f>
        <v>2.2648458227752251E-2</v>
      </c>
      <c r="I337" s="32">
        <f>LN('2 Precios'!I336/'2 Precios'!I337)</f>
        <v>-9.1151890118099342E-3</v>
      </c>
      <c r="J337" s="32">
        <f>LN('2 Precios'!J336/'2 Precios'!J337)</f>
        <v>1.5052732768554483E-2</v>
      </c>
      <c r="K337" s="35"/>
    </row>
    <row r="338" spans="1:11" x14ac:dyDescent="0.2">
      <c r="A338" s="30">
        <v>42768</v>
      </c>
      <c r="B338" s="32">
        <f>LN('2 Precios'!B337/'2 Precios'!B338)</f>
        <v>3.8039708561492258E-4</v>
      </c>
      <c r="C338" s="32">
        <f>LN('2 Precios'!C337/'2 Precios'!C338)</f>
        <v>1.6012541899126372E-2</v>
      </c>
      <c r="D338" s="32">
        <f>LN('2 Precios'!D337/'2 Precios'!D338)</f>
        <v>1.3030286916061062E-2</v>
      </c>
      <c r="E338" s="32">
        <f>LN('2 Precios'!E337/'2 Precios'!E338)</f>
        <v>-2.0118676523663443E-4</v>
      </c>
      <c r="F338" s="32">
        <f>LN('2 Precios'!F337/'2 Precios'!F338)</f>
        <v>-2.403356957072348E-2</v>
      </c>
      <c r="G338" s="32">
        <f>LN('2 Precios'!G337/'2 Precios'!G338)</f>
        <v>2.5777805959232347E-2</v>
      </c>
      <c r="H338" s="32">
        <f>LN('2 Precios'!H337/'2 Precios'!H338)</f>
        <v>1.3596039766317427E-2</v>
      </c>
      <c r="I338" s="32">
        <f>LN('2 Precios'!I337/'2 Precios'!I338)</f>
        <v>-3.0185260873852968E-2</v>
      </c>
      <c r="J338" s="32">
        <f>LN('2 Precios'!J337/'2 Precios'!J338)</f>
        <v>-1.2784610329553647E-2</v>
      </c>
      <c r="K338" s="35"/>
    </row>
    <row r="339" spans="1:11" x14ac:dyDescent="0.2">
      <c r="A339" s="30">
        <v>42767</v>
      </c>
      <c r="B339" s="32">
        <f>LN('2 Precios'!B338/'2 Precios'!B339)</f>
        <v>-2.7463594421249303E-3</v>
      </c>
      <c r="C339" s="32">
        <f>LN('2 Precios'!C338/'2 Precios'!C339)</f>
        <v>-9.9427205320505741E-3</v>
      </c>
      <c r="D339" s="32">
        <f>LN('2 Precios'!D338/'2 Precios'!D339)</f>
        <v>1.2389034880214672E-2</v>
      </c>
      <c r="E339" s="32">
        <f>LN('2 Precios'!E338/'2 Precios'!E339)</f>
        <v>6.0521266641232804E-3</v>
      </c>
      <c r="F339" s="32">
        <f>LN('2 Precios'!F338/'2 Precios'!F339)</f>
        <v>3.6270511902589904E-2</v>
      </c>
      <c r="G339" s="32">
        <f>LN('2 Precios'!G338/'2 Precios'!G339)</f>
        <v>-2.661187608335859E-2</v>
      </c>
      <c r="H339" s="32">
        <f>LN('2 Precios'!H338/'2 Precios'!H339)</f>
        <v>-1.3395919715628356E-2</v>
      </c>
      <c r="I339" s="32">
        <f>LN('2 Precios'!I338/'2 Precios'!I339)</f>
        <v>-1.4939001617416757E-3</v>
      </c>
      <c r="J339" s="32">
        <f>LN('2 Precios'!J338/'2 Precios'!J339)</f>
        <v>8.5048582594021878E-3</v>
      </c>
      <c r="K339" s="35"/>
    </row>
    <row r="340" spans="1:11" x14ac:dyDescent="0.2">
      <c r="A340" s="30">
        <v>42766</v>
      </c>
      <c r="B340" s="32">
        <f>LN('2 Precios'!B339/'2 Precios'!B340)</f>
        <v>-1.0137249453677647E-2</v>
      </c>
      <c r="C340" s="32">
        <f>LN('2 Precios'!C339/'2 Precios'!C340)</f>
        <v>-7.5815374523976907E-3</v>
      </c>
      <c r="D340" s="32">
        <f>LN('2 Precios'!D339/'2 Precios'!D340)</f>
        <v>1.7772223946338379E-2</v>
      </c>
      <c r="E340" s="32">
        <f>LN('2 Precios'!E339/'2 Precios'!E340)</f>
        <v>-3.2254498537993039E-2</v>
      </c>
      <c r="F340" s="32">
        <f>LN('2 Precios'!F339/'2 Precios'!F340)</f>
        <v>2.6409003171068379E-2</v>
      </c>
      <c r="G340" s="32">
        <f>LN('2 Precios'!G339/'2 Precios'!G340)</f>
        <v>-4.1675349634247945E-4</v>
      </c>
      <c r="H340" s="32">
        <f>LN('2 Precios'!H339/'2 Precios'!H340)</f>
        <v>-1.144007531263082E-2</v>
      </c>
      <c r="I340" s="32">
        <f>LN('2 Precios'!I339/'2 Precios'!I340)</f>
        <v>1.2853878562976156E-2</v>
      </c>
      <c r="J340" s="32">
        <f>LN('2 Precios'!J339/'2 Precios'!J340)</f>
        <v>-2.0279438293675268E-2</v>
      </c>
      <c r="K340" s="35"/>
    </row>
    <row r="341" spans="1:11" x14ac:dyDescent="0.2">
      <c r="A341" s="30">
        <v>42765</v>
      </c>
      <c r="B341" s="32">
        <f>LN('2 Precios'!B340/'2 Precios'!B341)</f>
        <v>-4.4384349696857006E-4</v>
      </c>
      <c r="C341" s="32">
        <f>LN('2 Precios'!C340/'2 Precios'!C341)</f>
        <v>-1.0518504191220234E-2</v>
      </c>
      <c r="D341" s="32">
        <f>LN('2 Precios'!D340/'2 Precios'!D341)</f>
        <v>1.0538117634942886E-2</v>
      </c>
      <c r="E341" s="32">
        <f>LN('2 Precios'!E340/'2 Precios'!E341)</f>
        <v>-2.3483180816311947E-3</v>
      </c>
      <c r="F341" s="32">
        <f>LN('2 Precios'!F340/'2 Precios'!F341)</f>
        <v>-1.2562364406680862E-2</v>
      </c>
      <c r="G341" s="32">
        <f>LN('2 Precios'!G340/'2 Precios'!G341)</f>
        <v>-2.4286025880155569E-2</v>
      </c>
      <c r="H341" s="32">
        <f>LN('2 Precios'!H340/'2 Precios'!H341)</f>
        <v>-1.6480665590532274E-2</v>
      </c>
      <c r="I341" s="32">
        <f>LN('2 Precios'!I340/'2 Precios'!I341)</f>
        <v>-3.1871032864510171E-3</v>
      </c>
      <c r="J341" s="32">
        <f>LN('2 Precios'!J340/'2 Precios'!J341)</f>
        <v>1.4567008954067893E-3</v>
      </c>
      <c r="K341" s="35"/>
    </row>
    <row r="342" spans="1:11" x14ac:dyDescent="0.2">
      <c r="A342" s="30">
        <v>42762</v>
      </c>
      <c r="B342" s="32">
        <f>LN('2 Precios'!B341/'2 Precios'!B342)</f>
        <v>-1.3510163648016507E-2</v>
      </c>
      <c r="C342" s="32">
        <f>LN('2 Precios'!C341/'2 Precios'!C342)</f>
        <v>-1.4936522567832536E-3</v>
      </c>
      <c r="D342" s="32">
        <f>LN('2 Precios'!D341/'2 Precios'!D342)</f>
        <v>-4.1730760820692121E-3</v>
      </c>
      <c r="E342" s="32">
        <f>LN('2 Precios'!E341/'2 Precios'!E342)</f>
        <v>1.4768408616102372E-2</v>
      </c>
      <c r="F342" s="32">
        <f>LN('2 Precios'!F341/'2 Precios'!F342)</f>
        <v>-7.1082529275370947E-3</v>
      </c>
      <c r="G342" s="32">
        <f>LN('2 Precios'!G341/'2 Precios'!G342)</f>
        <v>-1.0920270079724492E-2</v>
      </c>
      <c r="H342" s="32">
        <f>LN('2 Precios'!H341/'2 Precios'!H342)</f>
        <v>2.9322413174141655E-2</v>
      </c>
      <c r="I342" s="32">
        <f>LN('2 Precios'!I341/'2 Precios'!I342)</f>
        <v>2.2526111256165136E-2</v>
      </c>
      <c r="J342" s="32">
        <f>LN('2 Precios'!J341/'2 Precios'!J342)</f>
        <v>-1.2134502738266367E-2</v>
      </c>
      <c r="K342" s="35"/>
    </row>
    <row r="343" spans="1:11" x14ac:dyDescent="0.2">
      <c r="A343" s="30">
        <v>42761</v>
      </c>
      <c r="B343" s="32">
        <f>LN('2 Precios'!B342/'2 Precios'!B343)</f>
        <v>2.6513701622726715E-3</v>
      </c>
      <c r="C343" s="32">
        <f>LN('2 Precios'!C342/'2 Precios'!C343)</f>
        <v>-1.7018538751575617E-2</v>
      </c>
      <c r="D343" s="32">
        <f>LN('2 Precios'!D342/'2 Precios'!D343)</f>
        <v>-3.6026641819966376E-3</v>
      </c>
      <c r="E343" s="32">
        <f>LN('2 Precios'!E342/'2 Precios'!E343)</f>
        <v>-2.1392239575151059E-2</v>
      </c>
      <c r="F343" s="32">
        <f>LN('2 Precios'!F342/'2 Precios'!F343)</f>
        <v>-3.8527010800147331E-2</v>
      </c>
      <c r="G343" s="32">
        <f>LN('2 Precios'!G342/'2 Precios'!G343)</f>
        <v>-1.8334470968149757E-2</v>
      </c>
      <c r="H343" s="32">
        <f>LN('2 Precios'!H342/'2 Precios'!H343)</f>
        <v>-1.3237327104129511E-2</v>
      </c>
      <c r="I343" s="32">
        <f>LN('2 Precios'!I342/'2 Precios'!I343)</f>
        <v>8.5680750190317225E-4</v>
      </c>
      <c r="J343" s="32">
        <f>LN('2 Precios'!J342/'2 Precios'!J343)</f>
        <v>-1.0624422899853967E-2</v>
      </c>
      <c r="K343" s="35"/>
    </row>
    <row r="344" spans="1:11" x14ac:dyDescent="0.2">
      <c r="A344" s="30">
        <v>42760</v>
      </c>
      <c r="B344" s="32">
        <f>LN('2 Precios'!B343/'2 Precios'!B344)</f>
        <v>2.1653160155785903E-2</v>
      </c>
      <c r="C344" s="32">
        <f>LN('2 Precios'!C343/'2 Precios'!C344)</f>
        <v>-7.3099740714383799E-3</v>
      </c>
      <c r="D344" s="32">
        <f>LN('2 Precios'!D343/'2 Precios'!D344)</f>
        <v>7.775740264065926E-3</v>
      </c>
      <c r="E344" s="32">
        <f>LN('2 Precios'!E343/'2 Precios'!E344)</f>
        <v>0</v>
      </c>
      <c r="F344" s="32">
        <f>LN('2 Precios'!F343/'2 Precios'!F344)</f>
        <v>-1.6894980010576675E-2</v>
      </c>
      <c r="G344" s="32">
        <f>LN('2 Precios'!G343/'2 Precios'!G344)</f>
        <v>-2.0329081638425672E-2</v>
      </c>
      <c r="H344" s="32">
        <f>LN('2 Precios'!H343/'2 Precios'!H344)</f>
        <v>-1.4624572661851657E-2</v>
      </c>
      <c r="I344" s="32">
        <f>LN('2 Precios'!I343/'2 Precios'!I344)</f>
        <v>2.4294132090228654E-2</v>
      </c>
      <c r="J344" s="32">
        <f>LN('2 Precios'!J343/'2 Precios'!J344)</f>
        <v>-1.8879062647174503E-2</v>
      </c>
      <c r="K344" s="35"/>
    </row>
    <row r="345" spans="1:11" x14ac:dyDescent="0.2">
      <c r="A345" s="30">
        <v>42759</v>
      </c>
      <c r="B345" s="32">
        <f>LN('2 Precios'!B344/'2 Precios'!B345)</f>
        <v>1.7039284863346511E-2</v>
      </c>
      <c r="C345" s="32">
        <f>LN('2 Precios'!C344/'2 Precios'!C345)</f>
        <v>-7.9797304096438145E-3</v>
      </c>
      <c r="D345" s="32">
        <f>LN('2 Precios'!D344/'2 Precios'!D345)</f>
        <v>2.7701037128565933E-2</v>
      </c>
      <c r="E345" s="32">
        <f>LN('2 Precios'!E344/'2 Precios'!E345)</f>
        <v>2.159059290982868E-2</v>
      </c>
      <c r="F345" s="32">
        <f>LN('2 Precios'!F344/'2 Precios'!F345)</f>
        <v>4.3579925715545954E-2</v>
      </c>
      <c r="G345" s="32">
        <f>LN('2 Precios'!G344/'2 Precios'!G345)</f>
        <v>1.6387413153092962E-2</v>
      </c>
      <c r="H345" s="32">
        <f>LN('2 Precios'!H344/'2 Precios'!H345)</f>
        <v>2.206766768412002E-2</v>
      </c>
      <c r="I345" s="32">
        <f>LN('2 Precios'!I344/'2 Precios'!I345)</f>
        <v>7.3608176792267804E-2</v>
      </c>
      <c r="J345" s="32">
        <f>LN('2 Precios'!J344/'2 Precios'!J345)</f>
        <v>1.1779630313626747E-2</v>
      </c>
      <c r="K345" s="35"/>
    </row>
    <row r="346" spans="1:11" x14ac:dyDescent="0.2">
      <c r="A346" s="30">
        <v>42758</v>
      </c>
      <c r="B346" s="32">
        <f>LN('2 Precios'!B345/'2 Precios'!B346)</f>
        <v>1.3507479009101388E-3</v>
      </c>
      <c r="C346" s="32">
        <f>LN('2 Precios'!C345/'2 Precios'!C346)</f>
        <v>2.9327615094520136E-2</v>
      </c>
      <c r="D346" s="32">
        <f>LN('2 Precios'!D345/'2 Precios'!D346)</f>
        <v>-5.1458376149119125E-3</v>
      </c>
      <c r="E346" s="32">
        <f>LN('2 Precios'!E345/'2 Precios'!E346)</f>
        <v>1.5597256649371194E-2</v>
      </c>
      <c r="F346" s="32">
        <f>LN('2 Precios'!F345/'2 Precios'!F346)</f>
        <v>3.0692152303597786E-2</v>
      </c>
      <c r="G346" s="32">
        <f>LN('2 Precios'!G345/'2 Precios'!G346)</f>
        <v>1.7460761063876454E-2</v>
      </c>
      <c r="H346" s="32">
        <f>LN('2 Precios'!H345/'2 Precios'!H346)</f>
        <v>1.9920125185114535E-2</v>
      </c>
      <c r="I346" s="32">
        <f>LN('2 Precios'!I345/'2 Precios'!I346)</f>
        <v>3.638863344639684E-2</v>
      </c>
      <c r="J346" s="32">
        <f>LN('2 Precios'!J345/'2 Precios'!J346)</f>
        <v>4.5221110582122137E-2</v>
      </c>
      <c r="K346" s="35"/>
    </row>
    <row r="347" spans="1:11" x14ac:dyDescent="0.2">
      <c r="A347" s="30">
        <v>42755</v>
      </c>
      <c r="B347" s="32">
        <f>LN('2 Precios'!B346/'2 Precios'!B347)</f>
        <v>-2.122339143518922E-3</v>
      </c>
      <c r="C347" s="32">
        <f>LN('2 Precios'!C346/'2 Precios'!C347)</f>
        <v>-1.0362787035546659E-2</v>
      </c>
      <c r="D347" s="32">
        <f>LN('2 Precios'!D346/'2 Precios'!D347)</f>
        <v>-9.0832019487152669E-3</v>
      </c>
      <c r="E347" s="32">
        <f>LN('2 Precios'!E346/'2 Precios'!E347)</f>
        <v>-1.61099511281647E-3</v>
      </c>
      <c r="F347" s="32">
        <f>LN('2 Precios'!F346/'2 Precios'!F347)</f>
        <v>8.8977521172878705E-3</v>
      </c>
      <c r="G347" s="32">
        <f>LN('2 Precios'!G346/'2 Precios'!G347)</f>
        <v>6.4257249209704916E-3</v>
      </c>
      <c r="H347" s="32">
        <f>LN('2 Precios'!H346/'2 Precios'!H347)</f>
        <v>-3.0437827419415859E-3</v>
      </c>
      <c r="I347" s="32">
        <f>LN('2 Precios'!I346/'2 Precios'!I347)</f>
        <v>2.240603321843029E-2</v>
      </c>
      <c r="J347" s="32">
        <f>LN('2 Precios'!J346/'2 Precios'!J347)</f>
        <v>1.2475010503634998E-2</v>
      </c>
      <c r="K347" s="35"/>
    </row>
    <row r="348" spans="1:11" x14ac:dyDescent="0.2">
      <c r="A348" s="30">
        <v>42754</v>
      </c>
      <c r="B348" s="32">
        <f>LN('2 Precios'!B347/'2 Precios'!B348)</f>
        <v>7.6699828013029898E-3</v>
      </c>
      <c r="C348" s="32">
        <f>LN('2 Precios'!C347/'2 Precios'!C348)</f>
        <v>-3.6751235778911943E-3</v>
      </c>
      <c r="D348" s="32">
        <f>LN('2 Precios'!D347/'2 Precios'!D348)</f>
        <v>-1.2356321035204787E-2</v>
      </c>
      <c r="E348" s="32">
        <f>LN('2 Precios'!E347/'2 Precios'!E348)</f>
        <v>-9.2129431013580117E-3</v>
      </c>
      <c r="F348" s="32">
        <f>LN('2 Precios'!F347/'2 Precios'!F348)</f>
        <v>-1.4622835228245978E-2</v>
      </c>
      <c r="G348" s="32">
        <f>LN('2 Precios'!G347/'2 Precios'!G348)</f>
        <v>-2.5066002512800622E-2</v>
      </c>
      <c r="H348" s="32">
        <f>LN('2 Precios'!H347/'2 Precios'!H348)</f>
        <v>0</v>
      </c>
      <c r="I348" s="32">
        <f>LN('2 Precios'!I347/'2 Precios'!I348)</f>
        <v>-3.565125996845097E-2</v>
      </c>
      <c r="J348" s="32">
        <f>LN('2 Precios'!J347/'2 Precios'!J348)</f>
        <v>1.5625491964034813E-3</v>
      </c>
      <c r="K348" s="35"/>
    </row>
    <row r="349" spans="1:11" x14ac:dyDescent="0.2">
      <c r="A349" s="30">
        <v>42753</v>
      </c>
      <c r="B349" s="32">
        <f>LN('2 Precios'!B348/'2 Precios'!B349)</f>
        <v>6.2271874779470712E-3</v>
      </c>
      <c r="C349" s="32">
        <f>LN('2 Precios'!C348/'2 Precios'!C349)</f>
        <v>1.7765086005360066E-2</v>
      </c>
      <c r="D349" s="32">
        <f>LN('2 Precios'!D348/'2 Precios'!D349)</f>
        <v>1.2638870139811709E-2</v>
      </c>
      <c r="E349" s="32">
        <f>LN('2 Precios'!E348/'2 Precios'!E349)</f>
        <v>-1.5430553595707261E-2</v>
      </c>
      <c r="F349" s="32">
        <f>LN('2 Precios'!F348/'2 Precios'!F349)</f>
        <v>2.8790886444553191E-2</v>
      </c>
      <c r="G349" s="32">
        <f>LN('2 Precios'!G348/'2 Precios'!G349)</f>
        <v>-2.1380755732220209E-2</v>
      </c>
      <c r="H349" s="32">
        <f>LN('2 Precios'!H348/'2 Precios'!H349)</f>
        <v>2.0281621290158041E-3</v>
      </c>
      <c r="I349" s="32">
        <f>LN('2 Precios'!I348/'2 Precios'!I349)</f>
        <v>-1.1351733250484089E-2</v>
      </c>
      <c r="J349" s="32">
        <f>LN('2 Precios'!J348/'2 Precios'!J349)</f>
        <v>-3.6213951570633479E-3</v>
      </c>
      <c r="K349" s="35"/>
    </row>
    <row r="350" spans="1:11" x14ac:dyDescent="0.2">
      <c r="A350" s="30">
        <v>42752</v>
      </c>
      <c r="B350" s="32">
        <f>LN('2 Precios'!B349/'2 Precios'!B350)</f>
        <v>-1.0078497941143679E-2</v>
      </c>
      <c r="C350" s="32">
        <f>LN('2 Precios'!C349/'2 Precios'!C350)</f>
        <v>-7.4654725378458175E-4</v>
      </c>
      <c r="D350" s="32">
        <f>LN('2 Precios'!D349/'2 Precios'!D350)</f>
        <v>-9.0039998006023799E-3</v>
      </c>
      <c r="E350" s="32">
        <f>LN('2 Precios'!E349/'2 Precios'!E350)</f>
        <v>1.4434259790109667E-2</v>
      </c>
      <c r="F350" s="32">
        <f>LN('2 Precios'!F349/'2 Precios'!F350)</f>
        <v>-3.0746223535239994E-2</v>
      </c>
      <c r="G350" s="32">
        <f>LN('2 Precios'!G349/'2 Precios'!G350)</f>
        <v>-5.3701319190460218E-3</v>
      </c>
      <c r="H350" s="32">
        <f>LN('2 Precios'!H349/'2 Precios'!H350)</f>
        <v>1.4622684710128862E-2</v>
      </c>
      <c r="I350" s="32">
        <f>LN('2 Precios'!I349/'2 Precios'!I350)</f>
        <v>-2.7921074282941629E-2</v>
      </c>
      <c r="J350" s="32">
        <f>LN('2 Precios'!J349/'2 Precios'!J350)</f>
        <v>-9.4904972679846419E-3</v>
      </c>
      <c r="K350" s="35"/>
    </row>
    <row r="351" spans="1:11" x14ac:dyDescent="0.2">
      <c r="A351" s="30">
        <v>42751</v>
      </c>
      <c r="B351" s="32">
        <f>LN('2 Precios'!B350/'2 Precios'!B351)</f>
        <v>2.459222331943798E-3</v>
      </c>
      <c r="C351" s="32">
        <f>LN('2 Precios'!C350/'2 Precios'!C351)</f>
        <v>-9.6547352258309072E-3</v>
      </c>
      <c r="D351" s="32">
        <f>LN('2 Precios'!D350/'2 Precios'!D351)</f>
        <v>-1.1142093140374171E-2</v>
      </c>
      <c r="E351" s="32">
        <f>LN('2 Precios'!E350/'2 Precios'!E351)</f>
        <v>-1.6591334891773116E-2</v>
      </c>
      <c r="F351" s="32">
        <f>LN('2 Precios'!F350/'2 Precios'!F351)</f>
        <v>-7.4602844177349076E-3</v>
      </c>
      <c r="G351" s="32">
        <f>LN('2 Precios'!G350/'2 Precios'!G351)</f>
        <v>-2.0822330943120158E-2</v>
      </c>
      <c r="H351" s="32">
        <f>LN('2 Precios'!H350/'2 Precios'!H351)</f>
        <v>-1.8068127923983813E-2</v>
      </c>
      <c r="I351" s="32">
        <f>LN('2 Precios'!I350/'2 Precios'!I351)</f>
        <v>-1.1100909760917533E-2</v>
      </c>
      <c r="J351" s="32">
        <f>LN('2 Precios'!J350/'2 Precios'!J351)</f>
        <v>-6.3386718187962553E-3</v>
      </c>
      <c r="K351" s="35"/>
    </row>
    <row r="352" spans="1:11" x14ac:dyDescent="0.2">
      <c r="A352" s="30">
        <v>42748</v>
      </c>
      <c r="B352" s="32">
        <f>LN('2 Precios'!B351/'2 Precios'!B352)</f>
        <v>2.937642468019943E-3</v>
      </c>
      <c r="C352" s="32">
        <f>LN('2 Precios'!C351/'2 Precios'!C352)</f>
        <v>-6.6298585386695766E-3</v>
      </c>
      <c r="D352" s="32">
        <f>LN('2 Precios'!D351/'2 Precios'!D352)</f>
        <v>1.1422300454156018E-2</v>
      </c>
      <c r="E352" s="32">
        <f>LN('2 Precios'!E351/'2 Precios'!E352)</f>
        <v>2.5393132151572961E-2</v>
      </c>
      <c r="F352" s="32">
        <f>LN('2 Precios'!F351/'2 Precios'!F352)</f>
        <v>9.698836763369547E-4</v>
      </c>
      <c r="G352" s="32">
        <f>LN('2 Precios'!G351/'2 Precios'!G352)</f>
        <v>3.2365321969247136E-2</v>
      </c>
      <c r="H352" s="32">
        <f>LN('2 Precios'!H351/'2 Precios'!H352)</f>
        <v>3.2176255896639999E-2</v>
      </c>
      <c r="I352" s="32">
        <f>LN('2 Precios'!I351/'2 Precios'!I352)</f>
        <v>-1.6545826457289702E-3</v>
      </c>
      <c r="J352" s="32">
        <f>LN('2 Precios'!J351/'2 Precios'!J352)</f>
        <v>1.6889238416370883E-2</v>
      </c>
      <c r="K352" s="35"/>
    </row>
    <row r="353" spans="1:11" x14ac:dyDescent="0.2">
      <c r="A353" s="30">
        <v>42747</v>
      </c>
      <c r="B353" s="32">
        <f>LN('2 Precios'!B352/'2 Precios'!B353)</f>
        <v>1.0753684886055305E-3</v>
      </c>
      <c r="C353" s="32">
        <f>LN('2 Precios'!C352/'2 Precios'!C353)</f>
        <v>-2.4656796612860171E-2</v>
      </c>
      <c r="D353" s="32">
        <f>LN('2 Precios'!D352/'2 Precios'!D353)</f>
        <v>5.0562188501834301E-3</v>
      </c>
      <c r="E353" s="32">
        <f>LN('2 Precios'!E352/'2 Precios'!E353)</f>
        <v>-1.0194970962959867E-2</v>
      </c>
      <c r="F353" s="32">
        <f>LN('2 Precios'!F352/'2 Precios'!F353)</f>
        <v>3.0377542596370998E-2</v>
      </c>
      <c r="G353" s="32">
        <f>LN('2 Precios'!G352/'2 Precios'!G353)</f>
        <v>1.206940849140508E-2</v>
      </c>
      <c r="H353" s="32">
        <f>LN('2 Precios'!H352/'2 Precios'!H353)</f>
        <v>1.568863943165107E-2</v>
      </c>
      <c r="I353" s="32">
        <f>LN('2 Precios'!I352/'2 Precios'!I353)</f>
        <v>1.2569500401906315E-2</v>
      </c>
      <c r="J353" s="32">
        <f>LN('2 Precios'!J352/'2 Precios'!J353)</f>
        <v>-7.3351977923974626E-3</v>
      </c>
      <c r="K353" s="35"/>
    </row>
    <row r="354" spans="1:11" x14ac:dyDescent="0.2">
      <c r="A354" s="30">
        <v>42746</v>
      </c>
      <c r="B354" s="32">
        <f>LN('2 Precios'!B353/'2 Precios'!B354)</f>
        <v>6.5745491862909053E-3</v>
      </c>
      <c r="C354" s="32">
        <f>LN('2 Precios'!C353/'2 Precios'!C354)</f>
        <v>8.6331471447028754E-3</v>
      </c>
      <c r="D354" s="32">
        <f>LN('2 Precios'!D353/'2 Precios'!D354)</f>
        <v>-7.8542620858672377E-3</v>
      </c>
      <c r="E354" s="32">
        <f>LN('2 Precios'!E353/'2 Precios'!E354)</f>
        <v>4.9845583213165446E-3</v>
      </c>
      <c r="F354" s="32">
        <f>LN('2 Precios'!F353/'2 Precios'!F354)</f>
        <v>7.3628009378012794E-3</v>
      </c>
      <c r="G354" s="32">
        <f>LN('2 Precios'!G353/'2 Precios'!G354)</f>
        <v>9.0499142152140645E-3</v>
      </c>
      <c r="H354" s="32">
        <f>LN('2 Precios'!H353/'2 Precios'!H354)</f>
        <v>-1.3387613431025602E-2</v>
      </c>
      <c r="I354" s="32">
        <f>LN('2 Precios'!I353/'2 Precios'!I354)</f>
        <v>1.1035369111462761E-2</v>
      </c>
      <c r="J354" s="32">
        <f>LN('2 Precios'!J353/'2 Precios'!J354)</f>
        <v>-1.859233115979135E-2</v>
      </c>
      <c r="K354" s="35"/>
    </row>
    <row r="355" spans="1:11" x14ac:dyDescent="0.2">
      <c r="A355" s="30">
        <v>42745</v>
      </c>
      <c r="B355" s="32">
        <f>LN('2 Precios'!B354/'2 Precios'!B355)</f>
        <v>-1.0624187965160126E-2</v>
      </c>
      <c r="C355" s="32">
        <f>LN('2 Precios'!C354/'2 Precios'!C355)</f>
        <v>2.2653508006826868E-2</v>
      </c>
      <c r="D355" s="32">
        <f>LN('2 Precios'!D354/'2 Precios'!D355)</f>
        <v>-2.7901245779016078E-3</v>
      </c>
      <c r="E355" s="32">
        <f>LN('2 Precios'!E354/'2 Precios'!E355)</f>
        <v>8.6320121038058143E-3</v>
      </c>
      <c r="F355" s="32">
        <f>LN('2 Precios'!F354/'2 Precios'!F355)</f>
        <v>3.608155750685655E-2</v>
      </c>
      <c r="G355" s="32">
        <f>LN('2 Precios'!G354/'2 Precios'!G355)</f>
        <v>7.9365100700438552E-3</v>
      </c>
      <c r="H355" s="32">
        <f>LN('2 Precios'!H354/'2 Precios'!H355)</f>
        <v>-1.3624026586272516E-2</v>
      </c>
      <c r="I355" s="32">
        <f>LN('2 Precios'!I354/'2 Precios'!I355)</f>
        <v>-2.1766314097151827E-2</v>
      </c>
      <c r="J355" s="32">
        <f>LN('2 Precios'!J354/'2 Precios'!J355)</f>
        <v>1.537696235461423E-2</v>
      </c>
      <c r="K355" s="35"/>
    </row>
    <row r="356" spans="1:11" x14ac:dyDescent="0.2">
      <c r="A356" s="30">
        <v>42744</v>
      </c>
      <c r="B356" s="32">
        <f>LN('2 Precios'!B355/'2 Precios'!B356)</f>
        <v>-1.3995093743455388E-2</v>
      </c>
      <c r="C356" s="32">
        <f>LN('2 Precios'!C355/'2 Precios'!C356)</f>
        <v>5.1871179661149066E-3</v>
      </c>
      <c r="D356" s="32">
        <f>LN('2 Precios'!D355/'2 Precios'!D356)</f>
        <v>-1.7675136135829043E-2</v>
      </c>
      <c r="E356" s="32">
        <f>LN('2 Precios'!E355/'2 Precios'!E356)</f>
        <v>-1.7586424824657314E-2</v>
      </c>
      <c r="F356" s="32">
        <f>LN('2 Precios'!F355/'2 Precios'!F356)</f>
        <v>-1.3318557043317476E-2</v>
      </c>
      <c r="G356" s="32">
        <f>LN('2 Precios'!G355/'2 Precios'!G356)</f>
        <v>-1.1881327886752563E-2</v>
      </c>
      <c r="H356" s="32">
        <f>LN('2 Precios'!H355/'2 Precios'!H356)</f>
        <v>-5.9732516321561986E-3</v>
      </c>
      <c r="I356" s="32">
        <f>LN('2 Precios'!I355/'2 Precios'!I356)</f>
        <v>-5.9476468949042662E-2</v>
      </c>
      <c r="J356" s="32">
        <f>LN('2 Precios'!J355/'2 Precios'!J356)</f>
        <v>-2.4876310663608098E-2</v>
      </c>
      <c r="K356" s="35"/>
    </row>
    <row r="357" spans="1:11" x14ac:dyDescent="0.2">
      <c r="A357" s="30">
        <v>42741</v>
      </c>
      <c r="B357" s="32">
        <f>LN('2 Precios'!B356/'2 Precios'!B357)</f>
        <v>2.9079705169565281E-3</v>
      </c>
      <c r="C357" s="32">
        <f>LN('2 Precios'!C356/'2 Precios'!C357)</f>
        <v>-1.484781267579225E-3</v>
      </c>
      <c r="D357" s="32">
        <f>LN('2 Precios'!D356/'2 Precios'!D357)</f>
        <v>-2.3804234927624519E-2</v>
      </c>
      <c r="E357" s="32">
        <f>LN('2 Precios'!E356/'2 Precios'!E357)</f>
        <v>-1.0836457246606229E-2</v>
      </c>
      <c r="F357" s="32">
        <f>LN('2 Precios'!F356/'2 Precios'!F357)</f>
        <v>-2.1922892899386752E-2</v>
      </c>
      <c r="G357" s="32">
        <f>LN('2 Precios'!G356/'2 Precios'!G357)</f>
        <v>1.7474670587367291E-2</v>
      </c>
      <c r="H357" s="32">
        <f>LN('2 Precios'!H356/'2 Precios'!H357)</f>
        <v>-2.7845671210665883E-2</v>
      </c>
      <c r="I357" s="32">
        <f>LN('2 Precios'!I356/'2 Precios'!I357)</f>
        <v>-2.1952570999663832E-2</v>
      </c>
      <c r="J357" s="32">
        <f>LN('2 Precios'!J356/'2 Precios'!J357)</f>
        <v>-2.8670912017055E-2</v>
      </c>
      <c r="K357" s="35"/>
    </row>
    <row r="358" spans="1:11" x14ac:dyDescent="0.2">
      <c r="A358" s="30">
        <v>42740</v>
      </c>
      <c r="B358" s="32">
        <f>LN('2 Precios'!B357/'2 Precios'!B358)</f>
        <v>9.9812049889201563E-3</v>
      </c>
      <c r="C358" s="32">
        <f>LN('2 Precios'!C357/'2 Precios'!C358)</f>
        <v>-1.6918388090062055E-2</v>
      </c>
      <c r="D358" s="32">
        <f>LN('2 Precios'!D357/'2 Precios'!D358)</f>
        <v>-9.0474273349790187E-3</v>
      </c>
      <c r="E358" s="32">
        <f>LN('2 Precios'!E357/'2 Precios'!E358)</f>
        <v>5.6432441398683468E-2</v>
      </c>
      <c r="F358" s="32">
        <f>LN('2 Precios'!F357/'2 Precios'!F358)</f>
        <v>2.6055164619705872E-2</v>
      </c>
      <c r="G358" s="32">
        <f>LN('2 Precios'!G357/'2 Precios'!G358)</f>
        <v>2.1053328217199591E-2</v>
      </c>
      <c r="H358" s="32">
        <f>LN('2 Precios'!H357/'2 Precios'!H358)</f>
        <v>1.8991659843780218E-3</v>
      </c>
      <c r="I358" s="32">
        <f>LN('2 Precios'!I357/'2 Precios'!I358)</f>
        <v>-6.2568733228231766E-3</v>
      </c>
      <c r="J358" s="32">
        <f>LN('2 Precios'!J357/'2 Precios'!J358)</f>
        <v>-2.7465437280063134E-3</v>
      </c>
      <c r="K358" s="35"/>
    </row>
    <row r="359" spans="1:11" x14ac:dyDescent="0.2">
      <c r="A359" s="30">
        <v>42739</v>
      </c>
      <c r="B359" s="32">
        <f>LN('2 Precios'!B358/'2 Precios'!B359)</f>
        <v>9.2446553903804372E-3</v>
      </c>
      <c r="C359" s="32">
        <f>LN('2 Precios'!C358/'2 Precios'!C359)</f>
        <v>1.4695341602115617E-2</v>
      </c>
      <c r="D359" s="32">
        <f>LN('2 Precios'!D358/'2 Precios'!D359)</f>
        <v>1.8560259868714282E-3</v>
      </c>
      <c r="E359" s="32">
        <f>LN('2 Precios'!E358/'2 Precios'!E359)</f>
        <v>3.2237047992752697E-2</v>
      </c>
      <c r="F359" s="32">
        <f>LN('2 Precios'!F358/'2 Precios'!F359)</f>
        <v>9.1862853229983405E-3</v>
      </c>
      <c r="G359" s="32">
        <f>LN('2 Precios'!G358/'2 Precios'!G359)</f>
        <v>-8.1499228609786759E-3</v>
      </c>
      <c r="H359" s="32">
        <f>LN('2 Precios'!H358/'2 Precios'!H359)</f>
        <v>-1.2626344734001187E-2</v>
      </c>
      <c r="I359" s="32">
        <f>LN('2 Precios'!I358/'2 Precios'!I359)</f>
        <v>-2.5254832639717783E-3</v>
      </c>
      <c r="J359" s="32">
        <f>LN('2 Precios'!J358/'2 Precios'!J359)</f>
        <v>2.0755491719340664E-2</v>
      </c>
      <c r="K359" s="35"/>
    </row>
    <row r="360" spans="1:11" x14ac:dyDescent="0.2">
      <c r="A360" s="30">
        <v>42738</v>
      </c>
      <c r="B360" s="32">
        <f>LN('2 Precios'!B359/'2 Precios'!B360)</f>
        <v>1.2289873155808136E-3</v>
      </c>
      <c r="C360" s="32">
        <f>LN('2 Precios'!C359/'2 Precios'!C360)</f>
        <v>3.6175760835353871E-2</v>
      </c>
      <c r="D360" s="32">
        <f>LN('2 Precios'!D359/'2 Precios'!D360)</f>
        <v>1.6861124956620167E-2</v>
      </c>
      <c r="E360" s="32">
        <f>LN('2 Precios'!E359/'2 Precios'!E360)</f>
        <v>-8.5287724713985404E-3</v>
      </c>
      <c r="F360" s="32">
        <f>LN('2 Precios'!F359/'2 Precios'!F360)</f>
        <v>1.7565882895156499E-2</v>
      </c>
      <c r="G360" s="32">
        <f>LN('2 Precios'!G359/'2 Precios'!G360)</f>
        <v>-5.2621454203655481E-3</v>
      </c>
      <c r="H360" s="32">
        <f>LN('2 Precios'!H359/'2 Precios'!H360)</f>
        <v>-1.0613326617691345E-2</v>
      </c>
      <c r="I360" s="32">
        <f>LN('2 Precios'!I359/'2 Precios'!I360)</f>
        <v>2.3568865533927733E-3</v>
      </c>
      <c r="J360" s="32">
        <f>LN('2 Precios'!J359/'2 Precios'!J360)</f>
        <v>-1.560684351143289E-2</v>
      </c>
      <c r="K360" s="35"/>
    </row>
    <row r="361" spans="1:11" x14ac:dyDescent="0.2">
      <c r="A361" s="30">
        <v>42737</v>
      </c>
      <c r="B361" s="32">
        <f>LN('2 Precios'!B360/'2 Precios'!B361)</f>
        <v>-5.8466828922378988E-3</v>
      </c>
      <c r="C361" s="32">
        <f>LN('2 Precios'!C360/'2 Precios'!C361)</f>
        <v>0</v>
      </c>
      <c r="D361" s="32">
        <f>LN('2 Precios'!D360/'2 Precios'!D361)</f>
        <v>0</v>
      </c>
      <c r="E361" s="32">
        <f>LN('2 Precios'!E360/'2 Precios'!E361)</f>
        <v>0</v>
      </c>
      <c r="F361" s="32">
        <f>LN('2 Precios'!F360/'2 Precios'!F361)</f>
        <v>0</v>
      </c>
      <c r="G361" s="32">
        <f>LN('2 Precios'!G360/'2 Precios'!G361)</f>
        <v>0</v>
      </c>
      <c r="H361" s="32">
        <f>LN('2 Precios'!H360/'2 Precios'!H361)</f>
        <v>0</v>
      </c>
      <c r="I361" s="32">
        <f>LN('2 Precios'!I360/'2 Precios'!I361)</f>
        <v>0</v>
      </c>
      <c r="J361" s="32">
        <f>LN('2 Precios'!J360/'2 Precios'!J361)</f>
        <v>0</v>
      </c>
      <c r="K361" s="35"/>
    </row>
    <row r="362" spans="1:11" x14ac:dyDescent="0.2">
      <c r="A362" s="30">
        <v>42734</v>
      </c>
      <c r="B362" s="32">
        <f>LN('2 Precios'!B361/'2 Precios'!B362)</f>
        <v>7.5632396105793339E-3</v>
      </c>
      <c r="C362" s="32">
        <f>LN('2 Precios'!C361/'2 Precios'!C362)</f>
        <v>-7.6452971779511795E-3</v>
      </c>
      <c r="D362" s="32">
        <f>LN('2 Precios'!D361/'2 Precios'!D362)</f>
        <v>-1.3405026827442672E-2</v>
      </c>
      <c r="E362" s="32">
        <f>LN('2 Precios'!E361/'2 Precios'!E362)</f>
        <v>-2.5779568679630032E-2</v>
      </c>
      <c r="F362" s="32">
        <f>LN('2 Precios'!F361/'2 Precios'!F362)</f>
        <v>-2.24295194138068E-2</v>
      </c>
      <c r="G362" s="32">
        <f>LN('2 Precios'!G361/'2 Precios'!G362)</f>
        <v>-4.4309841767837576E-3</v>
      </c>
      <c r="H362" s="32">
        <f>LN('2 Precios'!H361/'2 Precios'!H362)</f>
        <v>-1.1722842238744565E-3</v>
      </c>
      <c r="I362" s="32">
        <f>LN('2 Precios'!I361/'2 Precios'!I362)</f>
        <v>-1.5221502711858473E-2</v>
      </c>
      <c r="J362" s="32">
        <f>LN('2 Precios'!J361/'2 Precios'!J362)</f>
        <v>5.1752055920379183E-3</v>
      </c>
      <c r="K362" s="35"/>
    </row>
    <row r="363" spans="1:11" x14ac:dyDescent="0.2">
      <c r="A363" s="30">
        <v>42733</v>
      </c>
      <c r="B363" s="32">
        <f>LN('2 Precios'!B362/'2 Precios'!B363)</f>
        <v>5.7958282339053381E-3</v>
      </c>
      <c r="C363" s="32">
        <f>LN('2 Precios'!C362/'2 Precios'!C363)</f>
        <v>9.950330853168092E-3</v>
      </c>
      <c r="D363" s="32">
        <f>LN('2 Precios'!D362/'2 Precios'!D363)</f>
        <v>5.0727114517481109E-3</v>
      </c>
      <c r="E363" s="32">
        <f>LN('2 Precios'!E362/'2 Precios'!E363)</f>
        <v>1.6270759278251359E-2</v>
      </c>
      <c r="F363" s="32">
        <f>LN('2 Precios'!F362/'2 Precios'!F363)</f>
        <v>-5.1975747796539592E-4</v>
      </c>
      <c r="G363" s="32">
        <f>LN('2 Precios'!G362/'2 Precios'!G363)</f>
        <v>3.6427150826448713E-2</v>
      </c>
      <c r="H363" s="32">
        <f>LN('2 Precios'!H362/'2 Precios'!H363)</f>
        <v>1.9621019101720469E-2</v>
      </c>
      <c r="I363" s="32">
        <f>LN('2 Precios'!I362/'2 Precios'!I363)</f>
        <v>2.6578553142863826E-2</v>
      </c>
      <c r="J363" s="32">
        <f>LN('2 Precios'!J362/'2 Precios'!J363)</f>
        <v>1.1445008713636616E-2</v>
      </c>
      <c r="K363" s="35"/>
    </row>
    <row r="364" spans="1:11" x14ac:dyDescent="0.2">
      <c r="A364" s="30">
        <v>42732</v>
      </c>
      <c r="B364" s="32">
        <f>LN('2 Precios'!B363/'2 Precios'!B364)</f>
        <v>6.9026392388770452E-3</v>
      </c>
      <c r="C364" s="32">
        <f>LN('2 Precios'!C363/'2 Precios'!C364)</f>
        <v>7.695267790285181E-4</v>
      </c>
      <c r="D364" s="32">
        <f>LN('2 Precios'!D363/'2 Precios'!D364)</f>
        <v>6.7141381078164039E-3</v>
      </c>
      <c r="E364" s="32">
        <f>LN('2 Precios'!E363/'2 Precios'!E364)</f>
        <v>9.9334430879461887E-3</v>
      </c>
      <c r="F364" s="32">
        <f>LN('2 Precios'!F363/'2 Precios'!F364)</f>
        <v>3.202814671264597E-2</v>
      </c>
      <c r="G364" s="32">
        <f>LN('2 Precios'!G363/'2 Precios'!G364)</f>
        <v>-7.061296215011015E-3</v>
      </c>
      <c r="H364" s="32">
        <f>LN('2 Precios'!H363/'2 Precios'!H364)</f>
        <v>1.0107686855397995E-2</v>
      </c>
      <c r="I364" s="32">
        <f>LN('2 Precios'!I363/'2 Precios'!I364)</f>
        <v>-1.5330894749633805E-3</v>
      </c>
      <c r="J364" s="32">
        <f>LN('2 Precios'!J363/'2 Precios'!J364)</f>
        <v>1.7310435446491778E-3</v>
      </c>
      <c r="K364" s="35"/>
    </row>
    <row r="365" spans="1:11" x14ac:dyDescent="0.2">
      <c r="A365" s="30">
        <v>42731</v>
      </c>
      <c r="B365" s="32">
        <f>LN('2 Precios'!B364/'2 Precios'!B365)</f>
        <v>-5.0942614153222949E-3</v>
      </c>
      <c r="C365" s="32">
        <f>LN('2 Precios'!C364/'2 Precios'!C365)</f>
        <v>3.0840425369615407E-3</v>
      </c>
      <c r="D365" s="32">
        <f>LN('2 Precios'!D364/'2 Precios'!D365)</f>
        <v>-1.8844802738775951E-3</v>
      </c>
      <c r="E365" s="32">
        <f>LN('2 Precios'!E364/'2 Precios'!E365)</f>
        <v>1.7007231629000983E-3</v>
      </c>
      <c r="F365" s="32">
        <f>LN('2 Precios'!F364/'2 Precios'!F365)</f>
        <v>2.6859717587127251E-3</v>
      </c>
      <c r="G365" s="32">
        <f>LN('2 Precios'!G364/'2 Precios'!G365)</f>
        <v>-9.4747981608038923E-3</v>
      </c>
      <c r="H365" s="32">
        <f>LN('2 Precios'!H364/'2 Precios'!H365)</f>
        <v>-2.9126822617674131E-3</v>
      </c>
      <c r="I365" s="32">
        <f>LN('2 Precios'!I364/'2 Precios'!I365)</f>
        <v>1.874112499078401E-3</v>
      </c>
      <c r="J365" s="32">
        <f>LN('2 Precios'!J364/'2 Precios'!J365)</f>
        <v>-8.9572725948596638E-4</v>
      </c>
      <c r="K365" s="35"/>
    </row>
    <row r="366" spans="1:11" x14ac:dyDescent="0.2">
      <c r="A366" s="30">
        <v>42730</v>
      </c>
      <c r="B366" s="32">
        <f>LN('2 Precios'!B365/'2 Precios'!B366)</f>
        <v>4.4927405017156728E-3</v>
      </c>
      <c r="C366" s="32">
        <f>LN('2 Precios'!C365/'2 Precios'!C366)</f>
        <v>6.1967665375113994E-3</v>
      </c>
      <c r="D366" s="32">
        <f>LN('2 Precios'!D365/'2 Precios'!D366)</f>
        <v>-9.3696042082806325E-3</v>
      </c>
      <c r="E366" s="32">
        <f>LN('2 Precios'!E365/'2 Precios'!E366)</f>
        <v>-1.4364421047035726E-2</v>
      </c>
      <c r="F366" s="32">
        <f>LN('2 Precios'!F365/'2 Precios'!F366)</f>
        <v>-1.3712279550575249E-2</v>
      </c>
      <c r="G366" s="32">
        <f>LN('2 Precios'!G365/'2 Precios'!G366)</f>
        <v>-7.7599329104705884E-3</v>
      </c>
      <c r="H366" s="32">
        <f>LN('2 Precios'!H365/'2 Precios'!H366)</f>
        <v>-2.0038579693417249E-3</v>
      </c>
      <c r="I366" s="32">
        <f>LN('2 Precios'!I365/'2 Precios'!I366)</f>
        <v>-2.7247973725883922E-3</v>
      </c>
      <c r="J366" s="32">
        <f>LN('2 Precios'!J365/'2 Precios'!J366)</f>
        <v>2.6896821370725886E-3</v>
      </c>
      <c r="K366" s="35"/>
    </row>
    <row r="367" spans="1:11" x14ac:dyDescent="0.2">
      <c r="A367" s="30">
        <v>42727</v>
      </c>
      <c r="B367" s="32">
        <f>LN('2 Precios'!B366/'2 Precios'!B367)</f>
        <v>7.6042449237093102E-4</v>
      </c>
      <c r="C367" s="32">
        <f>LN('2 Precios'!C366/'2 Precios'!C367)</f>
        <v>1.3297028143489726E-2</v>
      </c>
      <c r="D367" s="32">
        <f>LN('2 Precios'!D366/'2 Precios'!D367)</f>
        <v>9.3696042082807469E-3</v>
      </c>
      <c r="E367" s="32">
        <f>LN('2 Precios'!E366/'2 Precios'!E367)</f>
        <v>8.0017484008564118E-3</v>
      </c>
      <c r="F367" s="32">
        <f>LN('2 Precios'!F366/'2 Precios'!F367)</f>
        <v>1.7844870068342955E-2</v>
      </c>
      <c r="G367" s="32">
        <f>LN('2 Precios'!G366/'2 Precios'!G367)</f>
        <v>2.7218175055457594E-2</v>
      </c>
      <c r="H367" s="32">
        <f>LN('2 Precios'!H366/'2 Precios'!H367)</f>
        <v>5.5201925313781014E-3</v>
      </c>
      <c r="I367" s="32">
        <f>LN('2 Precios'!I366/'2 Precios'!I367)</f>
        <v>-1.7008757799694767E-4</v>
      </c>
      <c r="J367" s="32">
        <f>LN('2 Precios'!J366/'2 Precios'!J367)</f>
        <v>-3.5902699099356599E-4</v>
      </c>
      <c r="K367" s="35"/>
    </row>
    <row r="368" spans="1:11" x14ac:dyDescent="0.2">
      <c r="A368" s="30">
        <v>42726</v>
      </c>
      <c r="B368" s="32">
        <f>LN('2 Precios'!B367/'2 Precios'!B368)</f>
        <v>1.0151473634544719E-3</v>
      </c>
      <c r="C368" s="32">
        <f>LN('2 Precios'!C367/'2 Precios'!C368)</f>
        <v>-7.0616221262057568E-3</v>
      </c>
      <c r="D368" s="32">
        <f>LN('2 Precios'!D367/'2 Precios'!D368)</f>
        <v>9.4581975327685894E-3</v>
      </c>
      <c r="E368" s="32">
        <f>LN('2 Precios'!E367/'2 Precios'!E368)</f>
        <v>9.3458199364266081E-3</v>
      </c>
      <c r="F368" s="32">
        <f>LN('2 Precios'!F367/'2 Precios'!F368)</f>
        <v>6.5029310945546636E-3</v>
      </c>
      <c r="G368" s="32">
        <f>LN('2 Precios'!G367/'2 Precios'!G368)</f>
        <v>-2.8437975954421327E-2</v>
      </c>
      <c r="H368" s="32">
        <f>LN('2 Precios'!H367/'2 Precios'!H368)</f>
        <v>-1.0065918388893057E-4</v>
      </c>
      <c r="I368" s="32">
        <f>LN('2 Precios'!I367/'2 Precios'!I368)</f>
        <v>-4.7497798818079071E-3</v>
      </c>
      <c r="J368" s="32">
        <f>LN('2 Precios'!J367/'2 Precios'!J368)</f>
        <v>-4.2389805819635371E-3</v>
      </c>
      <c r="K368" s="35"/>
    </row>
    <row r="369" spans="1:11" x14ac:dyDescent="0.2">
      <c r="A369" s="30">
        <v>42725</v>
      </c>
      <c r="B369" s="32">
        <f>LN('2 Precios'!B368/'2 Precios'!B369)</f>
        <v>9.3725851699083204E-4</v>
      </c>
      <c r="C369" s="32">
        <f>LN('2 Precios'!C368/'2 Precios'!C369)</f>
        <v>1.5649455463032868E-3</v>
      </c>
      <c r="D369" s="32">
        <f>LN('2 Precios'!D368/'2 Precios'!D369)</f>
        <v>6.5378057294137723E-3</v>
      </c>
      <c r="E369" s="32">
        <f>LN('2 Precios'!E368/'2 Precios'!E369)</f>
        <v>5.3493225805387509E-3</v>
      </c>
      <c r="F369" s="32">
        <f>LN('2 Precios'!F368/'2 Precios'!F369)</f>
        <v>-1.0867959575987225E-3</v>
      </c>
      <c r="G369" s="32">
        <f>LN('2 Precios'!G368/'2 Precios'!G369)</f>
        <v>-3.12024512941491E-2</v>
      </c>
      <c r="H369" s="32">
        <f>LN('2 Precios'!H368/'2 Precios'!H369)</f>
        <v>-4.818752398309146E-3</v>
      </c>
      <c r="I369" s="32">
        <f>LN('2 Precios'!I368/'2 Precios'!I369)</f>
        <v>-5.5691310181769007E-3</v>
      </c>
      <c r="J369" s="32">
        <f>LN('2 Precios'!J368/'2 Precios'!J369)</f>
        <v>-1.6836853053457002E-2</v>
      </c>
      <c r="K369" s="35"/>
    </row>
    <row r="370" spans="1:11" x14ac:dyDescent="0.2">
      <c r="A370" s="30">
        <v>42724</v>
      </c>
      <c r="B370" s="32">
        <f>LN('2 Precios'!B369/'2 Precios'!B370)</f>
        <v>-5.0324558499031755E-3</v>
      </c>
      <c r="C370" s="32">
        <f>LN('2 Precios'!C369/'2 Precios'!C370)</f>
        <v>1.7378004466654839E-2</v>
      </c>
      <c r="D370" s="32">
        <f>LN('2 Precios'!D369/'2 Precios'!D370)</f>
        <v>-1.5188845968452056E-2</v>
      </c>
      <c r="E370" s="32">
        <f>LN('2 Precios'!E369/'2 Precios'!E370)</f>
        <v>-4.2219816481036676E-2</v>
      </c>
      <c r="F370" s="32">
        <f>LN('2 Precios'!F369/'2 Precios'!F370)</f>
        <v>7.0852144885814039E-3</v>
      </c>
      <c r="G370" s="32">
        <f>LN('2 Precios'!G369/'2 Precios'!G370)</f>
        <v>-2.3741181690480638E-2</v>
      </c>
      <c r="H370" s="32">
        <f>LN('2 Precios'!H369/'2 Precios'!H370)</f>
        <v>-4.3969592394218337E-3</v>
      </c>
      <c r="I370" s="32">
        <f>LN('2 Precios'!I369/'2 Precios'!I370)</f>
        <v>1.010220670274317E-3</v>
      </c>
      <c r="J370" s="32">
        <f>LN('2 Precios'!J369/'2 Precios'!J370)</f>
        <v>-6.1905122344363423E-3</v>
      </c>
      <c r="K370" s="35"/>
    </row>
    <row r="371" spans="1:11" x14ac:dyDescent="0.2">
      <c r="A371" s="30">
        <v>42723</v>
      </c>
      <c r="B371" s="32">
        <f>LN('2 Precios'!B370/'2 Precios'!B371)</f>
        <v>-1.6497872836411871E-2</v>
      </c>
      <c r="C371" s="32">
        <f>LN('2 Precios'!C370/'2 Precios'!C371)</f>
        <v>1.2830969936741727E-2</v>
      </c>
      <c r="D371" s="32">
        <f>LN('2 Precios'!D370/'2 Precios'!D371)</f>
        <v>-8.0429116659303228E-3</v>
      </c>
      <c r="E371" s="32">
        <f>LN('2 Precios'!E370/'2 Precios'!E371)</f>
        <v>5.7755730449724971E-3</v>
      </c>
      <c r="F371" s="32">
        <f>LN('2 Precios'!F370/'2 Precios'!F371)</f>
        <v>-3.1936747526040976E-2</v>
      </c>
      <c r="G371" s="32">
        <f>LN('2 Precios'!G370/'2 Precios'!G371)</f>
        <v>-2.4692612590371411E-2</v>
      </c>
      <c r="H371" s="32">
        <f>LN('2 Precios'!H370/'2 Precios'!H371)</f>
        <v>-4.576201755591541E-3</v>
      </c>
      <c r="I371" s="32">
        <f>LN('2 Precios'!I370/'2 Precios'!I371)</f>
        <v>9.1386825796369933E-3</v>
      </c>
      <c r="J371" s="32">
        <f>LN('2 Precios'!J370/'2 Precios'!J371)</f>
        <v>1.0593865970264345E-2</v>
      </c>
      <c r="K371" s="35"/>
    </row>
    <row r="372" spans="1:11" x14ac:dyDescent="0.2">
      <c r="A372" s="30">
        <v>42720</v>
      </c>
      <c r="B372" s="32">
        <f>LN('2 Precios'!B371/'2 Precios'!B372)</f>
        <v>-7.5678752461635279E-3</v>
      </c>
      <c r="C372" s="32">
        <f>LN('2 Precios'!C371/'2 Precios'!C372)</f>
        <v>-2.155772107497899E-2</v>
      </c>
      <c r="D372" s="32">
        <f>LN('2 Precios'!D371/'2 Precios'!D372)</f>
        <v>-8.7730989388340314E-3</v>
      </c>
      <c r="E372" s="32">
        <f>LN('2 Precios'!E371/'2 Precios'!E372)</f>
        <v>-2.2702703015830803E-2</v>
      </c>
      <c r="F372" s="32">
        <f>LN('2 Precios'!F371/'2 Precios'!F372)</f>
        <v>-5.3128091631600302E-2</v>
      </c>
      <c r="G372" s="32">
        <f>LN('2 Precios'!G371/'2 Precios'!G372)</f>
        <v>4.1360840288176427E-3</v>
      </c>
      <c r="H372" s="32">
        <f>LN('2 Precios'!H371/'2 Precios'!H372)</f>
        <v>-7.7121106370332997E-3</v>
      </c>
      <c r="I372" s="32">
        <f>LN('2 Precios'!I371/'2 Precios'!I372)</f>
        <v>-6.6084965287967184E-3</v>
      </c>
      <c r="J372" s="32">
        <f>LN('2 Precios'!J371/'2 Precios'!J372)</f>
        <v>-3.2134784416046301E-2</v>
      </c>
      <c r="K372" s="35"/>
    </row>
    <row r="373" spans="1:11" x14ac:dyDescent="0.2">
      <c r="A373" s="30">
        <v>42719</v>
      </c>
      <c r="B373" s="32">
        <f>LN('2 Precios'!B372/'2 Precios'!B373)</f>
        <v>-1.3973719767218425E-2</v>
      </c>
      <c r="C373" s="32">
        <f>LN('2 Precios'!C372/'2 Precios'!C373)</f>
        <v>8.7267511382371401E-3</v>
      </c>
      <c r="D373" s="32">
        <f>LN('2 Precios'!D372/'2 Precios'!D373)</f>
        <v>-2.250814786006803E-2</v>
      </c>
      <c r="E373" s="32">
        <f>LN('2 Precios'!E372/'2 Precios'!E373)</f>
        <v>9.9584605119340374E-3</v>
      </c>
      <c r="F373" s="32">
        <f>LN('2 Precios'!F372/'2 Precios'!F373)</f>
        <v>-2.1534689872724989E-2</v>
      </c>
      <c r="G373" s="32">
        <f>LN('2 Precios'!G372/'2 Precios'!G373)</f>
        <v>-1.570118236908153E-2</v>
      </c>
      <c r="H373" s="32">
        <f>LN('2 Precios'!H372/'2 Precios'!H373)</f>
        <v>-2.0086449992418424E-2</v>
      </c>
      <c r="I373" s="32">
        <f>LN('2 Precios'!I372/'2 Precios'!I373)</f>
        <v>-6.5651108596109153E-3</v>
      </c>
      <c r="J373" s="32">
        <f>LN('2 Precios'!J372/'2 Precios'!J373)</f>
        <v>-6.5312969337646591E-3</v>
      </c>
      <c r="K373" s="35"/>
    </row>
    <row r="374" spans="1:11" x14ac:dyDescent="0.2">
      <c r="A374" s="30">
        <v>42718</v>
      </c>
      <c r="B374" s="32">
        <f>LN('2 Precios'!B373/'2 Precios'!B374)</f>
        <v>-9.7136844469992317E-4</v>
      </c>
      <c r="C374" s="32">
        <f>LN('2 Precios'!C373/'2 Precios'!C374)</f>
        <v>-3.1375122567753801E-2</v>
      </c>
      <c r="D374" s="32">
        <f>LN('2 Precios'!D373/'2 Precios'!D374)</f>
        <v>-1.260147831376047E-2</v>
      </c>
      <c r="E374" s="32">
        <f>LN('2 Precios'!E373/'2 Precios'!E374)</f>
        <v>8.6855064635299496E-3</v>
      </c>
      <c r="F374" s="32">
        <f>LN('2 Precios'!F373/'2 Precios'!F374)</f>
        <v>4.1054331412597178E-3</v>
      </c>
      <c r="G374" s="32">
        <f>LN('2 Precios'!G373/'2 Precios'!G374)</f>
        <v>-1.8740214751715299E-2</v>
      </c>
      <c r="H374" s="32">
        <f>LN('2 Precios'!H373/'2 Precios'!H374)</f>
        <v>-1.9288751557930534E-3</v>
      </c>
      <c r="I374" s="32">
        <f>LN('2 Precios'!I373/'2 Precios'!I374)</f>
        <v>6.9029487063687091E-3</v>
      </c>
      <c r="J374" s="32">
        <f>LN('2 Precios'!J373/'2 Precios'!J374)</f>
        <v>-1.2880225456695477E-2</v>
      </c>
      <c r="K374" s="35"/>
    </row>
    <row r="375" spans="1:11" x14ac:dyDescent="0.2">
      <c r="A375" s="30">
        <v>42717</v>
      </c>
      <c r="B375" s="32">
        <f>LN('2 Precios'!B374/'2 Precios'!B375)</f>
        <v>1.1944788401668727E-2</v>
      </c>
      <c r="C375" s="32">
        <f>LN('2 Precios'!C374/'2 Precios'!C375)</f>
        <v>-1.8363178583676462E-2</v>
      </c>
      <c r="D375" s="32">
        <f>LN('2 Precios'!D374/'2 Precios'!D375)</f>
        <v>-9.9174111015068334E-3</v>
      </c>
      <c r="E375" s="32">
        <f>LN('2 Precios'!E374/'2 Precios'!E375)</f>
        <v>-1.3774699660488792E-2</v>
      </c>
      <c r="F375" s="32">
        <f>LN('2 Precios'!F374/'2 Precios'!F375)</f>
        <v>-3.9208070828332553E-2</v>
      </c>
      <c r="G375" s="32">
        <f>LN('2 Precios'!G374/'2 Precios'!G375)</f>
        <v>-7.2783847332151064E-4</v>
      </c>
      <c r="H375" s="32">
        <f>LN('2 Precios'!H374/'2 Precios'!H375)</f>
        <v>3.3805257420391893E-2</v>
      </c>
      <c r="I375" s="32">
        <f>LN('2 Precios'!I374/'2 Precios'!I375)</f>
        <v>1.9103412423929187E-2</v>
      </c>
      <c r="J375" s="32">
        <f>LN('2 Precios'!J374/'2 Precios'!J375)</f>
        <v>1.157900047943787E-2</v>
      </c>
      <c r="K375" s="35"/>
    </row>
    <row r="376" spans="1:11" x14ac:dyDescent="0.2">
      <c r="A376" s="30">
        <v>42713</v>
      </c>
      <c r="B376" s="32">
        <f>LN('2 Precios'!B375/'2 Precios'!B376)</f>
        <v>1.6268031159904679E-2</v>
      </c>
      <c r="C376" s="32">
        <f>LN('2 Precios'!C375/'2 Precios'!C376)</f>
        <v>1.6819968400870525E-2</v>
      </c>
      <c r="D376" s="32">
        <f>LN('2 Precios'!D375/'2 Precios'!D376)</f>
        <v>2.4072813561753684E-2</v>
      </c>
      <c r="E376" s="32">
        <f>LN('2 Precios'!E375/'2 Precios'!E376)</f>
        <v>1.0364500787764222E-2</v>
      </c>
      <c r="F376" s="32">
        <f>LN('2 Precios'!F375/'2 Precios'!F376)</f>
        <v>1.0977805026756804E-2</v>
      </c>
      <c r="G376" s="32">
        <f>LN('2 Precios'!G375/'2 Precios'!G376)</f>
        <v>4.0095188398615094E-3</v>
      </c>
      <c r="H376" s="32">
        <f>LN('2 Precios'!H375/'2 Precios'!H376)</f>
        <v>1.384866121250585E-2</v>
      </c>
      <c r="I376" s="32">
        <f>LN('2 Precios'!I375/'2 Precios'!I376)</f>
        <v>-5.1645005049855261E-4</v>
      </c>
      <c r="J376" s="32">
        <f>LN('2 Precios'!J375/'2 Precios'!J376)</f>
        <v>1.5439742556283083E-2</v>
      </c>
      <c r="K376" s="35"/>
    </row>
    <row r="377" spans="1:11" x14ac:dyDescent="0.2">
      <c r="A377" s="30">
        <v>42712</v>
      </c>
      <c r="B377" s="32">
        <f>LN('2 Precios'!B376/'2 Precios'!B377)</f>
        <v>1.0905285677649954E-2</v>
      </c>
      <c r="C377" s="32">
        <f>LN('2 Precios'!C376/'2 Precios'!C377)</f>
        <v>2.8942184370920315E-2</v>
      </c>
      <c r="D377" s="32">
        <f>LN('2 Precios'!D376/'2 Precios'!D377)</f>
        <v>1.593765873762128E-2</v>
      </c>
      <c r="E377" s="32">
        <f>LN('2 Precios'!E376/'2 Precios'!E377)</f>
        <v>0</v>
      </c>
      <c r="F377" s="32">
        <f>LN('2 Precios'!F376/'2 Precios'!F377)</f>
        <v>2.3141998854466096E-2</v>
      </c>
      <c r="G377" s="32">
        <f>LN('2 Precios'!G376/'2 Precios'!G377)</f>
        <v>-1.2341354909373043E-2</v>
      </c>
      <c r="H377" s="32">
        <f>LN('2 Precios'!H376/'2 Precios'!H377)</f>
        <v>9.4421739064634302E-3</v>
      </c>
      <c r="I377" s="32">
        <f>LN('2 Precios'!I376/'2 Precios'!I377)</f>
        <v>-8.9102887892649283E-3</v>
      </c>
      <c r="J377" s="32">
        <f>LN('2 Precios'!J376/'2 Precios'!J377)</f>
        <v>1.3817239743980357E-2</v>
      </c>
      <c r="K377" s="35"/>
    </row>
    <row r="378" spans="1:11" x14ac:dyDescent="0.2">
      <c r="A378" s="30">
        <v>42711</v>
      </c>
      <c r="B378" s="32">
        <f>LN('2 Precios'!B377/'2 Precios'!B378)</f>
        <v>3.9587211203694576E-3</v>
      </c>
      <c r="C378" s="32">
        <f>LN('2 Precios'!C377/'2 Precios'!C378)</f>
        <v>1.7614546700982087E-2</v>
      </c>
      <c r="D378" s="32">
        <f>LN('2 Precios'!D377/'2 Precios'!D378)</f>
        <v>1.5928183842332719E-2</v>
      </c>
      <c r="E378" s="32">
        <f>LN('2 Precios'!E377/'2 Precios'!E378)</f>
        <v>4.1305553539392456E-2</v>
      </c>
      <c r="F378" s="32">
        <f>LN('2 Precios'!F377/'2 Precios'!F378)</f>
        <v>2.7871482459802372E-3</v>
      </c>
      <c r="G378" s="32">
        <f>LN('2 Precios'!G377/'2 Precios'!G378)</f>
        <v>7.2411251815228082E-3</v>
      </c>
      <c r="H378" s="32">
        <f>LN('2 Precios'!H377/'2 Precios'!H378)</f>
        <v>1.2248138528514437E-3</v>
      </c>
      <c r="I378" s="32">
        <f>LN('2 Precios'!I377/'2 Precios'!I378)</f>
        <v>1.1150265621778692E-2</v>
      </c>
      <c r="J378" s="32">
        <f>LN('2 Precios'!J377/'2 Precios'!J378)</f>
        <v>6.8929122891127365E-3</v>
      </c>
      <c r="K378" s="35"/>
    </row>
    <row r="379" spans="1:11" x14ac:dyDescent="0.2">
      <c r="A379" s="30">
        <v>42710</v>
      </c>
      <c r="B379" s="32">
        <f>LN('2 Precios'!B378/'2 Precios'!B379)</f>
        <v>8.5557669377213496E-3</v>
      </c>
      <c r="C379" s="32">
        <f>LN('2 Precios'!C378/'2 Precios'!C379)</f>
        <v>1.6168152269054777E-3</v>
      </c>
      <c r="D379" s="32">
        <f>LN('2 Precios'!D378/'2 Precios'!D379)</f>
        <v>-6.4017823329583692E-3</v>
      </c>
      <c r="E379" s="32">
        <f>LN('2 Precios'!E378/'2 Precios'!E379)</f>
        <v>-1.4302842236539364E-2</v>
      </c>
      <c r="F379" s="32">
        <f>LN('2 Precios'!F378/'2 Precios'!F379)</f>
        <v>-6.0561442654046291E-3</v>
      </c>
      <c r="G379" s="32">
        <f>LN('2 Precios'!G378/'2 Precios'!G379)</f>
        <v>-1.7291497110060994E-2</v>
      </c>
      <c r="H379" s="32">
        <f>LN('2 Precios'!H378/'2 Precios'!H379)</f>
        <v>1.8451288140570586E-2</v>
      </c>
      <c r="I379" s="32">
        <f>LN('2 Precios'!I378/'2 Precios'!I379)</f>
        <v>-4.3033028917618616E-3</v>
      </c>
      <c r="J379" s="32">
        <f>LN('2 Precios'!J378/'2 Precios'!J379)</f>
        <v>2.7454395156553867E-2</v>
      </c>
      <c r="K379" s="35"/>
    </row>
    <row r="380" spans="1:11" x14ac:dyDescent="0.2">
      <c r="A380" s="30">
        <v>42709</v>
      </c>
      <c r="B380" s="32">
        <f>LN('2 Precios'!B379/'2 Precios'!B380)</f>
        <v>-7.3901173242453587E-3</v>
      </c>
      <c r="C380" s="32">
        <f>LN('2 Precios'!C379/'2 Precios'!C380)</f>
        <v>1.4670189747793621E-2</v>
      </c>
      <c r="D380" s="32">
        <f>LN('2 Precios'!D379/'2 Precios'!D380)</f>
        <v>2.1294125693390861E-3</v>
      </c>
      <c r="E380" s="32">
        <f>LN('2 Precios'!E379/'2 Precios'!E380)</f>
        <v>1.1174962116457141E-2</v>
      </c>
      <c r="F380" s="32">
        <f>LN('2 Precios'!F379/'2 Precios'!F380)</f>
        <v>3.8763865166889531E-2</v>
      </c>
      <c r="G380" s="32">
        <f>LN('2 Precios'!G379/'2 Precios'!G380)</f>
        <v>2.0931836041035424E-2</v>
      </c>
      <c r="H380" s="32">
        <f>LN('2 Precios'!H379/'2 Precios'!H380)</f>
        <v>2.3957513422802157E-3</v>
      </c>
      <c r="I380" s="32">
        <f>LN('2 Precios'!I379/'2 Precios'!I380)</f>
        <v>-5.4813428523713108E-3</v>
      </c>
      <c r="J380" s="32">
        <f>LN('2 Precios'!J379/'2 Precios'!J380)</f>
        <v>6.7100208248501367E-3</v>
      </c>
      <c r="K380" s="35"/>
    </row>
    <row r="381" spans="1:11" x14ac:dyDescent="0.2">
      <c r="A381" s="30">
        <v>42706</v>
      </c>
      <c r="B381" s="32">
        <f>LN('2 Precios'!B380/'2 Precios'!B381)</f>
        <v>-9.4965251289160744E-3</v>
      </c>
      <c r="C381" s="32">
        <f>LN('2 Precios'!C380/'2 Precios'!C381)</f>
        <v>-1.1428695823622857E-2</v>
      </c>
      <c r="D381" s="32">
        <f>LN('2 Precios'!D380/'2 Precios'!D381)</f>
        <v>-5.3276507740627034E-4</v>
      </c>
      <c r="E381" s="32">
        <f>LN('2 Precios'!E380/'2 Precios'!E381)</f>
        <v>-2.1819553375427223E-2</v>
      </c>
      <c r="F381" s="32">
        <f>LN('2 Precios'!F380/'2 Precios'!F381)</f>
        <v>2.4904696143603525E-2</v>
      </c>
      <c r="G381" s="32">
        <f>LN('2 Precios'!G380/'2 Precios'!G381)</f>
        <v>-3.1942389666431925E-2</v>
      </c>
      <c r="H381" s="32">
        <f>LN('2 Precios'!H380/'2 Precios'!H381)</f>
        <v>-2.0949107602205586E-2</v>
      </c>
      <c r="I381" s="32">
        <f>LN('2 Precios'!I380/'2 Precios'!I381)</f>
        <v>-1.458396169255587E-2</v>
      </c>
      <c r="J381" s="32">
        <f>LN('2 Precios'!J380/'2 Precios'!J381)</f>
        <v>-4.0649793845956406E-2</v>
      </c>
      <c r="K381" s="35"/>
    </row>
    <row r="382" spans="1:11" x14ac:dyDescent="0.2">
      <c r="A382" s="30">
        <v>42705</v>
      </c>
      <c r="B382" s="32">
        <f>LN('2 Precios'!B381/'2 Precios'!B382)</f>
        <v>-1.3120253487634021E-3</v>
      </c>
      <c r="C382" s="32">
        <f>LN('2 Precios'!C381/'2 Precios'!C382)</f>
        <v>-1.6103407566578735E-2</v>
      </c>
      <c r="D382" s="32">
        <f>LN('2 Precios'!D381/'2 Precios'!D382)</f>
        <v>-5.3121241160487788E-3</v>
      </c>
      <c r="E382" s="32">
        <f>LN('2 Precios'!E381/'2 Precios'!E382)</f>
        <v>1.0190696526840334E-3</v>
      </c>
      <c r="F382" s="32">
        <f>LN('2 Precios'!F381/'2 Precios'!F382)</f>
        <v>2.1090430419649482E-2</v>
      </c>
      <c r="G382" s="32">
        <f>LN('2 Precios'!G381/'2 Precios'!G382)</f>
        <v>0</v>
      </c>
      <c r="H382" s="32">
        <f>LN('2 Precios'!H381/'2 Precios'!H382)</f>
        <v>-7.123312876593446E-3</v>
      </c>
      <c r="I382" s="32">
        <f>LN('2 Precios'!I381/'2 Precios'!I382)</f>
        <v>-1.6694878014719094E-2</v>
      </c>
      <c r="J382" s="32">
        <f>LN('2 Precios'!J381/'2 Precios'!J382)</f>
        <v>-2.0178246358934053E-2</v>
      </c>
      <c r="K382" s="35"/>
    </row>
    <row r="383" spans="1:11" x14ac:dyDescent="0.2">
      <c r="A383" s="30">
        <v>42704</v>
      </c>
      <c r="B383" s="32">
        <f>LN('2 Precios'!B382/'2 Precios'!B383)</f>
        <v>-2.3650463120439198E-3</v>
      </c>
      <c r="C383" s="32">
        <f>LN('2 Precios'!C382/'2 Precios'!C383)</f>
        <v>1.5292048495699555E-2</v>
      </c>
      <c r="D383" s="32">
        <f>LN('2 Precios'!D382/'2 Precios'!D383)</f>
        <v>2.9181875453364549E-3</v>
      </c>
      <c r="E383" s="32">
        <f>LN('2 Precios'!E382/'2 Precios'!E383)</f>
        <v>9.2142563059020924E-3</v>
      </c>
      <c r="F383" s="32">
        <f>LN('2 Precios'!F382/'2 Precios'!F383)</f>
        <v>-1.9872297492549918E-2</v>
      </c>
      <c r="G383" s="32">
        <f>LN('2 Precios'!G382/'2 Precios'!G383)</f>
        <v>3.449853493261E-2</v>
      </c>
      <c r="H383" s="32">
        <f>LN('2 Precios'!H382/'2 Precios'!H383)</f>
        <v>1.1114098485104506E-2</v>
      </c>
      <c r="I383" s="32">
        <f>LN('2 Precios'!I382/'2 Precios'!I383)</f>
        <v>4.9793297900603689E-3</v>
      </c>
      <c r="J383" s="32">
        <f>LN('2 Precios'!J382/'2 Precios'!J383)</f>
        <v>-1.4617744705133606E-2</v>
      </c>
      <c r="K383" s="35"/>
    </row>
    <row r="384" spans="1:11" x14ac:dyDescent="0.2">
      <c r="A384" s="30">
        <v>42703</v>
      </c>
      <c r="B384" s="32">
        <f>LN('2 Precios'!B383/'2 Precios'!B384)</f>
        <v>2.661759698636741E-3</v>
      </c>
      <c r="C384" s="32">
        <f>LN('2 Precios'!C383/'2 Precios'!C384)</f>
        <v>1.3883440638231935E-2</v>
      </c>
      <c r="D384" s="32">
        <f>LN('2 Precios'!D383/'2 Precios'!D384)</f>
        <v>-5.2994560339803525E-3</v>
      </c>
      <c r="E384" s="32">
        <f>LN('2 Precios'!E383/'2 Precios'!E384)</f>
        <v>2.8845300756432163E-3</v>
      </c>
      <c r="F384" s="32">
        <f>LN('2 Precios'!F383/'2 Precios'!F384)</f>
        <v>-1.2287063054662236E-2</v>
      </c>
      <c r="G384" s="32">
        <f>LN('2 Precios'!G383/'2 Precios'!G384)</f>
        <v>4.0300475866787925E-3</v>
      </c>
      <c r="H384" s="32">
        <f>LN('2 Precios'!H383/'2 Precios'!H384)</f>
        <v>2.9778838504135596E-3</v>
      </c>
      <c r="I384" s="32">
        <f>LN('2 Precios'!I383/'2 Precios'!I384)</f>
        <v>7.3480291766886592E-3</v>
      </c>
      <c r="J384" s="32">
        <f>LN('2 Precios'!J383/'2 Precios'!J384)</f>
        <v>2.5342677598685468E-3</v>
      </c>
      <c r="K384" s="35"/>
    </row>
    <row r="385" spans="1:11" x14ac:dyDescent="0.2">
      <c r="A385" s="30">
        <v>42702</v>
      </c>
      <c r="B385" s="32">
        <f>LN('2 Precios'!B384/'2 Precios'!B385)</f>
        <v>2.0231992979708158E-3</v>
      </c>
      <c r="C385" s="32">
        <f>LN('2 Precios'!C384/'2 Precios'!C385)</f>
        <v>4.9464239353256166E-3</v>
      </c>
      <c r="D385" s="32">
        <f>LN('2 Precios'!D384/'2 Precios'!D385)</f>
        <v>6.3627469793195836E-3</v>
      </c>
      <c r="E385" s="32">
        <f>LN('2 Precios'!E384/'2 Precios'!E385)</f>
        <v>2.042596365114932E-2</v>
      </c>
      <c r="F385" s="32">
        <f>LN('2 Precios'!F384/'2 Precios'!F385)</f>
        <v>-3.4340865087080642E-3</v>
      </c>
      <c r="G385" s="32">
        <f>LN('2 Precios'!G384/'2 Precios'!G385)</f>
        <v>-1.3853702905481878E-2</v>
      </c>
      <c r="H385" s="32">
        <f>LN('2 Precios'!H384/'2 Precios'!H385)</f>
        <v>4.0187596777405115E-3</v>
      </c>
      <c r="I385" s="32">
        <f>LN('2 Precios'!I384/'2 Precios'!I385)</f>
        <v>-6.0160609256187042E-3</v>
      </c>
      <c r="J385" s="32">
        <f>LN('2 Precios'!J384/'2 Precios'!J385)</f>
        <v>-2.0704481385340645E-2</v>
      </c>
      <c r="K385" s="35"/>
    </row>
    <row r="386" spans="1:11" x14ac:dyDescent="0.2">
      <c r="A386" s="30">
        <v>42699</v>
      </c>
      <c r="B386" s="32">
        <f>LN('2 Precios'!B385/'2 Precios'!B386)</f>
        <v>3.9753486371601115E-4</v>
      </c>
      <c r="C386" s="32">
        <f>LN('2 Precios'!C385/'2 Precios'!C386)</f>
        <v>1.6542600960264681E-3</v>
      </c>
      <c r="D386" s="32">
        <f>LN('2 Precios'!D385/'2 Precios'!D386)</f>
        <v>-1.1634266760948879E-2</v>
      </c>
      <c r="E386" s="32">
        <f>LN('2 Precios'!E385/'2 Precios'!E386)</f>
        <v>5.6080664359373415E-2</v>
      </c>
      <c r="F386" s="32">
        <f>LN('2 Precios'!F385/'2 Precios'!F386)</f>
        <v>7.2252508925018935E-3</v>
      </c>
      <c r="G386" s="32">
        <f>LN('2 Precios'!G385/'2 Precios'!G386)</f>
        <v>-2.1845058078604547E-2</v>
      </c>
      <c r="H386" s="32">
        <f>LN('2 Precios'!H385/'2 Precios'!H386)</f>
        <v>1.1364224816487161E-3</v>
      </c>
      <c r="I386" s="32">
        <f>LN('2 Precios'!I385/'2 Precios'!I386)</f>
        <v>2.3352637607269222E-3</v>
      </c>
      <c r="J386" s="32">
        <f>LN('2 Precios'!J385/'2 Precios'!J386)</f>
        <v>8.1524505518980415E-3</v>
      </c>
      <c r="K386" s="35"/>
    </row>
    <row r="387" spans="1:11" x14ac:dyDescent="0.2">
      <c r="A387" s="30">
        <v>42698</v>
      </c>
      <c r="B387" s="32">
        <f>LN('2 Precios'!B386/'2 Precios'!B387)</f>
        <v>8.3420318323252866E-3</v>
      </c>
      <c r="C387" s="32">
        <f>LN('2 Precios'!C386/'2 Precios'!C387)</f>
        <v>-2.4803650583319539E-3</v>
      </c>
      <c r="D387" s="32">
        <f>LN('2 Precios'!D386/'2 Precios'!D387)</f>
        <v>-1.8384771602936063E-3</v>
      </c>
      <c r="E387" s="32">
        <f>LN('2 Precios'!E386/'2 Precios'!E387)</f>
        <v>-4.4507943471645535E-4</v>
      </c>
      <c r="F387" s="32">
        <f>LN('2 Precios'!F386/'2 Precios'!F387)</f>
        <v>3.1926936669047452E-2</v>
      </c>
      <c r="G387" s="32">
        <f>LN('2 Precios'!G386/'2 Precios'!G387)</f>
        <v>9.2527708041223785E-3</v>
      </c>
      <c r="H387" s="32">
        <f>LN('2 Precios'!H386/'2 Precios'!H387)</f>
        <v>2.5875914161097749E-3</v>
      </c>
      <c r="I387" s="32">
        <f>LN('2 Precios'!I386/'2 Precios'!I387)</f>
        <v>4.1837563463977059E-3</v>
      </c>
      <c r="J387" s="32">
        <f>LN('2 Precios'!J386/'2 Precios'!J387)</f>
        <v>7.8265662233785518E-3</v>
      </c>
      <c r="K387" s="35"/>
    </row>
    <row r="388" spans="1:11" x14ac:dyDescent="0.2">
      <c r="A388" s="30">
        <v>42697</v>
      </c>
      <c r="B388" s="32">
        <f>LN('2 Precios'!B387/'2 Precios'!B388)</f>
        <v>1.1372349115517606E-2</v>
      </c>
      <c r="C388" s="32">
        <f>LN('2 Precios'!C387/'2 Precios'!C388)</f>
        <v>1.3300279187481201E-2</v>
      </c>
      <c r="D388" s="32">
        <f>LN('2 Precios'!D387/'2 Precios'!D388)</f>
        <v>5.2618115973570292E-3</v>
      </c>
      <c r="E388" s="32">
        <f>LN('2 Precios'!E387/'2 Precios'!E388)</f>
        <v>1.7742635007021543E-2</v>
      </c>
      <c r="F388" s="32">
        <f>LN('2 Precios'!F387/'2 Precios'!F388)</f>
        <v>1.0392460679476976E-2</v>
      </c>
      <c r="G388" s="32">
        <f>LN('2 Precios'!G387/'2 Precios'!G388)</f>
        <v>2.865106273827801E-2</v>
      </c>
      <c r="H388" s="32">
        <f>LN('2 Precios'!H387/'2 Precios'!H388)</f>
        <v>5.5079277542708117E-3</v>
      </c>
      <c r="I388" s="32">
        <f>LN('2 Precios'!I387/'2 Precios'!I388)</f>
        <v>-5.3520782489937489E-3</v>
      </c>
      <c r="J388" s="32">
        <f>LN('2 Precios'!J387/'2 Precios'!J388)</f>
        <v>-9.6625120754849237E-3</v>
      </c>
      <c r="K388" s="35"/>
    </row>
    <row r="389" spans="1:11" x14ac:dyDescent="0.2">
      <c r="A389" s="30">
        <v>42696</v>
      </c>
      <c r="B389" s="32">
        <f>LN('2 Precios'!B388/'2 Precios'!B389)</f>
        <v>-1.2409166595118979E-2</v>
      </c>
      <c r="C389" s="32">
        <f>LN('2 Precios'!C388/'2 Precios'!C389)</f>
        <v>2.8864482667719474E-2</v>
      </c>
      <c r="D389" s="32">
        <f>LN('2 Precios'!D388/'2 Precios'!D389)</f>
        <v>-3.1603661168942807E-3</v>
      </c>
      <c r="E389" s="32">
        <f>LN('2 Precios'!E388/'2 Precios'!E389)</f>
        <v>-1.1305758877756783E-3</v>
      </c>
      <c r="F389" s="32">
        <f>LN('2 Precios'!F388/'2 Precios'!F389)</f>
        <v>4.6451402646427262E-2</v>
      </c>
      <c r="G389" s="32">
        <f>LN('2 Precios'!G388/'2 Precios'!G389)</f>
        <v>5.2494550055026103E-2</v>
      </c>
      <c r="H389" s="32">
        <f>LN('2 Precios'!H388/'2 Precios'!H389)</f>
        <v>4.7483149767663498E-2</v>
      </c>
      <c r="I389" s="32">
        <f>LN('2 Precios'!I388/'2 Precios'!I389)</f>
        <v>2.1708449522882E-3</v>
      </c>
      <c r="J389" s="32">
        <f>LN('2 Precios'!J388/'2 Precios'!J389)</f>
        <v>2.5615738619661221E-2</v>
      </c>
      <c r="K389" s="35"/>
    </row>
    <row r="390" spans="1:11" x14ac:dyDescent="0.2">
      <c r="A390" s="30">
        <v>42692</v>
      </c>
      <c r="B390" s="32">
        <f>LN('2 Precios'!B389/'2 Precios'!B390)</f>
        <v>4.3123143574439176E-4</v>
      </c>
      <c r="C390" s="32">
        <f>LN('2 Precios'!C389/'2 Precios'!C390)</f>
        <v>-6.011181690280921E-3</v>
      </c>
      <c r="D390" s="32">
        <f>LN('2 Precios'!D389/'2 Precios'!D390)</f>
        <v>7.9197616689186141E-3</v>
      </c>
      <c r="E390" s="32">
        <f>LN('2 Precios'!E389/'2 Precios'!E390)</f>
        <v>3.0098777313447362E-2</v>
      </c>
      <c r="F390" s="32">
        <f>LN('2 Precios'!F389/'2 Precios'!F390)</f>
        <v>-2.3311078868447108E-2</v>
      </c>
      <c r="G390" s="32">
        <f>LN('2 Precios'!G389/'2 Precios'!G390)</f>
        <v>-1.1565240480665546E-2</v>
      </c>
      <c r="H390" s="32">
        <f>LN('2 Precios'!H389/'2 Precios'!H390)</f>
        <v>-3.5215651231764747E-2</v>
      </c>
      <c r="I390" s="32">
        <f>LN('2 Precios'!I389/'2 Precios'!I390)</f>
        <v>-1.7071733364026166E-2</v>
      </c>
      <c r="J390" s="32">
        <f>LN('2 Precios'!J389/'2 Precios'!J390)</f>
        <v>5.604154789523948E-3</v>
      </c>
      <c r="K390" s="35"/>
    </row>
    <row r="391" spans="1:11" x14ac:dyDescent="0.2">
      <c r="A391" s="30">
        <v>42691</v>
      </c>
      <c r="B391" s="32">
        <f>LN('2 Precios'!B390/'2 Precios'!B391)</f>
        <v>-3.0554861261885193E-3</v>
      </c>
      <c r="C391" s="32">
        <f>LN('2 Precios'!C390/'2 Precios'!C391)</f>
        <v>-2.2853300977438588E-2</v>
      </c>
      <c r="D391" s="32">
        <f>LN('2 Precios'!D390/'2 Precios'!D391)</f>
        <v>9.5873172382595472E-3</v>
      </c>
      <c r="E391" s="32">
        <f>LN('2 Precios'!E390/'2 Precios'!E391)</f>
        <v>-2.1917362844742615E-2</v>
      </c>
      <c r="F391" s="32">
        <f>LN('2 Precios'!F390/'2 Precios'!F391)</f>
        <v>6.2870029569915683E-3</v>
      </c>
      <c r="G391" s="32">
        <f>LN('2 Precios'!G390/'2 Precios'!G391)</f>
        <v>3.7489787386212899E-2</v>
      </c>
      <c r="H391" s="32">
        <f>LN('2 Precios'!H390/'2 Precios'!H391)</f>
        <v>-1.0911880211375451E-2</v>
      </c>
      <c r="I391" s="32">
        <f>LN('2 Precios'!I390/'2 Precios'!I391)</f>
        <v>6.2643957435808912E-3</v>
      </c>
      <c r="J391" s="32">
        <f>LN('2 Precios'!J390/'2 Precios'!J391)</f>
        <v>7.6562672552984252E-3</v>
      </c>
      <c r="K391" s="35"/>
    </row>
    <row r="392" spans="1:11" x14ac:dyDescent="0.2">
      <c r="A392" s="30">
        <v>42690</v>
      </c>
      <c r="B392" s="32">
        <f>LN('2 Precios'!B391/'2 Precios'!B392)</f>
        <v>-5.9082685904316336E-3</v>
      </c>
      <c r="C392" s="32">
        <f>LN('2 Precios'!C391/'2 Precios'!C392)</f>
        <v>2.2853300977438682E-2</v>
      </c>
      <c r="D392" s="32">
        <f>LN('2 Precios'!D391/'2 Precios'!D392)</f>
        <v>-1.249852744571818E-2</v>
      </c>
      <c r="E392" s="32">
        <f>LN('2 Precios'!E391/'2 Precios'!E392)</f>
        <v>2.3084874911152364E-2</v>
      </c>
      <c r="F392" s="32">
        <f>LN('2 Precios'!F391/'2 Precios'!F392)</f>
        <v>-1.8015174879965706E-2</v>
      </c>
      <c r="G392" s="32">
        <f>LN('2 Precios'!G391/'2 Precios'!G392)</f>
        <v>-1.0686862262066789E-2</v>
      </c>
      <c r="H392" s="32">
        <f>LN('2 Precios'!H391/'2 Precios'!H392)</f>
        <v>2.0876643782775746E-4</v>
      </c>
      <c r="I392" s="32">
        <f>LN('2 Precios'!I391/'2 Precios'!I392)</f>
        <v>-1.7377453677916807E-2</v>
      </c>
      <c r="J392" s="32">
        <f>LN('2 Precios'!J391/'2 Precios'!J392)</f>
        <v>-2.8851721764966221E-3</v>
      </c>
      <c r="K392" s="35"/>
    </row>
    <row r="393" spans="1:11" x14ac:dyDescent="0.2">
      <c r="A393" s="30">
        <v>42689</v>
      </c>
      <c r="B393" s="32">
        <f>LN('2 Precios'!B392/'2 Precios'!B393)</f>
        <v>6.8658818708291075E-3</v>
      </c>
      <c r="C393" s="32">
        <f>LN('2 Precios'!C392/'2 Precios'!C393)</f>
        <v>6.8728792877620504E-3</v>
      </c>
      <c r="D393" s="32">
        <f>LN('2 Precios'!D392/'2 Precios'!D393)</f>
        <v>5.2868095336615676E-4</v>
      </c>
      <c r="E393" s="32">
        <f>LN('2 Precios'!E392/'2 Precios'!E393)</f>
        <v>2.6984036657708248E-2</v>
      </c>
      <c r="F393" s="32">
        <f>LN('2 Precios'!F392/'2 Precios'!F393)</f>
        <v>-4.3492917462496873E-2</v>
      </c>
      <c r="G393" s="32">
        <f>LN('2 Precios'!G392/'2 Precios'!G393)</f>
        <v>-5.4967157341694823E-3</v>
      </c>
      <c r="H393" s="32">
        <f>LN('2 Precios'!H392/'2 Precios'!H393)</f>
        <v>1.5667627212232554E-3</v>
      </c>
      <c r="I393" s="32">
        <f>LN('2 Precios'!I392/'2 Precios'!I393)</f>
        <v>4.4363084705371064E-2</v>
      </c>
      <c r="J393" s="32">
        <f>LN('2 Precios'!J392/'2 Precios'!J393)</f>
        <v>1.427604913683073E-2</v>
      </c>
      <c r="K393" s="35"/>
    </row>
    <row r="394" spans="1:11" x14ac:dyDescent="0.2">
      <c r="A394" s="30">
        <v>42688</v>
      </c>
      <c r="B394" s="32">
        <f>LN('2 Precios'!B393/'2 Precios'!B394)</f>
        <v>-5.169544443021229E-3</v>
      </c>
      <c r="C394" s="32">
        <f>LN('2 Precios'!C393/'2 Precios'!C394)</f>
        <v>2.5895569067336767E-3</v>
      </c>
      <c r="D394" s="32">
        <f>LN('2 Precios'!D393/'2 Precios'!D394)</f>
        <v>-1.652065872914351E-2</v>
      </c>
      <c r="E394" s="32">
        <f>LN('2 Precios'!E393/'2 Precios'!E394)</f>
        <v>-3.4196614639741357E-2</v>
      </c>
      <c r="F394" s="32">
        <f>LN('2 Precios'!F393/'2 Precios'!F394)</f>
        <v>2.9023502161007911E-2</v>
      </c>
      <c r="G394" s="32">
        <f>LN('2 Precios'!G393/'2 Precios'!G394)</f>
        <v>-4.6874694288300432E-3</v>
      </c>
      <c r="H394" s="32">
        <f>LN('2 Precios'!H393/'2 Precios'!H394)</f>
        <v>9.1363510523244078E-3</v>
      </c>
      <c r="I394" s="32">
        <f>LN('2 Precios'!I393/'2 Precios'!I394)</f>
        <v>1.3857068877421547E-2</v>
      </c>
      <c r="J394" s="32">
        <f>LN('2 Precios'!J393/'2 Precios'!J394)</f>
        <v>4.7826164042834518E-2</v>
      </c>
      <c r="K394" s="35"/>
    </row>
    <row r="395" spans="1:11" x14ac:dyDescent="0.2">
      <c r="A395" s="30">
        <v>42685</v>
      </c>
      <c r="B395" s="32">
        <f>LN('2 Precios'!B394/'2 Precios'!B395)</f>
        <v>-4.6663513723849345E-2</v>
      </c>
      <c r="C395" s="32">
        <f>LN('2 Precios'!C394/'2 Precios'!C395)</f>
        <v>-1.6288401264895645E-2</v>
      </c>
      <c r="D395" s="32">
        <f>LN('2 Precios'!D394/'2 Precios'!D395)</f>
        <v>2.9829345980311988E-2</v>
      </c>
      <c r="E395" s="32">
        <f>LN('2 Precios'!E394/'2 Precios'!E395)</f>
        <v>2.5121586672934775E-2</v>
      </c>
      <c r="F395" s="32">
        <f>LN('2 Precios'!F394/'2 Precios'!F395)</f>
        <v>6.4526551375989838E-2</v>
      </c>
      <c r="G395" s="32">
        <f>LN('2 Precios'!G394/'2 Precios'!G395)</f>
        <v>-5.4410939803907045E-3</v>
      </c>
      <c r="H395" s="32">
        <f>LN('2 Precios'!H394/'2 Precios'!H395)</f>
        <v>-1.0807502440389733E-2</v>
      </c>
      <c r="I395" s="32">
        <f>LN('2 Precios'!I394/'2 Precios'!I395)</f>
        <v>-3.0035362284430423E-2</v>
      </c>
      <c r="J395" s="32">
        <f>LN('2 Precios'!J394/'2 Precios'!J395)</f>
        <v>-3.3224815306520973E-2</v>
      </c>
      <c r="K395" s="35"/>
    </row>
    <row r="396" spans="1:11" x14ac:dyDescent="0.2">
      <c r="A396" s="30">
        <v>42684</v>
      </c>
      <c r="B396" s="32">
        <f>LN('2 Precios'!B395/'2 Precios'!B396)</f>
        <v>-2.2134198272439811E-2</v>
      </c>
      <c r="C396" s="32">
        <f>LN('2 Precios'!C395/'2 Precios'!C396)</f>
        <v>-1.8534650216822466E-2</v>
      </c>
      <c r="D396" s="32">
        <f>LN('2 Precios'!D395/'2 Precios'!D396)</f>
        <v>-7.9300458492910564E-2</v>
      </c>
      <c r="E396" s="32">
        <f>LN('2 Precios'!E395/'2 Precios'!E396)</f>
        <v>-2.9288495588799084E-2</v>
      </c>
      <c r="F396" s="32">
        <f>LN('2 Precios'!F395/'2 Precios'!F396)</f>
        <v>2.6393945105840502E-2</v>
      </c>
      <c r="G396" s="32">
        <f>LN('2 Precios'!G395/'2 Precios'!G396)</f>
        <v>-3.5786118505915968E-2</v>
      </c>
      <c r="H396" s="32">
        <f>LN('2 Precios'!H395/'2 Precios'!H396)</f>
        <v>-9.3201736706222255E-2</v>
      </c>
      <c r="I396" s="32">
        <f>LN('2 Precios'!I395/'2 Precios'!I396)</f>
        <v>-0.12389381152688463</v>
      </c>
      <c r="J396" s="32">
        <f>LN('2 Precios'!J395/'2 Precios'!J396)</f>
        <v>-6.2252539637004015E-2</v>
      </c>
      <c r="K396" s="35"/>
    </row>
    <row r="397" spans="1:11" x14ac:dyDescent="0.2">
      <c r="A397" s="30">
        <v>42683</v>
      </c>
      <c r="B397" s="32">
        <f>LN('2 Precios'!B396/'2 Precios'!B397)</f>
        <v>8.3032263743356999E-3</v>
      </c>
      <c r="C397" s="32">
        <f>LN('2 Precios'!C396/'2 Precios'!C397)</f>
        <v>-3.5264006529212577E-2</v>
      </c>
      <c r="D397" s="32">
        <f>LN('2 Precios'!D396/'2 Precios'!D397)</f>
        <v>-2.0578873173309472E-2</v>
      </c>
      <c r="E397" s="32">
        <f>LN('2 Precios'!E396/'2 Precios'!E397)</f>
        <v>-3.938798082689976E-2</v>
      </c>
      <c r="F397" s="32">
        <f>LN('2 Precios'!F396/'2 Precios'!F397)</f>
        <v>4.1149790795903474E-2</v>
      </c>
      <c r="G397" s="32">
        <f>LN('2 Precios'!G396/'2 Precios'!G397)</f>
        <v>-1.9626625183700026E-2</v>
      </c>
      <c r="H397" s="32">
        <f>LN('2 Precios'!H396/'2 Precios'!H397)</f>
        <v>-7.7362380025070607E-2</v>
      </c>
      <c r="I397" s="32">
        <f>LN('2 Precios'!I396/'2 Precios'!I397)</f>
        <v>-3.226087698708887E-2</v>
      </c>
      <c r="J397" s="32">
        <f>LN('2 Precios'!J396/'2 Precios'!J397)</f>
        <v>-1.4495390734013583E-2</v>
      </c>
      <c r="K397" s="35"/>
    </row>
    <row r="398" spans="1:11" x14ac:dyDescent="0.2">
      <c r="A398" s="30">
        <v>42682</v>
      </c>
      <c r="B398" s="32">
        <f>LN('2 Precios'!B397/'2 Precios'!B398)</f>
        <v>2.8599588958430448E-2</v>
      </c>
      <c r="C398" s="32">
        <f>LN('2 Precios'!C397/'2 Precios'!C398)</f>
        <v>2.2820876260557028E-2</v>
      </c>
      <c r="D398" s="32">
        <f>LN('2 Precios'!D397/'2 Precios'!D398)</f>
        <v>2.2313049169212257E-2</v>
      </c>
      <c r="E398" s="32">
        <f>LN('2 Precios'!E397/'2 Precios'!E398)</f>
        <v>1.5886182017095109E-2</v>
      </c>
      <c r="F398" s="32">
        <f>LN('2 Precios'!F397/'2 Precios'!F398)</f>
        <v>5.9603713387863582E-3</v>
      </c>
      <c r="G398" s="32">
        <f>LN('2 Precios'!G397/'2 Precios'!G398)</f>
        <v>-5.8501080920146985E-3</v>
      </c>
      <c r="H398" s="32">
        <f>LN('2 Precios'!H397/'2 Precios'!H398)</f>
        <v>1.8383351581180478E-2</v>
      </c>
      <c r="I398" s="32">
        <f>LN('2 Precios'!I397/'2 Precios'!I398)</f>
        <v>1.4403244818214913E-2</v>
      </c>
      <c r="J398" s="32">
        <f>LN('2 Precios'!J397/'2 Precios'!J398)</f>
        <v>-8.5320853936510042E-3</v>
      </c>
      <c r="K398" s="35"/>
    </row>
    <row r="399" spans="1:11" x14ac:dyDescent="0.2">
      <c r="A399" s="30">
        <v>42681</v>
      </c>
      <c r="B399" s="32">
        <f>LN('2 Precios'!B398/'2 Precios'!B399)</f>
        <v>2.2731522993895556E-4</v>
      </c>
      <c r="C399" s="32">
        <f>LN('2 Precios'!C398/'2 Precios'!C399)</f>
        <v>2.0825409021459827E-2</v>
      </c>
      <c r="D399" s="32">
        <f>LN('2 Precios'!D398/'2 Precios'!D399)</f>
        <v>9.2167297208234182E-3</v>
      </c>
      <c r="E399" s="32">
        <f>LN('2 Precios'!E398/'2 Precios'!E399)</f>
        <v>1.6370540745234009E-2</v>
      </c>
      <c r="F399" s="32">
        <f>LN('2 Precios'!F398/'2 Precios'!F399)</f>
        <v>2.5894076223366567E-2</v>
      </c>
      <c r="G399" s="32">
        <f>LN('2 Precios'!G398/'2 Precios'!G399)</f>
        <v>1.5430137144987643E-2</v>
      </c>
      <c r="H399" s="32">
        <f>LN('2 Precios'!H398/'2 Precios'!H399)</f>
        <v>2.0006995045283169E-2</v>
      </c>
      <c r="I399" s="32">
        <f>LN('2 Precios'!I398/'2 Precios'!I399)</f>
        <v>5.0905206997654238E-3</v>
      </c>
      <c r="J399" s="32">
        <f>LN('2 Precios'!J398/'2 Precios'!J399)</f>
        <v>3.7340312683218954E-2</v>
      </c>
      <c r="K399" s="35"/>
    </row>
    <row r="400" spans="1:11" x14ac:dyDescent="0.2">
      <c r="A400" s="30">
        <v>42678</v>
      </c>
      <c r="B400" s="32">
        <f>LN('2 Precios'!B399/'2 Precios'!B400)</f>
        <v>-1.2807627257495742E-2</v>
      </c>
      <c r="C400" s="32">
        <f>LN('2 Precios'!C399/'2 Precios'!C400)</f>
        <v>-2.5759629558681177E-2</v>
      </c>
      <c r="D400" s="32">
        <f>LN('2 Precios'!D399/'2 Precios'!D400)</f>
        <v>-4.2452804425107413E-3</v>
      </c>
      <c r="E400" s="32">
        <f>LN('2 Precios'!E399/'2 Precios'!E400)</f>
        <v>-1.6370540745233957E-2</v>
      </c>
      <c r="F400" s="32">
        <f>LN('2 Precios'!F399/'2 Precios'!F400)</f>
        <v>4.9213355034825303E-2</v>
      </c>
      <c r="G400" s="32">
        <f>LN('2 Precios'!G399/'2 Precios'!G400)</f>
        <v>3.703018001951151E-4</v>
      </c>
      <c r="H400" s="32">
        <f>LN('2 Precios'!H399/'2 Precios'!H400)</f>
        <v>1.5202780481315551E-2</v>
      </c>
      <c r="I400" s="32">
        <f>LN('2 Precios'!I399/'2 Precios'!I400)</f>
        <v>1.6021567076500209E-2</v>
      </c>
      <c r="J400" s="32">
        <f>LN('2 Precios'!J399/'2 Precios'!J400)</f>
        <v>-8.5001217114361281E-3</v>
      </c>
      <c r="K400" s="35"/>
    </row>
    <row r="401" spans="1:11" x14ac:dyDescent="0.2">
      <c r="A401" s="30">
        <v>42677</v>
      </c>
      <c r="B401" s="32">
        <f>LN('2 Precios'!B400/'2 Precios'!B401)</f>
        <v>-1.5426779168588664E-2</v>
      </c>
      <c r="C401" s="32">
        <f>LN('2 Precios'!C400/'2 Precios'!C401)</f>
        <v>-2.8307591711594495E-2</v>
      </c>
      <c r="D401" s="32">
        <f>LN('2 Precios'!D400/'2 Precios'!D401)</f>
        <v>8.0060470662959796E-3</v>
      </c>
      <c r="E401" s="32">
        <f>LN('2 Precios'!E400/'2 Precios'!E401)</f>
        <v>7.2432014209788858E-3</v>
      </c>
      <c r="F401" s="32">
        <f>LN('2 Precios'!F400/'2 Precios'!F401)</f>
        <v>-1.5216943918232926E-2</v>
      </c>
      <c r="G401" s="32">
        <f>LN('2 Precios'!G400/'2 Precios'!G401)</f>
        <v>-3.6010437523033054E-2</v>
      </c>
      <c r="H401" s="32">
        <f>LN('2 Precios'!H400/'2 Precios'!H401)</f>
        <v>-1.1997218408717904E-2</v>
      </c>
      <c r="I401" s="32">
        <f>LN('2 Precios'!I400/'2 Precios'!I401)</f>
        <v>-5.1725234000869324E-3</v>
      </c>
      <c r="J401" s="32">
        <f>LN('2 Precios'!J400/'2 Precios'!J401)</f>
        <v>-1.6802188638480569E-3</v>
      </c>
      <c r="K401" s="35"/>
    </row>
    <row r="402" spans="1:11" x14ac:dyDescent="0.2">
      <c r="A402" s="30">
        <v>42675</v>
      </c>
      <c r="B402" s="32">
        <f>LN('2 Precios'!B401/'2 Precios'!B402)</f>
        <v>3.9736367141034125E-4</v>
      </c>
      <c r="C402" s="32">
        <f>LN('2 Precios'!C401/'2 Precios'!C402)</f>
        <v>1.5961695328221347E-3</v>
      </c>
      <c r="D402" s="32">
        <f>LN('2 Precios'!D401/'2 Precios'!D402)</f>
        <v>-4.5113107396864763E-3</v>
      </c>
      <c r="E402" s="32">
        <f>LN('2 Precios'!E401/'2 Precios'!E402)</f>
        <v>-2.6454815204073435E-2</v>
      </c>
      <c r="F402" s="32">
        <f>LN('2 Precios'!F401/'2 Precios'!F402)</f>
        <v>-1.9077123305733194E-2</v>
      </c>
      <c r="G402" s="32">
        <f>LN('2 Precios'!G401/'2 Precios'!G402)</f>
        <v>-5.3447126222775131E-3</v>
      </c>
      <c r="H402" s="32">
        <f>LN('2 Precios'!H401/'2 Precios'!H402)</f>
        <v>-2.0879444050089024E-2</v>
      </c>
      <c r="I402" s="32">
        <f>LN('2 Precios'!I401/'2 Precios'!I402)</f>
        <v>-3.9028006462878018E-2</v>
      </c>
      <c r="J402" s="32">
        <f>LN('2 Precios'!J401/'2 Precios'!J402)</f>
        <v>-2.2082332918515482E-2</v>
      </c>
      <c r="K402" s="35"/>
    </row>
    <row r="403" spans="1:11" x14ac:dyDescent="0.2">
      <c r="A403" s="30">
        <v>42674</v>
      </c>
      <c r="B403" s="32">
        <f>LN('2 Precios'!B402/'2 Precios'!B403)</f>
        <v>-2.3234448153009262E-3</v>
      </c>
      <c r="C403" s="32">
        <f>LN('2 Precios'!C402/'2 Precios'!C403)</f>
        <v>4.8038523126452369E-3</v>
      </c>
      <c r="D403" s="32">
        <f>LN('2 Precios'!D402/'2 Precios'!D403)</f>
        <v>7.0264529106425543E-3</v>
      </c>
      <c r="E403" s="32">
        <f>LN('2 Precios'!E402/'2 Precios'!E403)</f>
        <v>-1.3621854927162622E-2</v>
      </c>
      <c r="F403" s="32">
        <f>LN('2 Precios'!F402/'2 Precios'!F403)</f>
        <v>4.5195169524160084E-3</v>
      </c>
      <c r="G403" s="32">
        <f>LN('2 Precios'!G402/'2 Precios'!G403)</f>
        <v>-2.0749856841558546E-2</v>
      </c>
      <c r="H403" s="32">
        <f>LN('2 Precios'!H402/'2 Precios'!H403)</f>
        <v>-2.1538642350141485E-3</v>
      </c>
      <c r="I403" s="32">
        <f>LN('2 Precios'!I402/'2 Precios'!I403)</f>
        <v>1.5606302269405949E-3</v>
      </c>
      <c r="J403" s="32">
        <f>LN('2 Precios'!J402/'2 Precios'!J403)</f>
        <v>-2.9514341656121678E-3</v>
      </c>
      <c r="K403" s="35"/>
    </row>
    <row r="404" spans="1:11" x14ac:dyDescent="0.2">
      <c r="A404" s="30">
        <v>42671</v>
      </c>
      <c r="B404" s="32">
        <f>LN('2 Precios'!B403/'2 Precios'!B404)</f>
        <v>6.4480420242700913E-3</v>
      </c>
      <c r="C404" s="32">
        <f>LN('2 Precios'!C403/'2 Precios'!C404)</f>
        <v>0.10929190027819777</v>
      </c>
      <c r="D404" s="32">
        <f>LN('2 Precios'!D403/'2 Precios'!D404)</f>
        <v>-1.8463648265793019E-2</v>
      </c>
      <c r="E404" s="32">
        <f>LN('2 Precios'!E403/'2 Precios'!E404)</f>
        <v>6.5670031321485743E-3</v>
      </c>
      <c r="F404" s="32">
        <f>LN('2 Precios'!F403/'2 Precios'!F404)</f>
        <v>-3.4555657503632389E-2</v>
      </c>
      <c r="G404" s="32">
        <f>LN('2 Precios'!G403/'2 Precios'!G404)</f>
        <v>-9.6987251421145147E-3</v>
      </c>
      <c r="H404" s="32">
        <f>LN('2 Precios'!H403/'2 Precios'!H404)</f>
        <v>-1.2914870940029804E-2</v>
      </c>
      <c r="I404" s="32">
        <f>LN('2 Precios'!I403/'2 Precios'!I404)</f>
        <v>2.7013879042622887E-3</v>
      </c>
      <c r="J404" s="32">
        <f>LN('2 Precios'!J403/'2 Precios'!J404)</f>
        <v>-2.3356611096533954E-2</v>
      </c>
      <c r="K404" s="35"/>
    </row>
    <row r="405" spans="1:11" x14ac:dyDescent="0.2">
      <c r="A405" s="30">
        <v>42670</v>
      </c>
      <c r="B405" s="32">
        <f>LN('2 Precios'!B404/'2 Precios'!B405)</f>
        <v>-6.0569660544868729E-3</v>
      </c>
      <c r="C405" s="32">
        <f>LN('2 Precios'!C404/'2 Precios'!C405)</f>
        <v>6.2865047628208248E-3</v>
      </c>
      <c r="D405" s="32">
        <f>LN('2 Precios'!D404/'2 Precios'!D405)</f>
        <v>-1.0329604881981614E-2</v>
      </c>
      <c r="E405" s="32">
        <f>LN('2 Precios'!E404/'2 Precios'!E405)</f>
        <v>5.2876331386050388E-3</v>
      </c>
      <c r="F405" s="32">
        <f>LN('2 Precios'!F404/'2 Precios'!F405)</f>
        <v>1.2159520631475254E-2</v>
      </c>
      <c r="G405" s="32">
        <f>LN('2 Precios'!G404/'2 Precios'!G405)</f>
        <v>1.004688877223125E-2</v>
      </c>
      <c r="H405" s="32">
        <f>LN('2 Precios'!H404/'2 Precios'!H405)</f>
        <v>1.0855173816932602E-2</v>
      </c>
      <c r="I405" s="32">
        <f>LN('2 Precios'!I404/'2 Precios'!I405)</f>
        <v>3.1370481714394888E-3</v>
      </c>
      <c r="J405" s="32">
        <f>LN('2 Precios'!J404/'2 Precios'!J405)</f>
        <v>-8.4944553636632763E-3</v>
      </c>
      <c r="K405" s="35"/>
    </row>
    <row r="406" spans="1:11" x14ac:dyDescent="0.2">
      <c r="A406" s="30">
        <v>42669</v>
      </c>
      <c r="B406" s="32">
        <f>LN('2 Precios'!B405/'2 Precios'!B406)</f>
        <v>-6.7969196151472623E-3</v>
      </c>
      <c r="C406" s="32">
        <f>LN('2 Precios'!C405/'2 Precios'!C406)</f>
        <v>-8.9686699827603751E-3</v>
      </c>
      <c r="D406" s="32">
        <f>LN('2 Precios'!D405/'2 Precios'!D406)</f>
        <v>-1.1434281145261483E-2</v>
      </c>
      <c r="E406" s="32">
        <f>LN('2 Precios'!E405/'2 Precios'!E406)</f>
        <v>1.5472535490488363E-3</v>
      </c>
      <c r="F406" s="32">
        <f>LN('2 Precios'!F405/'2 Precios'!F406)</f>
        <v>-1.2992617942385246E-2</v>
      </c>
      <c r="G406" s="32">
        <f>LN('2 Precios'!G405/'2 Precios'!G406)</f>
        <v>-1.0046888772231347E-2</v>
      </c>
      <c r="H406" s="32">
        <f>LN('2 Precios'!H405/'2 Precios'!H406)</f>
        <v>-1.606279413355427E-2</v>
      </c>
      <c r="I406" s="32">
        <f>LN('2 Precios'!I405/'2 Precios'!I406)</f>
        <v>-3.1370481714394034E-3</v>
      </c>
      <c r="J406" s="32">
        <f>LN('2 Precios'!J405/'2 Precios'!J406)</f>
        <v>-1.5318827075025392E-3</v>
      </c>
      <c r="K406" s="35"/>
    </row>
    <row r="407" spans="1:11" x14ac:dyDescent="0.2">
      <c r="A407" s="30">
        <v>42668</v>
      </c>
      <c r="B407" s="32">
        <f>LN('2 Precios'!B406/'2 Precios'!B407)</f>
        <v>-2.6620746597502878E-6</v>
      </c>
      <c r="C407" s="32">
        <f>LN('2 Precios'!C406/'2 Precios'!C407)</f>
        <v>-2.6749904493030014E-3</v>
      </c>
      <c r="D407" s="32">
        <f>LN('2 Precios'!D406/'2 Precios'!D407)</f>
        <v>-4.103759630162857E-3</v>
      </c>
      <c r="E407" s="32">
        <f>LN('2 Precios'!E406/'2 Precios'!E407)</f>
        <v>-5.2957089294838168E-3</v>
      </c>
      <c r="F407" s="32">
        <f>LN('2 Precios'!F406/'2 Precios'!F407)</f>
        <v>4.1726953494468965E-3</v>
      </c>
      <c r="G407" s="32">
        <f>LN('2 Precios'!G406/'2 Precios'!G407)</f>
        <v>-3.0552274508544006E-2</v>
      </c>
      <c r="H407" s="32">
        <f>LN('2 Precios'!H406/'2 Precios'!H407)</f>
        <v>-2.2863359138121861E-3</v>
      </c>
      <c r="I407" s="32">
        <f>LN('2 Precios'!I406/'2 Precios'!I407)</f>
        <v>1.9951553431832368E-3</v>
      </c>
      <c r="J407" s="32">
        <f>LN('2 Precios'!J406/'2 Precios'!J407)</f>
        <v>-2.6152793029675259E-2</v>
      </c>
      <c r="K407" s="35"/>
    </row>
    <row r="408" spans="1:11" x14ac:dyDescent="0.2">
      <c r="A408" s="30">
        <v>42667</v>
      </c>
      <c r="B408" s="32">
        <f>LN('2 Precios'!B407/'2 Precios'!B408)</f>
        <v>3.0889830361151382E-3</v>
      </c>
      <c r="C408" s="32">
        <f>LN('2 Precios'!C407/'2 Precios'!C408)</f>
        <v>3.5682464265180975E-3</v>
      </c>
      <c r="D408" s="32">
        <f>LN('2 Precios'!D407/'2 Precios'!D408)</f>
        <v>-9.631833502830305E-4</v>
      </c>
      <c r="E408" s="32">
        <f>LN('2 Precios'!E407/'2 Precios'!E408)</f>
        <v>6.1803528316111377E-3</v>
      </c>
      <c r="F408" s="32">
        <f>LN('2 Precios'!F407/'2 Precios'!F408)</f>
        <v>6.2748093005719242E-4</v>
      </c>
      <c r="G408" s="32">
        <f>LN('2 Precios'!G407/'2 Precios'!G408)</f>
        <v>-1.5920701381283438E-2</v>
      </c>
      <c r="H408" s="32">
        <f>LN('2 Precios'!H407/'2 Precios'!H408)</f>
        <v>9.8861692740755455E-3</v>
      </c>
      <c r="I408" s="32">
        <f>LN('2 Precios'!I407/'2 Precios'!I408)</f>
        <v>7.3019441326394267E-3</v>
      </c>
      <c r="J408" s="32">
        <f>LN('2 Precios'!J407/'2 Precios'!J408)</f>
        <v>1.2349114090718183E-3</v>
      </c>
      <c r="K408" s="35"/>
    </row>
    <row r="409" spans="1:11" x14ac:dyDescent="0.2">
      <c r="A409" s="30">
        <v>42664</v>
      </c>
      <c r="B409" s="32">
        <f>LN('2 Precios'!B408/'2 Precios'!B409)</f>
        <v>-4.2542931983415092E-3</v>
      </c>
      <c r="C409" s="32">
        <f>LN('2 Precios'!C408/'2 Precios'!C409)</f>
        <v>6.2752335013976186E-3</v>
      </c>
      <c r="D409" s="32">
        <f>LN('2 Precios'!D408/'2 Precios'!D409)</f>
        <v>7.246384453378228E-3</v>
      </c>
      <c r="E409" s="32">
        <f>LN('2 Precios'!E408/'2 Precios'!E409)</f>
        <v>-4.6388927008751248E-3</v>
      </c>
      <c r="F409" s="32">
        <f>LN('2 Precios'!F408/'2 Precios'!F409)</f>
        <v>-1.4633639375993153E-3</v>
      </c>
      <c r="G409" s="32">
        <f>LN('2 Precios'!G408/'2 Precios'!G409)</f>
        <v>6.9341206834373694E-3</v>
      </c>
      <c r="H409" s="32">
        <f>LN('2 Precios'!H408/'2 Precios'!H409)</f>
        <v>1.1329832499137247E-2</v>
      </c>
      <c r="I409" s="32">
        <f>LN('2 Precios'!I408/'2 Precios'!I409)</f>
        <v>-1.4267613364895106E-2</v>
      </c>
      <c r="J409" s="32">
        <f>LN('2 Precios'!J408/'2 Precios'!J409)</f>
        <v>1.5566132092237735E-2</v>
      </c>
      <c r="K409" s="35"/>
    </row>
    <row r="410" spans="1:11" x14ac:dyDescent="0.2">
      <c r="A410" s="30">
        <v>42663</v>
      </c>
      <c r="B410" s="32">
        <f>LN('2 Precios'!B409/'2 Precios'!B410)</f>
        <v>7.7029125184802259E-3</v>
      </c>
      <c r="C410" s="32">
        <f>LN('2 Precios'!C409/'2 Precios'!C410)</f>
        <v>-7.168489478612516E-3</v>
      </c>
      <c r="D410" s="32">
        <f>LN('2 Precios'!D409/'2 Precios'!D410)</f>
        <v>-1.2766619412832235E-2</v>
      </c>
      <c r="E410" s="32">
        <f>LN('2 Precios'!E409/'2 Precios'!E410)</f>
        <v>-9.866844597187575E-3</v>
      </c>
      <c r="F410" s="32">
        <f>LN('2 Precios'!F409/'2 Precios'!F410)</f>
        <v>-2.712028393383698E-3</v>
      </c>
      <c r="G410" s="32">
        <f>LN('2 Precios'!G409/'2 Precios'!G410)</f>
        <v>2.312823051251791E-2</v>
      </c>
      <c r="H410" s="32">
        <f>LN('2 Precios'!H409/'2 Precios'!H410)</f>
        <v>1.0772263401930642E-3</v>
      </c>
      <c r="I410" s="32">
        <f>LN('2 Precios'!I409/'2 Precios'!I410)</f>
        <v>4.8281265282740819E-3</v>
      </c>
      <c r="J410" s="32">
        <f>LN('2 Precios'!J409/'2 Precios'!J410)</f>
        <v>8.369814704911431E-4</v>
      </c>
      <c r="K410" s="35"/>
    </row>
    <row r="411" spans="1:11" x14ac:dyDescent="0.2">
      <c r="A411" s="30">
        <v>42662</v>
      </c>
      <c r="B411" s="32">
        <f>LN('2 Precios'!B410/'2 Precios'!B411)</f>
        <v>9.3181307915885993E-3</v>
      </c>
      <c r="C411" s="32">
        <f>LN('2 Precios'!C410/'2 Precios'!C411)</f>
        <v>1.077209698191104E-2</v>
      </c>
      <c r="D411" s="32">
        <f>LN('2 Precios'!D410/'2 Precios'!D411)</f>
        <v>-3.5838289891489969E-3</v>
      </c>
      <c r="E411" s="32">
        <f>LN('2 Precios'!E410/'2 Precios'!E411)</f>
        <v>1.93873240107869E-2</v>
      </c>
      <c r="F411" s="32">
        <f>LN('2 Precios'!F410/'2 Precios'!F411)</f>
        <v>4.1753923309828678E-3</v>
      </c>
      <c r="G411" s="32">
        <f>LN('2 Precios'!G410/'2 Precios'!G411)</f>
        <v>-2.4452700926739748E-2</v>
      </c>
      <c r="H411" s="32">
        <f>LN('2 Precios'!H410/'2 Precios'!H411)</f>
        <v>1.2835736550380445E-2</v>
      </c>
      <c r="I411" s="32">
        <f>LN('2 Precios'!I410/'2 Precios'!I411)</f>
        <v>1.7519129984926163E-2</v>
      </c>
      <c r="J411" s="32">
        <f>LN('2 Precios'!J410/'2 Precios'!J411)</f>
        <v>3.092708508144343E-3</v>
      </c>
      <c r="K411" s="35"/>
    </row>
    <row r="412" spans="1:11" x14ac:dyDescent="0.2">
      <c r="A412" s="30">
        <v>42661</v>
      </c>
      <c r="B412" s="32">
        <f>LN('2 Precios'!B411/'2 Precios'!B412)</f>
        <v>-8.0286834749231128E-4</v>
      </c>
      <c r="C412" s="32">
        <f>LN('2 Precios'!C411/'2 Precios'!C412)</f>
        <v>1.3630379130690696E-2</v>
      </c>
      <c r="D412" s="32">
        <f>LN('2 Precios'!D411/'2 Precios'!D412)</f>
        <v>1.3203864699010756E-2</v>
      </c>
      <c r="E412" s="32">
        <f>LN('2 Precios'!E411/'2 Precios'!E412)</f>
        <v>2.0680407061954061E-2</v>
      </c>
      <c r="F412" s="32">
        <f>LN('2 Precios'!F411/'2 Precios'!F412)</f>
        <v>5.0335257282547773E-3</v>
      </c>
      <c r="G412" s="32">
        <f>LN('2 Precios'!G411/'2 Precios'!G412)</f>
        <v>-5.5981165855037436E-2</v>
      </c>
      <c r="H412" s="32">
        <f>LN('2 Precios'!H411/'2 Precios'!H412)</f>
        <v>1.9289640255465524E-2</v>
      </c>
      <c r="I412" s="32">
        <f>LN('2 Precios'!I411/'2 Precios'!I412)</f>
        <v>5.6657376179867509E-3</v>
      </c>
      <c r="J412" s="32">
        <f>LN('2 Precios'!J411/'2 Precios'!J412)</f>
        <v>1.7262779894118761E-2</v>
      </c>
      <c r="K412" s="35"/>
    </row>
    <row r="413" spans="1:11" x14ac:dyDescent="0.2">
      <c r="A413" s="30">
        <v>42660</v>
      </c>
      <c r="B413" s="32">
        <f>LN('2 Precios'!B412/'2 Precios'!B413)</f>
        <v>-9.7625471669805287E-4</v>
      </c>
      <c r="C413" s="32">
        <f>LN('2 Precios'!C412/'2 Precios'!C413)</f>
        <v>-7.2926485461413983E-3</v>
      </c>
      <c r="D413" s="32">
        <f>LN('2 Precios'!D412/'2 Precios'!D413)</f>
        <v>1.6930708677739903E-3</v>
      </c>
      <c r="E413" s="32">
        <f>LN('2 Precios'!E412/'2 Precios'!E413)</f>
        <v>-7.6921761549286535E-3</v>
      </c>
      <c r="F413" s="32">
        <f>LN('2 Precios'!F412/'2 Precios'!F413)</f>
        <v>8.414177942636309E-4</v>
      </c>
      <c r="G413" s="32">
        <f>LN('2 Precios'!G412/'2 Precios'!G413)</f>
        <v>-2.5028373101761286E-2</v>
      </c>
      <c r="H413" s="32">
        <f>LN('2 Precios'!H412/'2 Precios'!H413)</f>
        <v>6.9803438533439354E-3</v>
      </c>
      <c r="I413" s="32">
        <f>LN('2 Precios'!I412/'2 Precios'!I413)</f>
        <v>4.3712933300816084E-4</v>
      </c>
      <c r="J413" s="32">
        <f>LN('2 Precios'!J412/'2 Precios'!J413)</f>
        <v>-2.7203377441657565E-3</v>
      </c>
      <c r="K413" s="35"/>
    </row>
    <row r="414" spans="1:11" x14ac:dyDescent="0.2">
      <c r="A414" s="30">
        <v>42657</v>
      </c>
      <c r="B414" s="32">
        <f>LN('2 Precios'!B413/'2 Precios'!B414)</f>
        <v>-3.5005157126006331E-3</v>
      </c>
      <c r="C414" s="32">
        <f>LN('2 Precios'!C413/'2 Precios'!C414)</f>
        <v>-1.4427662346520756E-2</v>
      </c>
      <c r="D414" s="32">
        <f>LN('2 Precios'!D413/'2 Precios'!D414)</f>
        <v>-3.6244572721132644E-3</v>
      </c>
      <c r="E414" s="32">
        <f>LN('2 Precios'!E413/'2 Precios'!E414)</f>
        <v>-2.0262078582532019E-3</v>
      </c>
      <c r="F414" s="32">
        <f>LN('2 Precios'!F413/'2 Precios'!F414)</f>
        <v>-7.7560184189422272E-3</v>
      </c>
      <c r="G414" s="32">
        <f>LN('2 Precios'!G413/'2 Precios'!G414)</f>
        <v>-4.5668523448024754E-3</v>
      </c>
      <c r="H414" s="32">
        <f>LN('2 Precios'!H413/'2 Precios'!H414)</f>
        <v>5.9953341172255389E-3</v>
      </c>
      <c r="I414" s="32">
        <f>LN('2 Precios'!I413/'2 Precios'!I414)</f>
        <v>9.0777051556569215E-3</v>
      </c>
      <c r="J414" s="32">
        <f>LN('2 Precios'!J413/'2 Precios'!J414)</f>
        <v>-5.3314512348328353E-5</v>
      </c>
      <c r="K414" s="35"/>
    </row>
    <row r="415" spans="1:11" x14ac:dyDescent="0.2">
      <c r="A415" s="30">
        <v>42656</v>
      </c>
      <c r="B415" s="32">
        <f>LN('2 Precios'!B414/'2 Precios'!B415)</f>
        <v>-2.1119992656936219E-3</v>
      </c>
      <c r="C415" s="32">
        <f>LN('2 Precios'!C414/'2 Precios'!C415)</f>
        <v>-1.2455677046919748E-2</v>
      </c>
      <c r="D415" s="32">
        <f>LN('2 Precios'!D414/'2 Precios'!D415)</f>
        <v>-3.6114641395341104E-3</v>
      </c>
      <c r="E415" s="32">
        <f>LN('2 Precios'!E414/'2 Precios'!E415)</f>
        <v>-5.6072271804996719E-3</v>
      </c>
      <c r="F415" s="32">
        <f>LN('2 Precios'!F414/'2 Precios'!F415)</f>
        <v>8.1769824327363357E-3</v>
      </c>
      <c r="G415" s="32">
        <f>LN('2 Precios'!G414/'2 Precios'!G415)</f>
        <v>-1.8210020759269977E-3</v>
      </c>
      <c r="H415" s="32">
        <f>LN('2 Precios'!H414/'2 Precios'!H415)</f>
        <v>-1.158348319939613E-2</v>
      </c>
      <c r="I415" s="32">
        <f>LN('2 Precios'!I414/'2 Precios'!I415)</f>
        <v>8.7155585304258387E-3</v>
      </c>
      <c r="J415" s="32">
        <f>LN('2 Precios'!J414/'2 Precios'!J415)</f>
        <v>1.9193863346360941E-3</v>
      </c>
      <c r="K415" s="35"/>
    </row>
    <row r="416" spans="1:11" x14ac:dyDescent="0.2">
      <c r="A416" s="30">
        <v>42655</v>
      </c>
      <c r="B416" s="32">
        <f>LN('2 Precios'!B415/'2 Precios'!B416)</f>
        <v>-5.2033072279470405E-3</v>
      </c>
      <c r="C416" s="32">
        <f>LN('2 Precios'!C415/'2 Precios'!C416)</f>
        <v>-2.6490081715768417E-3</v>
      </c>
      <c r="D416" s="32">
        <f>LN('2 Precios'!D415/'2 Precios'!D416)</f>
        <v>-1.2008888052918332E-3</v>
      </c>
      <c r="E416" s="32">
        <f>LN('2 Precios'!E415/'2 Precios'!E416)</f>
        <v>-6.2437440875220676E-3</v>
      </c>
      <c r="F416" s="32">
        <f>LN('2 Precios'!F415/'2 Precios'!F416)</f>
        <v>-4.4112875274535026E-3</v>
      </c>
      <c r="G416" s="32">
        <f>LN('2 Precios'!G415/'2 Precios'!G416)</f>
        <v>-3.0276134835280901E-3</v>
      </c>
      <c r="H416" s="32">
        <f>LN('2 Precios'!H415/'2 Precios'!H416)</f>
        <v>-6.2957342713200184E-3</v>
      </c>
      <c r="I416" s="32">
        <f>LN('2 Precios'!I415/'2 Precios'!I416)</f>
        <v>-1.0038466050470004E-2</v>
      </c>
      <c r="J416" s="32">
        <f>LN('2 Precios'!J415/'2 Precios'!J416)</f>
        <v>-4.2602471734056986E-3</v>
      </c>
      <c r="K416" s="35"/>
    </row>
    <row r="417" spans="1:11" x14ac:dyDescent="0.2">
      <c r="A417" s="30">
        <v>42654</v>
      </c>
      <c r="B417" s="32">
        <f>LN('2 Precios'!B416/'2 Precios'!B417)</f>
        <v>1.3929377725514882E-2</v>
      </c>
      <c r="C417" s="32">
        <f>LN('2 Precios'!C416/'2 Precios'!C417)</f>
        <v>-8.8144562780565416E-4</v>
      </c>
      <c r="D417" s="32">
        <f>LN('2 Precios'!D416/'2 Precios'!D417)</f>
        <v>-9.5557582172863045E-3</v>
      </c>
      <c r="E417" s="32">
        <f>LN('2 Precios'!E416/'2 Precios'!E417)</f>
        <v>-6.2050015208813813E-3</v>
      </c>
      <c r="F417" s="32">
        <f>LN('2 Precios'!F416/'2 Precios'!F417)</f>
        <v>5.253768630806655E-3</v>
      </c>
      <c r="G417" s="32">
        <f>LN('2 Precios'!G416/'2 Precios'!G417)</f>
        <v>-6.3281510110029075E-3</v>
      </c>
      <c r="H417" s="32">
        <f>LN('2 Precios'!H416/'2 Precios'!H417)</f>
        <v>-8.5466771480054108E-3</v>
      </c>
      <c r="I417" s="32">
        <f>LN('2 Precios'!I416/'2 Precios'!I417)</f>
        <v>5.7450255753436806E-3</v>
      </c>
      <c r="J417" s="32">
        <f>LN('2 Precios'!J416/'2 Precios'!J417)</f>
        <v>9.8796084072258379E-3</v>
      </c>
      <c r="K417" s="35"/>
    </row>
    <row r="418" spans="1:11" x14ac:dyDescent="0.2">
      <c r="A418" s="30">
        <v>42653</v>
      </c>
      <c r="B418" s="32">
        <f>LN('2 Precios'!B417/'2 Precios'!B418)</f>
        <v>-7.292794941192499E-3</v>
      </c>
      <c r="C418" s="32">
        <f>LN('2 Precios'!C417/'2 Precios'!C418)</f>
        <v>9.7388994618666062E-3</v>
      </c>
      <c r="D418" s="32">
        <f>LN('2 Precios'!D417/'2 Precios'!D418)</f>
        <v>1.0035974318714167E-2</v>
      </c>
      <c r="E418" s="32">
        <f>LN('2 Precios'!E417/'2 Precios'!E418)</f>
        <v>2.188567624101917E-2</v>
      </c>
      <c r="F418" s="32">
        <f>LN('2 Precios'!F417/'2 Precios'!F418)</f>
        <v>4.6461962710791522E-3</v>
      </c>
      <c r="G418" s="32">
        <f>LN('2 Precios'!G417/'2 Precios'!G418)</f>
        <v>1.2088451829396893E-2</v>
      </c>
      <c r="H418" s="32">
        <f>LN('2 Precios'!H417/'2 Precios'!H418)</f>
        <v>2.7554051184066723E-2</v>
      </c>
      <c r="I418" s="32">
        <f>LN('2 Precios'!I417/'2 Precios'!I418)</f>
        <v>1.0245868676011738E-2</v>
      </c>
      <c r="J418" s="32">
        <f>LN('2 Precios'!J417/'2 Precios'!J418)</f>
        <v>-4.7117128383753855E-3</v>
      </c>
      <c r="K418" s="35"/>
    </row>
    <row r="419" spans="1:11" x14ac:dyDescent="0.2">
      <c r="A419" s="30">
        <v>42650</v>
      </c>
      <c r="B419" s="32">
        <f>LN('2 Precios'!B418/'2 Precios'!B419)</f>
        <v>-3.7052065024528254E-3</v>
      </c>
      <c r="C419" s="32">
        <f>LN('2 Precios'!C418/'2 Precios'!C419)</f>
        <v>1.5240097744999551E-2</v>
      </c>
      <c r="D419" s="32">
        <f>LN('2 Precios'!D418/'2 Precios'!D419)</f>
        <v>-2.1853648798231203E-2</v>
      </c>
      <c r="E419" s="32">
        <f>LN('2 Precios'!E418/'2 Precios'!E419)</f>
        <v>-7.869935897565598E-3</v>
      </c>
      <c r="F419" s="32">
        <f>LN('2 Precios'!F418/'2 Precios'!F419)</f>
        <v>-1.0319097351642034E-2</v>
      </c>
      <c r="G419" s="32">
        <f>LN('2 Precios'!G418/'2 Precios'!G419)</f>
        <v>-1.7480915304150104E-2</v>
      </c>
      <c r="H419" s="32">
        <f>LN('2 Precios'!H418/'2 Precios'!H419)</f>
        <v>-3.7618735280824095E-4</v>
      </c>
      <c r="I419" s="32">
        <f>LN('2 Precios'!I418/'2 Precios'!I419)</f>
        <v>-3.8731166565123504E-3</v>
      </c>
      <c r="J419" s="32">
        <f>LN('2 Precios'!J418/'2 Precios'!J419)</f>
        <v>-1.4945185116067164E-3</v>
      </c>
      <c r="K419" s="35"/>
    </row>
    <row r="420" spans="1:11" x14ac:dyDescent="0.2">
      <c r="A420" s="30">
        <v>42649</v>
      </c>
      <c r="B420" s="32">
        <f>LN('2 Precios'!B419/'2 Precios'!B420)</f>
        <v>4.4798916994078664E-3</v>
      </c>
      <c r="C420" s="32">
        <f>LN('2 Precios'!C419/'2 Precios'!C420)</f>
        <v>-1.2567490363523129E-2</v>
      </c>
      <c r="D420" s="32">
        <f>LN('2 Precios'!D419/'2 Precios'!D420)</f>
        <v>-1.3999271860304589E-2</v>
      </c>
      <c r="E420" s="32">
        <f>LN('2 Precios'!E419/'2 Precios'!E420)</f>
        <v>-6.9217906033225913E-3</v>
      </c>
      <c r="F420" s="32">
        <f>LN('2 Precios'!F419/'2 Precios'!F420)</f>
        <v>-5.0157053425296354E-3</v>
      </c>
      <c r="G420" s="32">
        <f>LN('2 Precios'!G419/'2 Precios'!G420)</f>
        <v>1.2628009060228356E-2</v>
      </c>
      <c r="H420" s="32">
        <f>LN('2 Precios'!H419/'2 Precios'!H420)</f>
        <v>3.5794782170387503E-3</v>
      </c>
      <c r="I420" s="32">
        <f>LN('2 Precios'!I419/'2 Precios'!I420)</f>
        <v>2.6797692773247307E-3</v>
      </c>
      <c r="J420" s="32">
        <f>LN('2 Precios'!J419/'2 Precios'!J420)</f>
        <v>-1.0452420071552518E-2</v>
      </c>
      <c r="K420" s="35"/>
    </row>
    <row r="421" spans="1:11" x14ac:dyDescent="0.2">
      <c r="A421" s="30">
        <v>42648</v>
      </c>
      <c r="B421" s="32">
        <f>LN('2 Precios'!B420/'2 Precios'!B421)</f>
        <v>6.4261160921441464E-3</v>
      </c>
      <c r="C421" s="32">
        <f>LN('2 Precios'!C420/'2 Precios'!C421)</f>
        <v>1.3471240989879779E-2</v>
      </c>
      <c r="D421" s="32">
        <f>LN('2 Precios'!D420/'2 Precios'!D421)</f>
        <v>-7.6169322071954074E-3</v>
      </c>
      <c r="E421" s="32">
        <f>LN('2 Precios'!E420/'2 Precios'!E421)</f>
        <v>8.9193019930742937E-4</v>
      </c>
      <c r="F421" s="32">
        <f>LN('2 Precios'!F420/'2 Precios'!F421)</f>
        <v>4.8061735560612938E-3</v>
      </c>
      <c r="G421" s="32">
        <f>LN('2 Precios'!G420/'2 Precios'!G421)</f>
        <v>3.0302447429792424E-3</v>
      </c>
      <c r="H421" s="32">
        <f>LN('2 Precios'!H420/'2 Precios'!H421)</f>
        <v>-8.3635312642862392E-3</v>
      </c>
      <c r="I421" s="32">
        <f>LN('2 Precios'!I420/'2 Precios'!I421)</f>
        <v>-1.4896174139931847E-3</v>
      </c>
      <c r="J421" s="32">
        <f>LN('2 Precios'!J420/'2 Precios'!J421)</f>
        <v>8.4277497294414534E-3</v>
      </c>
      <c r="K421" s="35"/>
    </row>
    <row r="422" spans="1:11" x14ac:dyDescent="0.2">
      <c r="A422" s="30">
        <v>42647</v>
      </c>
      <c r="B422" s="32">
        <f>LN('2 Precios'!B421/'2 Precios'!B422)</f>
        <v>7.4165390273787761E-3</v>
      </c>
      <c r="C422" s="32">
        <f>LN('2 Precios'!C421/'2 Precios'!C422)</f>
        <v>-9.0009608589760558E-3</v>
      </c>
      <c r="D422" s="32">
        <f>LN('2 Precios'!D421/'2 Precios'!D422)</f>
        <v>1.6226618798457992E-2</v>
      </c>
      <c r="E422" s="32">
        <f>LN('2 Precios'!E421/'2 Precios'!E422)</f>
        <v>3.4662481875340573E-2</v>
      </c>
      <c r="F422" s="32">
        <f>LN('2 Precios'!F421/'2 Precios'!F422)</f>
        <v>1.3284348865408122E-2</v>
      </c>
      <c r="G422" s="32">
        <f>LN('2 Precios'!G421/'2 Precios'!G422)</f>
        <v>4.8676699438704356E-3</v>
      </c>
      <c r="H422" s="32">
        <f>LN('2 Precios'!H421/'2 Precios'!H422)</f>
        <v>1.3093014117771917E-2</v>
      </c>
      <c r="I422" s="32">
        <f>LN('2 Precios'!I421/'2 Precios'!I422)</f>
        <v>4.0270916076266079E-3</v>
      </c>
      <c r="J422" s="32">
        <f>LN('2 Precios'!J421/'2 Precios'!J422)</f>
        <v>2.9164426236262395E-2</v>
      </c>
      <c r="K422" s="35"/>
    </row>
    <row r="423" spans="1:11" x14ac:dyDescent="0.2">
      <c r="A423" s="30">
        <v>42646</v>
      </c>
      <c r="B423" s="32">
        <f>LN('2 Precios'!B422/'2 Precios'!B423)</f>
        <v>-8.9135077326525838E-3</v>
      </c>
      <c r="C423" s="32">
        <f>LN('2 Precios'!C422/'2 Precios'!C423)</f>
        <v>8.0972102326193028E-3</v>
      </c>
      <c r="D423" s="32">
        <f>LN('2 Precios'!D422/'2 Precios'!D423)</f>
        <v>4.9197473629303797E-3</v>
      </c>
      <c r="E423" s="32">
        <f>LN('2 Precios'!E422/'2 Precios'!E423)</f>
        <v>-4.6301000935839467E-4</v>
      </c>
      <c r="F423" s="32">
        <f>LN('2 Precios'!F422/'2 Precios'!F423)</f>
        <v>-5.7149058977259155E-3</v>
      </c>
      <c r="G423" s="32">
        <f>LN('2 Precios'!G422/'2 Precios'!G423)</f>
        <v>-3.9566937018667269E-3</v>
      </c>
      <c r="H423" s="32">
        <f>LN('2 Precios'!H422/'2 Precios'!H423)</f>
        <v>3.6595934888693282E-2</v>
      </c>
      <c r="I423" s="32">
        <f>LN('2 Precios'!I422/'2 Precios'!I423)</f>
        <v>1.703266701779841E-2</v>
      </c>
      <c r="J423" s="32">
        <f>LN('2 Precios'!J422/'2 Precios'!J423)</f>
        <v>-8.9476290718540612E-3</v>
      </c>
      <c r="K423" s="35"/>
    </row>
    <row r="424" spans="1:11" x14ac:dyDescent="0.2">
      <c r="A424" s="30">
        <v>42643</v>
      </c>
      <c r="B424" s="32">
        <f>LN('2 Precios'!B423/'2 Precios'!B424)</f>
        <v>-7.7646438000300369E-3</v>
      </c>
      <c r="C424" s="32">
        <f>LN('2 Precios'!C423/'2 Precios'!C424)</f>
        <v>-7.2007511855822093E-3</v>
      </c>
      <c r="D424" s="32">
        <f>LN('2 Precios'!D423/'2 Precios'!D424)</f>
        <v>-2.5276615263696837E-2</v>
      </c>
      <c r="E424" s="32">
        <f>LN('2 Precios'!E423/'2 Precios'!E424)</f>
        <v>-1.7358520900409628E-2</v>
      </c>
      <c r="F424" s="32">
        <f>LN('2 Precios'!F423/'2 Precios'!F424)</f>
        <v>9.543090030264852E-3</v>
      </c>
      <c r="G424" s="32">
        <f>LN('2 Precios'!G423/'2 Precios'!G424)</f>
        <v>-1.2077502243116147E-2</v>
      </c>
      <c r="H424" s="32">
        <f>LN('2 Precios'!H423/'2 Precios'!H424)</f>
        <v>-8.6173467903809635E-3</v>
      </c>
      <c r="I424" s="32">
        <f>LN('2 Precios'!I423/'2 Precios'!I424)</f>
        <v>-5.4578668754813224E-3</v>
      </c>
      <c r="J424" s="32">
        <f>LN('2 Precios'!J423/'2 Precios'!J424)</f>
        <v>1.3561732210807151E-2</v>
      </c>
      <c r="K424" s="35"/>
    </row>
    <row r="425" spans="1:11" x14ac:dyDescent="0.2">
      <c r="A425" s="30">
        <v>42642</v>
      </c>
      <c r="B425" s="32">
        <f>LN('2 Precios'!B424/'2 Precios'!B425)</f>
        <v>6.4924742176901617E-3</v>
      </c>
      <c r="C425" s="32">
        <f>LN('2 Precios'!C424/'2 Precios'!C425)</f>
        <v>-9.8171248054164731E-3</v>
      </c>
      <c r="D425" s="32">
        <f>LN('2 Precios'!D424/'2 Precios'!D425)</f>
        <v>-5.7084299644956475E-3</v>
      </c>
      <c r="E425" s="32">
        <f>LN('2 Precios'!E424/'2 Precios'!E425)</f>
        <v>-2.6591318990148775E-2</v>
      </c>
      <c r="F425" s="32">
        <f>LN('2 Precios'!F424/'2 Precios'!F425)</f>
        <v>-2.1501692378178137E-2</v>
      </c>
      <c r="G425" s="32">
        <f>LN('2 Precios'!G424/'2 Precios'!G425)</f>
        <v>-2.3139508339801072E-2</v>
      </c>
      <c r="H425" s="32">
        <f>LN('2 Precios'!H424/'2 Precios'!H425)</f>
        <v>-1.4807897427513431E-2</v>
      </c>
      <c r="I425" s="32">
        <f>LN('2 Precios'!I424/'2 Precios'!I425)</f>
        <v>-6.4803331784090501E-3</v>
      </c>
      <c r="J425" s="32">
        <f>LN('2 Precios'!J424/'2 Precios'!J425)</f>
        <v>-6.8585490969889605E-3</v>
      </c>
      <c r="K425" s="35"/>
    </row>
    <row r="426" spans="1:11" x14ac:dyDescent="0.2">
      <c r="A426" s="30">
        <v>42641</v>
      </c>
      <c r="B426" s="32">
        <f>LN('2 Precios'!B425/'2 Precios'!B426)</f>
        <v>1.0042832040236496E-2</v>
      </c>
      <c r="C426" s="32">
        <f>LN('2 Precios'!C425/'2 Precios'!C426)</f>
        <v>1.8826194747782434E-2</v>
      </c>
      <c r="D426" s="32">
        <f>LN('2 Precios'!D425/'2 Precios'!D426)</f>
        <v>1.6992326577272222E-2</v>
      </c>
      <c r="E426" s="32">
        <f>LN('2 Precios'!E425/'2 Precios'!E426)</f>
        <v>6.4146543620422006E-3</v>
      </c>
      <c r="F426" s="32">
        <f>LN('2 Precios'!F425/'2 Precios'!F426)</f>
        <v>1.8947977407101056E-2</v>
      </c>
      <c r="G426" s="32">
        <f>LN('2 Precios'!G425/'2 Precios'!G426)</f>
        <v>2.3739958682075315E-2</v>
      </c>
      <c r="H426" s="32">
        <f>LN('2 Precios'!H425/'2 Precios'!H426)</f>
        <v>-5.6522065628521051E-3</v>
      </c>
      <c r="I426" s="32">
        <f>LN('2 Precios'!I425/'2 Precios'!I426)</f>
        <v>-1.5010210188560486E-3</v>
      </c>
      <c r="J426" s="32">
        <f>LN('2 Precios'!J425/'2 Precios'!J426)</f>
        <v>1.8265084351014271E-2</v>
      </c>
      <c r="K426" s="35"/>
    </row>
    <row r="427" spans="1:11" x14ac:dyDescent="0.2">
      <c r="A427" s="30">
        <v>42640</v>
      </c>
      <c r="B427" s="32">
        <f>LN('2 Precios'!B426/'2 Precios'!B427)</f>
        <v>-1.093596985504347E-2</v>
      </c>
      <c r="C427" s="32">
        <f>LN('2 Precios'!C426/'2 Precios'!C427)</f>
        <v>-1.2590094360071901E-2</v>
      </c>
      <c r="D427" s="32">
        <f>LN('2 Precios'!D426/'2 Precios'!D427)</f>
        <v>3.0152174417254871E-3</v>
      </c>
      <c r="E427" s="32">
        <f>LN('2 Precios'!E426/'2 Precios'!E427)</f>
        <v>2.6993773444723718E-2</v>
      </c>
      <c r="F427" s="32">
        <f>LN('2 Precios'!F426/'2 Precios'!F427)</f>
        <v>1.3695891524318828E-2</v>
      </c>
      <c r="G427" s="32">
        <f>LN('2 Precios'!G426/'2 Precios'!G427)</f>
        <v>2.0938346489700398E-2</v>
      </c>
      <c r="H427" s="32">
        <f>LN('2 Precios'!H426/'2 Precios'!H427)</f>
        <v>3.4303494275575899E-2</v>
      </c>
      <c r="I427" s="32">
        <f>LN('2 Precios'!I426/'2 Precios'!I427)</f>
        <v>5.2635358044288713E-3</v>
      </c>
      <c r="J427" s="32">
        <f>LN('2 Precios'!J426/'2 Precios'!J427)</f>
        <v>1.0412095448406666E-2</v>
      </c>
      <c r="K427" s="35"/>
    </row>
    <row r="428" spans="1:11" x14ac:dyDescent="0.2">
      <c r="A428" s="30">
        <v>42639</v>
      </c>
      <c r="B428" s="32">
        <f>LN('2 Precios'!B427/'2 Precios'!B428)</f>
        <v>-3.9737319152324544E-3</v>
      </c>
      <c r="C428" s="32">
        <f>LN('2 Precios'!C427/'2 Precios'!C428)</f>
        <v>-2.2095463627817998E-2</v>
      </c>
      <c r="D428" s="32">
        <f>LN('2 Precios'!D427/'2 Precios'!D428)</f>
        <v>-3.478310753276721E-3</v>
      </c>
      <c r="E428" s="32">
        <f>LN('2 Precios'!E427/'2 Precios'!E428)</f>
        <v>-1.1561759074471533E-2</v>
      </c>
      <c r="F428" s="32">
        <f>LN('2 Precios'!F427/'2 Precios'!F428)</f>
        <v>1.0779132112143674E-3</v>
      </c>
      <c r="G428" s="32">
        <f>LN('2 Precios'!G427/'2 Precios'!G428)</f>
        <v>-3.0654607016080364E-4</v>
      </c>
      <c r="H428" s="32">
        <f>LN('2 Precios'!H427/'2 Precios'!H428)</f>
        <v>-1.9191805841863238E-2</v>
      </c>
      <c r="I428" s="32">
        <f>LN('2 Precios'!I427/'2 Precios'!I428)</f>
        <v>-1.0797960263255947E-2</v>
      </c>
      <c r="J428" s="32">
        <f>LN('2 Precios'!J427/'2 Precios'!J428)</f>
        <v>-1.0746160028326589E-2</v>
      </c>
      <c r="K428" s="35"/>
    </row>
    <row r="429" spans="1:11" x14ac:dyDescent="0.2">
      <c r="A429" s="30">
        <v>42636</v>
      </c>
      <c r="B429" s="32">
        <f>LN('2 Precios'!B428/'2 Precios'!B429)</f>
        <v>2.1852486368848404E-2</v>
      </c>
      <c r="C429" s="32">
        <f>LN('2 Precios'!C428/'2 Precios'!C429)</f>
        <v>-3.4904049397686022E-3</v>
      </c>
      <c r="D429" s="32">
        <f>LN('2 Precios'!D428/'2 Precios'!D429)</f>
        <v>-6.9204196964258967E-3</v>
      </c>
      <c r="E429" s="32">
        <f>LN('2 Precios'!E428/'2 Precios'!E429)</f>
        <v>1.3523108897274593E-3</v>
      </c>
      <c r="F429" s="32">
        <f>LN('2 Precios'!F428/'2 Precios'!F429)</f>
        <v>-7.9493166704648482E-3</v>
      </c>
      <c r="G429" s="32">
        <f>LN('2 Precios'!G428/'2 Precios'!G429)</f>
        <v>1.0787560472957515E-2</v>
      </c>
      <c r="H429" s="32">
        <f>LN('2 Precios'!H428/'2 Precios'!H429)</f>
        <v>-3.6565018249690863E-2</v>
      </c>
      <c r="I429" s="32">
        <f>LN('2 Precios'!I428/'2 Precios'!I429)</f>
        <v>-1.9644704714300489E-2</v>
      </c>
      <c r="J429" s="32">
        <f>LN('2 Precios'!J428/'2 Precios'!J429)</f>
        <v>2.7873804760385505E-3</v>
      </c>
      <c r="K429" s="35"/>
    </row>
    <row r="430" spans="1:11" x14ac:dyDescent="0.2">
      <c r="A430" s="30">
        <v>42635</v>
      </c>
      <c r="B430" s="32">
        <f>LN('2 Precios'!B429/'2 Precios'!B430)</f>
        <v>1.2542784225670671E-2</v>
      </c>
      <c r="C430" s="32">
        <f>LN('2 Precios'!C429/'2 Precios'!C430)</f>
        <v>2.3800153807351856E-2</v>
      </c>
      <c r="D430" s="32">
        <f>LN('2 Precios'!D429/'2 Precios'!D430)</f>
        <v>1.2026046880273982E-2</v>
      </c>
      <c r="E430" s="32">
        <f>LN('2 Precios'!E429/'2 Precios'!E430)</f>
        <v>1.340445952006543E-2</v>
      </c>
      <c r="F430" s="32">
        <f>LN('2 Precios'!F429/'2 Precios'!F430)</f>
        <v>3.8390733692671992E-2</v>
      </c>
      <c r="G430" s="32">
        <f>LN('2 Precios'!G429/'2 Precios'!G430)</f>
        <v>1.3100624045698056E-2</v>
      </c>
      <c r="H430" s="32">
        <f>LN('2 Precios'!H429/'2 Precios'!H430)</f>
        <v>4.1815915158603743E-2</v>
      </c>
      <c r="I430" s="32">
        <f>LN('2 Precios'!I429/'2 Precios'!I430)</f>
        <v>6.1620793575545537E-3</v>
      </c>
      <c r="J430" s="32">
        <f>LN('2 Precios'!J429/'2 Precios'!J430)</f>
        <v>1.7741497652140777E-2</v>
      </c>
      <c r="K430" s="35"/>
    </row>
    <row r="431" spans="1:11" x14ac:dyDescent="0.2">
      <c r="A431" s="30">
        <v>42634</v>
      </c>
      <c r="B431" s="32">
        <f>LN('2 Precios'!B430/'2 Precios'!B431)</f>
        <v>1.0317006054553109E-2</v>
      </c>
      <c r="C431" s="32">
        <f>LN('2 Precios'!C430/'2 Precios'!C431)</f>
        <v>1.7094433359300255E-2</v>
      </c>
      <c r="D431" s="32">
        <f>LN('2 Precios'!D430/'2 Precios'!D431)</f>
        <v>2.0449625293199949E-2</v>
      </c>
      <c r="E431" s="32">
        <f>LN('2 Precios'!E430/'2 Precios'!E431)</f>
        <v>-5.4732868700760077E-3</v>
      </c>
      <c r="F431" s="32">
        <f>LN('2 Precios'!F430/'2 Precios'!F431)</f>
        <v>2.2488017084164966E-2</v>
      </c>
      <c r="G431" s="32">
        <f>LN('2 Precios'!G430/'2 Precios'!G431)</f>
        <v>6.9313763161702544E-3</v>
      </c>
      <c r="H431" s="32">
        <f>LN('2 Precios'!H430/'2 Precios'!H431)</f>
        <v>9.6988072573056961E-3</v>
      </c>
      <c r="I431" s="32">
        <f>LN('2 Precios'!I430/'2 Precios'!I431)</f>
        <v>6.7926873257464293E-3</v>
      </c>
      <c r="J431" s="32">
        <f>LN('2 Precios'!J430/'2 Precios'!J431)</f>
        <v>1.1947419844343317E-2</v>
      </c>
      <c r="K431" s="35"/>
    </row>
    <row r="432" spans="1:11" x14ac:dyDescent="0.2">
      <c r="A432" s="30">
        <v>42633</v>
      </c>
      <c r="B432" s="32">
        <f>LN('2 Precios'!B431/'2 Precios'!B432)</f>
        <v>-1.2592300293811276E-3</v>
      </c>
      <c r="C432" s="32">
        <f>LN('2 Precios'!C431/'2 Precios'!C432)</f>
        <v>6.372347462258612E-3</v>
      </c>
      <c r="D432" s="32">
        <f>LN('2 Precios'!D431/'2 Precios'!D432)</f>
        <v>1.2425512166344167E-2</v>
      </c>
      <c r="E432" s="32">
        <f>LN('2 Precios'!E431/'2 Precios'!E432)</f>
        <v>0</v>
      </c>
      <c r="F432" s="32">
        <f>LN('2 Precios'!F431/'2 Precios'!F432)</f>
        <v>3.8738113841478941E-3</v>
      </c>
      <c r="G432" s="32">
        <f>LN('2 Precios'!G431/'2 Precios'!G432)</f>
        <v>-2.5260513124601472E-3</v>
      </c>
      <c r="H432" s="32">
        <f>LN('2 Precios'!H431/'2 Precios'!H432)</f>
        <v>1.1584841334000055E-2</v>
      </c>
      <c r="I432" s="32">
        <f>LN('2 Precios'!I431/'2 Precios'!I432)</f>
        <v>8.4815628891035978E-3</v>
      </c>
      <c r="J432" s="32">
        <f>LN('2 Precios'!J431/'2 Precios'!J432)</f>
        <v>8.0542519831401627E-4</v>
      </c>
      <c r="K432" s="35"/>
    </row>
    <row r="433" spans="1:11" x14ac:dyDescent="0.2">
      <c r="A433" s="30">
        <v>42632</v>
      </c>
      <c r="B433" s="32">
        <f>LN('2 Precios'!B432/'2 Precios'!B433)</f>
        <v>3.4923953389489008E-3</v>
      </c>
      <c r="C433" s="32">
        <f>LN('2 Precios'!C432/'2 Precios'!C433)</f>
        <v>-1.989215681859953E-2</v>
      </c>
      <c r="D433" s="32">
        <f>LN('2 Precios'!D432/'2 Precios'!D433)</f>
        <v>-1.3849266576566075E-2</v>
      </c>
      <c r="E433" s="32">
        <f>LN('2 Precios'!E432/'2 Precios'!E433)</f>
        <v>4.5470819133045334E-4</v>
      </c>
      <c r="F433" s="32">
        <f>LN('2 Precios'!F432/'2 Precios'!F433)</f>
        <v>2.0295923387175719E-2</v>
      </c>
      <c r="G433" s="32">
        <f>LN('2 Precios'!G432/'2 Precios'!G433)</f>
        <v>-1.1912398107303272E-2</v>
      </c>
      <c r="H433" s="32">
        <f>LN('2 Precios'!H432/'2 Precios'!H433)</f>
        <v>-7.9635643037546835E-4</v>
      </c>
      <c r="I433" s="32">
        <f>LN('2 Precios'!I432/'2 Precios'!I433)</f>
        <v>1.3540165247920937E-2</v>
      </c>
      <c r="J433" s="32">
        <f>LN('2 Precios'!J432/'2 Precios'!J433)</f>
        <v>-5.2809835452367069E-3</v>
      </c>
      <c r="K433" s="35"/>
    </row>
    <row r="434" spans="1:11" x14ac:dyDescent="0.2">
      <c r="A434" s="30">
        <v>42628</v>
      </c>
      <c r="B434" s="32">
        <f>LN('2 Precios'!B433/'2 Precios'!B434)</f>
        <v>-8.0598172279590131E-3</v>
      </c>
      <c r="C434" s="32">
        <f>LN('2 Precios'!C433/'2 Precios'!C434)</f>
        <v>4.4863242586731062E-3</v>
      </c>
      <c r="D434" s="32">
        <f>LN('2 Precios'!D433/'2 Precios'!D434)</f>
        <v>3.5726682893851093E-2</v>
      </c>
      <c r="E434" s="32">
        <f>LN('2 Precios'!E433/'2 Precios'!E434)</f>
        <v>-3.8601762919366631E-3</v>
      </c>
      <c r="F434" s="32">
        <f>LN('2 Precios'!F433/'2 Precios'!F434)</f>
        <v>-1.938224124571148E-2</v>
      </c>
      <c r="G434" s="32">
        <f>LN('2 Precios'!G433/'2 Precios'!G434)</f>
        <v>3.7465233293403704E-3</v>
      </c>
      <c r="H434" s="32">
        <f>LN('2 Precios'!H433/'2 Precios'!H434)</f>
        <v>-4.3690070923789355E-3</v>
      </c>
      <c r="I434" s="32">
        <f>LN('2 Precios'!I433/'2 Precios'!I434)</f>
        <v>-9.0847849479541026E-4</v>
      </c>
      <c r="J434" s="32">
        <f>LN('2 Precios'!J433/'2 Precios'!J434)</f>
        <v>3.2111788681355811E-3</v>
      </c>
      <c r="K434" s="35"/>
    </row>
    <row r="435" spans="1:11" x14ac:dyDescent="0.2">
      <c r="A435" s="30">
        <v>42627</v>
      </c>
      <c r="B435" s="32">
        <f>LN('2 Precios'!B434/'2 Precios'!B435)</f>
        <v>-1.2524634331560985E-2</v>
      </c>
      <c r="C435" s="32">
        <f>LN('2 Precios'!C434/'2 Precios'!C435)</f>
        <v>-3.5906681307285959E-3</v>
      </c>
      <c r="D435" s="32">
        <f>LN('2 Precios'!D434/'2 Precios'!D435)</f>
        <v>-1.5606339477103777E-2</v>
      </c>
      <c r="E435" s="32">
        <f>LN('2 Precios'!E434/'2 Precios'!E435)</f>
        <v>-6.8062373776473905E-4</v>
      </c>
      <c r="F435" s="32">
        <f>LN('2 Precios'!F434/'2 Precios'!F435)</f>
        <v>0</v>
      </c>
      <c r="G435" s="32">
        <f>LN('2 Precios'!G434/'2 Precios'!G435)</f>
        <v>-8.7201114493562441E-3</v>
      </c>
      <c r="H435" s="32">
        <f>LN('2 Precios'!H434/'2 Precios'!H435)</f>
        <v>-2.4371140378687872E-2</v>
      </c>
      <c r="I435" s="32">
        <f>LN('2 Precios'!I434/'2 Precios'!I435)</f>
        <v>-4.5296016184260589E-3</v>
      </c>
      <c r="J435" s="32">
        <f>LN('2 Precios'!J434/'2 Precios'!J435)</f>
        <v>-1.5671175679776248E-2</v>
      </c>
      <c r="K435" s="35"/>
    </row>
    <row r="436" spans="1:11" x14ac:dyDescent="0.2">
      <c r="A436" s="30">
        <v>42626</v>
      </c>
      <c r="B436" s="32">
        <f>LN('2 Precios'!B435/'2 Precios'!B436)</f>
        <v>5.631320261429186E-3</v>
      </c>
      <c r="C436" s="32">
        <f>LN('2 Precios'!C435/'2 Precios'!C436)</f>
        <v>6.2921555908892722E-3</v>
      </c>
      <c r="D436" s="32">
        <f>LN('2 Precios'!D435/'2 Precios'!D436)</f>
        <v>-1.7508517135473099E-2</v>
      </c>
      <c r="E436" s="32">
        <f>LN('2 Precios'!E435/'2 Precios'!E436)</f>
        <v>-1.4841642036203639E-2</v>
      </c>
      <c r="F436" s="32">
        <f>LN('2 Precios'!F435/'2 Precios'!F436)</f>
        <v>-1.7667571871064314E-2</v>
      </c>
      <c r="G436" s="32">
        <f>LN('2 Precios'!G435/'2 Precios'!G436)</f>
        <v>-1.5995419468941788E-2</v>
      </c>
      <c r="H436" s="32">
        <f>LN('2 Precios'!H435/'2 Precios'!H436)</f>
        <v>-2.3130134384348564E-2</v>
      </c>
      <c r="I436" s="32">
        <f>LN('2 Precios'!I435/'2 Precios'!I436)</f>
        <v>4.5296016184260329E-3</v>
      </c>
      <c r="J436" s="32">
        <f>LN('2 Precios'!J435/'2 Precios'!J436)</f>
        <v>-1.8875326009071252E-2</v>
      </c>
      <c r="K436" s="35"/>
    </row>
    <row r="437" spans="1:11" x14ac:dyDescent="0.2">
      <c r="A437" s="30">
        <v>42625</v>
      </c>
      <c r="B437" s="32">
        <f>LN('2 Precios'!B436/'2 Precios'!B437)</f>
        <v>-2.0513025942962542E-2</v>
      </c>
      <c r="C437" s="32">
        <f>LN('2 Precios'!C436/'2 Precios'!C437)</f>
        <v>1.6364001517296216E-2</v>
      </c>
      <c r="D437" s="32">
        <f>LN('2 Precios'!D436/'2 Precios'!D437)</f>
        <v>1.6541237748897614E-2</v>
      </c>
      <c r="E437" s="32">
        <f>LN('2 Precios'!E436/'2 Precios'!E437)</f>
        <v>-1.3398849043408398E-3</v>
      </c>
      <c r="F437" s="32">
        <f>LN('2 Precios'!F436/'2 Precios'!F437)</f>
        <v>-7.6045992151305558E-3</v>
      </c>
      <c r="G437" s="32">
        <f>LN('2 Precios'!G436/'2 Precios'!G437)</f>
        <v>-7.2970225666759269E-3</v>
      </c>
      <c r="H437" s="32">
        <f>LN('2 Precios'!H436/'2 Precios'!H437)</f>
        <v>1.7633760574281804E-2</v>
      </c>
      <c r="I437" s="32">
        <f>LN('2 Precios'!I436/'2 Precios'!I437)</f>
        <v>-9.6386135594348239E-3</v>
      </c>
      <c r="J437" s="32">
        <f>LN('2 Precios'!J436/'2 Precios'!J437)</f>
        <v>-9.1133656366124815E-3</v>
      </c>
      <c r="K437" s="35"/>
    </row>
    <row r="438" spans="1:11" x14ac:dyDescent="0.2">
      <c r="A438" s="30">
        <v>42622</v>
      </c>
      <c r="B438" s="32">
        <f>LN('2 Precios'!B437/'2 Precios'!B438)</f>
        <v>4.5984681147085896E-4</v>
      </c>
      <c r="C438" s="32">
        <f>LN('2 Precios'!C437/'2 Precios'!C438)</f>
        <v>-9.1241508896091686E-3</v>
      </c>
      <c r="D438" s="32">
        <f>LN('2 Precios'!D437/'2 Precios'!D438)</f>
        <v>-1.3684045328973075E-2</v>
      </c>
      <c r="E438" s="32">
        <f>LN('2 Precios'!E437/'2 Precios'!E438)</f>
        <v>-1.7018432134830508E-2</v>
      </c>
      <c r="F438" s="32">
        <f>LN('2 Precios'!F437/'2 Precios'!F438)</f>
        <v>-4.1463456283295418E-2</v>
      </c>
      <c r="G438" s="32">
        <f>LN('2 Precios'!G437/'2 Precios'!G438)</f>
        <v>-2.6604588106053744E-2</v>
      </c>
      <c r="H438" s="32">
        <f>LN('2 Precios'!H437/'2 Precios'!H438)</f>
        <v>-2.5538977874290863E-2</v>
      </c>
      <c r="I438" s="32">
        <f>LN('2 Precios'!I437/'2 Precios'!I438)</f>
        <v>-1.0140274553350708E-2</v>
      </c>
      <c r="J438" s="32">
        <f>LN('2 Precios'!J437/'2 Precios'!J438)</f>
        <v>-2.293703944147266E-2</v>
      </c>
      <c r="K438" s="35"/>
    </row>
    <row r="439" spans="1:11" x14ac:dyDescent="0.2">
      <c r="A439" s="30">
        <v>42621</v>
      </c>
      <c r="B439" s="32">
        <f>LN('2 Precios'!B438/'2 Precios'!B439)</f>
        <v>-4.7429511214928987E-3</v>
      </c>
      <c r="C439" s="32">
        <f>LN('2 Precios'!C438/'2 Precios'!C439)</f>
        <v>1.4638870748120106E-2</v>
      </c>
      <c r="D439" s="32">
        <f>LN('2 Precios'!D438/'2 Precios'!D439)</f>
        <v>-9.7283722423729697E-3</v>
      </c>
      <c r="E439" s="32">
        <f>LN('2 Precios'!E438/'2 Precios'!E439)</f>
        <v>8.7647428307361308E-4</v>
      </c>
      <c r="F439" s="32">
        <f>LN('2 Precios'!F438/'2 Precios'!F439)</f>
        <v>-4.2662394513906902E-3</v>
      </c>
      <c r="G439" s="32">
        <f>LN('2 Precios'!G438/'2 Precios'!G439)</f>
        <v>1.3961372951445769E-2</v>
      </c>
      <c r="H439" s="32">
        <f>LN('2 Precios'!H438/'2 Precios'!H439)</f>
        <v>-5.7017586553743463E-3</v>
      </c>
      <c r="I439" s="32">
        <f>LN('2 Precios'!I438/'2 Precios'!I439)</f>
        <v>1.4847663646473006E-3</v>
      </c>
      <c r="J439" s="32">
        <f>LN('2 Precios'!J438/'2 Precios'!J439)</f>
        <v>-1.068957231597554E-2</v>
      </c>
      <c r="K439" s="35"/>
    </row>
    <row r="440" spans="1:11" x14ac:dyDescent="0.2">
      <c r="A440" s="30">
        <v>42620</v>
      </c>
      <c r="B440" s="32">
        <f>LN('2 Precios'!B439/'2 Precios'!B440)</f>
        <v>-4.539309438597248E-3</v>
      </c>
      <c r="C440" s="32">
        <f>LN('2 Precios'!C439/'2 Precios'!C440)</f>
        <v>-3.6798569584006197E-3</v>
      </c>
      <c r="D440" s="32">
        <f>LN('2 Precios'!D439/'2 Precios'!D440)</f>
        <v>-1.8482243908106537E-2</v>
      </c>
      <c r="E440" s="32">
        <f>LN('2 Precios'!E439/'2 Precios'!E440)</f>
        <v>7.0439124437987766E-3</v>
      </c>
      <c r="F440" s="32">
        <f>LN('2 Precios'!F439/'2 Precios'!F440)</f>
        <v>-3.3998970638113423E-3</v>
      </c>
      <c r="G440" s="32">
        <f>LN('2 Precios'!G439/'2 Precios'!G440)</f>
        <v>-8.3407991491738758E-3</v>
      </c>
      <c r="H440" s="32">
        <f>LN('2 Precios'!H439/'2 Precios'!H440)</f>
        <v>1.1153431199392142E-2</v>
      </c>
      <c r="I440" s="32">
        <f>LN('2 Precios'!I439/'2 Precios'!I440)</f>
        <v>-4.151829653493741E-3</v>
      </c>
      <c r="J440" s="32">
        <f>LN('2 Precios'!J439/'2 Precios'!J440)</f>
        <v>1.2767583154284976E-3</v>
      </c>
      <c r="K440" s="35"/>
    </row>
    <row r="441" spans="1:11" x14ac:dyDescent="0.2">
      <c r="A441" s="30">
        <v>42619</v>
      </c>
      <c r="B441" s="32">
        <f>LN('2 Precios'!B440/'2 Precios'!B441)</f>
        <v>1.1067594175720003E-3</v>
      </c>
      <c r="C441" s="32">
        <f>LN('2 Precios'!C440/'2 Precios'!C441)</f>
        <v>-5.4945193176405898E-3</v>
      </c>
      <c r="D441" s="32">
        <f>LN('2 Precios'!D440/'2 Precios'!D441)</f>
        <v>2.3178393519786034E-4</v>
      </c>
      <c r="E441" s="32">
        <f>LN('2 Precios'!E440/'2 Precios'!E441)</f>
        <v>1.5136934759590982E-2</v>
      </c>
      <c r="F441" s="32">
        <f>LN('2 Precios'!F440/'2 Precios'!F441)</f>
        <v>1.7332133697448571E-2</v>
      </c>
      <c r="G441" s="32">
        <f>LN('2 Precios'!G440/'2 Precios'!G441)</f>
        <v>0</v>
      </c>
      <c r="H441" s="32">
        <f>LN('2 Precios'!H440/'2 Precios'!H441)</f>
        <v>7.7585686912689912E-3</v>
      </c>
      <c r="I441" s="32">
        <f>LN('2 Precios'!I440/'2 Precios'!I441)</f>
        <v>-1.1831115909877895E-3</v>
      </c>
      <c r="J441" s="32">
        <f>LN('2 Precios'!J440/'2 Precios'!J441)</f>
        <v>-4.1434215984757885E-3</v>
      </c>
      <c r="K441" s="35"/>
    </row>
    <row r="442" spans="1:11" x14ac:dyDescent="0.2">
      <c r="A442" s="30">
        <v>42618</v>
      </c>
      <c r="B442" s="32">
        <f>LN('2 Precios'!B441/'2 Precios'!B442)</f>
        <v>4.9481078472816088E-3</v>
      </c>
      <c r="C442" s="32">
        <f>LN('2 Precios'!C441/'2 Precios'!C442)</f>
        <v>1.8281540740626235E-3</v>
      </c>
      <c r="D442" s="32">
        <f>LN('2 Precios'!D441/'2 Precios'!D442)</f>
        <v>2.3193043582226848E-4</v>
      </c>
      <c r="E442" s="32">
        <f>LN('2 Precios'!E441/'2 Precios'!E442)</f>
        <v>-4.4817368368392453E-4</v>
      </c>
      <c r="F442" s="32">
        <f>LN('2 Precios'!F441/'2 Precios'!F442)</f>
        <v>-5.8107556160149594E-3</v>
      </c>
      <c r="G442" s="32">
        <f>LN('2 Precios'!G441/'2 Precios'!G442)</f>
        <v>-3.2578438892531653E-3</v>
      </c>
      <c r="H442" s="32">
        <f>LN('2 Precios'!H441/'2 Precios'!H442)</f>
        <v>-5.9662565449665151E-3</v>
      </c>
      <c r="I442" s="32">
        <f>LN('2 Precios'!I441/'2 Precios'!I442)</f>
        <v>-4.1297696984910238E-3</v>
      </c>
      <c r="J442" s="32">
        <f>LN('2 Precios'!J441/'2 Precios'!J442)</f>
        <v>4.4628487393548197E-3</v>
      </c>
      <c r="K442" s="35"/>
    </row>
    <row r="443" spans="1:11" x14ac:dyDescent="0.2">
      <c r="A443" s="30">
        <v>42615</v>
      </c>
      <c r="B443" s="32">
        <f>LN('2 Precios'!B442/'2 Precios'!B443)</f>
        <v>1.4869974187256752E-4</v>
      </c>
      <c r="C443" s="32">
        <f>LN('2 Precios'!C442/'2 Precios'!C443)</f>
        <v>-9.1075310769638748E-3</v>
      </c>
      <c r="D443" s="32">
        <f>LN('2 Precios'!D442/'2 Precios'!D443)</f>
        <v>4.6490322454726622E-3</v>
      </c>
      <c r="E443" s="32">
        <f>LN('2 Precios'!E442/'2 Precios'!E443)</f>
        <v>1.2631723636883224E-2</v>
      </c>
      <c r="F443" s="32">
        <f>LN('2 Precios'!F442/'2 Precios'!F443)</f>
        <v>1.4264322719715282E-2</v>
      </c>
      <c r="G443" s="32">
        <f>LN('2 Precios'!G442/'2 Precios'!G443)</f>
        <v>2.6364649079167551E-2</v>
      </c>
      <c r="H443" s="32">
        <f>LN('2 Precios'!H442/'2 Precios'!H443)</f>
        <v>9.5821801554650272E-3</v>
      </c>
      <c r="I443" s="32">
        <f>LN('2 Precios'!I442/'2 Precios'!I443)</f>
        <v>6.0530633916596258E-3</v>
      </c>
      <c r="J443" s="32">
        <f>LN('2 Precios'!J442/'2 Precios'!J443)</f>
        <v>8.9322015754167271E-3</v>
      </c>
      <c r="K443" s="35"/>
    </row>
    <row r="444" spans="1:11" x14ac:dyDescent="0.2">
      <c r="A444" s="30">
        <v>42614</v>
      </c>
      <c r="B444" s="32">
        <f>LN('2 Precios'!B443/'2 Precios'!B444)</f>
        <v>-2.2197341329202253E-3</v>
      </c>
      <c r="C444" s="32">
        <f>LN('2 Precios'!C443/'2 Precios'!C444)</f>
        <v>-2.0637789446133259E-2</v>
      </c>
      <c r="D444" s="32">
        <f>LN('2 Precios'!D443/'2 Precios'!D444)</f>
        <v>0</v>
      </c>
      <c r="E444" s="32">
        <f>LN('2 Precios'!E443/'2 Precios'!E444)</f>
        <v>1.7172571364702439E-2</v>
      </c>
      <c r="F444" s="32">
        <f>LN('2 Precios'!F443/'2 Precios'!F444)</f>
        <v>-2.4087229055255874E-2</v>
      </c>
      <c r="G444" s="32">
        <f>LN('2 Precios'!G443/'2 Precios'!G444)</f>
        <v>1.40631790977896E-2</v>
      </c>
      <c r="H444" s="32">
        <f>LN('2 Precios'!H443/'2 Precios'!H444)</f>
        <v>3.5809978147665109E-2</v>
      </c>
      <c r="I444" s="32">
        <f>LN('2 Precios'!I443/'2 Precios'!I444)</f>
        <v>-1.9232936931685939E-3</v>
      </c>
      <c r="J444" s="32">
        <f>LN('2 Precios'!J443/'2 Precios'!J444)</f>
        <v>-3.3254428397399968E-3</v>
      </c>
      <c r="K444" s="35"/>
    </row>
    <row r="445" spans="1:11" x14ac:dyDescent="0.2">
      <c r="A445" s="30">
        <v>42613</v>
      </c>
      <c r="B445" s="32">
        <f>LN('2 Precios'!B444/'2 Precios'!B445)</f>
        <v>8.3209990130730309E-4</v>
      </c>
      <c r="C445" s="32">
        <f>LN('2 Precios'!C444/'2 Precios'!C445)</f>
        <v>8.9206657583793623E-3</v>
      </c>
      <c r="D445" s="32">
        <f>LN('2 Precios'!D444/'2 Precios'!D445)</f>
        <v>-4.4171407913428792E-3</v>
      </c>
      <c r="E445" s="32">
        <f>LN('2 Precios'!E444/'2 Precios'!E445)</f>
        <v>-6.2158847304056835E-3</v>
      </c>
      <c r="F445" s="32">
        <f>LN('2 Precios'!F444/'2 Precios'!F445)</f>
        <v>2.1272503235630889E-3</v>
      </c>
      <c r="G445" s="32">
        <f>LN('2 Precios'!G444/'2 Precios'!G445)</f>
        <v>7.4165356203121187E-3</v>
      </c>
      <c r="H445" s="32">
        <f>LN('2 Precios'!H444/'2 Precios'!H445)</f>
        <v>-1.6560105955986615E-2</v>
      </c>
      <c r="I445" s="32">
        <f>LN('2 Precios'!I444/'2 Precios'!I445)</f>
        <v>2.8121530109496786E-3</v>
      </c>
      <c r="J445" s="32">
        <f>LN('2 Precios'!J444/'2 Precios'!J445)</f>
        <v>-5.0208523111004138E-3</v>
      </c>
      <c r="K445" s="35"/>
    </row>
    <row r="446" spans="1:11" x14ac:dyDescent="0.2">
      <c r="A446" s="30">
        <v>42612</v>
      </c>
      <c r="B446" s="32">
        <f>LN('2 Precios'!B445/'2 Precios'!B446)</f>
        <v>5.3127480634489171E-3</v>
      </c>
      <c r="C446" s="32">
        <f>LN('2 Precios'!C445/'2 Precios'!C446)</f>
        <v>4.4903533016262967E-3</v>
      </c>
      <c r="D446" s="32">
        <f>LN('2 Precios'!D445/'2 Precios'!D446)</f>
        <v>-6.4739648079571626E-3</v>
      </c>
      <c r="E446" s="32">
        <f>LN('2 Precios'!E445/'2 Precios'!E446)</f>
        <v>1.4798220343547986E-2</v>
      </c>
      <c r="F446" s="32">
        <f>LN('2 Precios'!F445/'2 Precios'!F446)</f>
        <v>1.1350352193291585E-2</v>
      </c>
      <c r="G446" s="32">
        <f>LN('2 Precios'!G445/'2 Precios'!G446)</f>
        <v>-2.1688311134115978E-3</v>
      </c>
      <c r="H446" s="32">
        <f>LN('2 Precios'!H445/'2 Precios'!H446)</f>
        <v>-2.9111617013447746E-3</v>
      </c>
      <c r="I446" s="32">
        <f>LN('2 Precios'!I445/'2 Precios'!I446)</f>
        <v>-5.1740672367565233E-3</v>
      </c>
      <c r="J446" s="32">
        <f>LN('2 Precios'!J445/'2 Precios'!J446)</f>
        <v>8.7762054066979362E-3</v>
      </c>
      <c r="K446" s="35"/>
    </row>
    <row r="447" spans="1:11" x14ac:dyDescent="0.2">
      <c r="A447" s="30">
        <v>42611</v>
      </c>
      <c r="B447" s="32">
        <f>LN('2 Precios'!B446/'2 Precios'!B447)</f>
        <v>-7.8195771467760838E-3</v>
      </c>
      <c r="C447" s="32">
        <f>LN('2 Precios'!C446/'2 Precios'!C447)</f>
        <v>1.2681329364399696E-2</v>
      </c>
      <c r="D447" s="32">
        <f>LN('2 Precios'!D446/'2 Precios'!D447)</f>
        <v>9.9595498403324597E-3</v>
      </c>
      <c r="E447" s="32">
        <f>LN('2 Precios'!E446/'2 Precios'!E447)</f>
        <v>-5.3434932632463799E-3</v>
      </c>
      <c r="F447" s="32">
        <f>LN('2 Precios'!F446/'2 Precios'!F447)</f>
        <v>1.9402830276001844E-3</v>
      </c>
      <c r="G447" s="32">
        <f>LN('2 Precios'!G446/'2 Precios'!G447)</f>
        <v>2.479114959230326E-3</v>
      </c>
      <c r="H447" s="32">
        <f>LN('2 Precios'!H446/'2 Precios'!H447)</f>
        <v>1.6486257266286311E-3</v>
      </c>
      <c r="I447" s="32">
        <f>LN('2 Precios'!I446/'2 Precios'!I447)</f>
        <v>7.5483523881382329E-3</v>
      </c>
      <c r="J447" s="32">
        <f>LN('2 Precios'!J446/'2 Precios'!J447)</f>
        <v>-3.3268704130819285E-3</v>
      </c>
      <c r="K447" s="35"/>
    </row>
    <row r="448" spans="1:11" x14ac:dyDescent="0.2">
      <c r="A448" s="30">
        <v>42608</v>
      </c>
      <c r="B448" s="32">
        <f>LN('2 Precios'!B447/'2 Precios'!B448)</f>
        <v>-2.5122127817674952E-4</v>
      </c>
      <c r="C448" s="32">
        <f>LN('2 Precios'!C447/'2 Precios'!C448)</f>
        <v>-8.1707218070498269E-3</v>
      </c>
      <c r="D448" s="32">
        <f>LN('2 Precios'!D447/'2 Precios'!D448)</f>
        <v>-2.2783219961172625E-2</v>
      </c>
      <c r="E448" s="32">
        <f>LN('2 Precios'!E447/'2 Precios'!E448)</f>
        <v>-2.0185655497012716E-2</v>
      </c>
      <c r="F448" s="32">
        <f>LN('2 Precios'!F447/'2 Precios'!F448)</f>
        <v>-1.2651610802096053E-2</v>
      </c>
      <c r="G448" s="32">
        <f>LN('2 Precios'!G447/'2 Precios'!G448)</f>
        <v>-8.9575888522635191E-3</v>
      </c>
      <c r="H448" s="32">
        <f>LN('2 Precios'!H447/'2 Precios'!H448)</f>
        <v>-9.755251941072806E-3</v>
      </c>
      <c r="I448" s="32">
        <f>LN('2 Precios'!I447/'2 Precios'!I448)</f>
        <v>-1.2549156897150353E-2</v>
      </c>
      <c r="J448" s="32">
        <f>LN('2 Precios'!J447/'2 Precios'!J448)</f>
        <v>-1.6048829951738858E-2</v>
      </c>
      <c r="K448" s="35"/>
    </row>
    <row r="449" spans="1:11" x14ac:dyDescent="0.2">
      <c r="A449" s="30">
        <v>42607</v>
      </c>
      <c r="B449" s="32">
        <f>LN('2 Precios'!B448/'2 Precios'!B449)</f>
        <v>1.6890606590711228E-3</v>
      </c>
      <c r="C449" s="32">
        <f>LN('2 Precios'!C448/'2 Precios'!C449)</f>
        <v>1.9169916107720342E-2</v>
      </c>
      <c r="D449" s="32">
        <f>LN('2 Precios'!D448/'2 Precios'!D449)</f>
        <v>4.5610340806909516E-3</v>
      </c>
      <c r="E449" s="32">
        <f>LN('2 Precios'!E448/'2 Precios'!E449)</f>
        <v>1.136453217063563E-3</v>
      </c>
      <c r="F449" s="32">
        <f>LN('2 Precios'!F448/'2 Precios'!F449)</f>
        <v>8.3449504452879821E-3</v>
      </c>
      <c r="G449" s="32">
        <f>LN('2 Precios'!G448/'2 Precios'!G449)</f>
        <v>-2.430253261903198E-2</v>
      </c>
      <c r="H449" s="32">
        <f>LN('2 Precios'!H448/'2 Precios'!H449)</f>
        <v>3.8455105076603424E-4</v>
      </c>
      <c r="I449" s="32">
        <f>LN('2 Precios'!I448/'2 Precios'!I449)</f>
        <v>3.6745831793189849E-3</v>
      </c>
      <c r="J449" s="32">
        <f>LN('2 Precios'!J448/'2 Precios'!J449)</f>
        <v>7.2484905994106962E-3</v>
      </c>
      <c r="K449" s="35"/>
    </row>
    <row r="450" spans="1:11" x14ac:dyDescent="0.2">
      <c r="A450" s="30">
        <v>42606</v>
      </c>
      <c r="B450" s="32">
        <f>LN('2 Precios'!B449/'2 Precios'!B450)</f>
        <v>-1.3113316777204835E-2</v>
      </c>
      <c r="C450" s="32">
        <f>LN('2 Precios'!C449/'2 Precios'!C450)</f>
        <v>-5.5147198585109667E-3</v>
      </c>
      <c r="D450" s="32">
        <f>LN('2 Precios'!D449/'2 Precios'!D450)</f>
        <v>1.3577472413689574E-2</v>
      </c>
      <c r="E450" s="32">
        <f>LN('2 Precios'!E449/'2 Precios'!E450)</f>
        <v>2.0672541967777774E-2</v>
      </c>
      <c r="F450" s="32">
        <f>LN('2 Precios'!F449/'2 Precios'!F450)</f>
        <v>-1.2173134577826804E-2</v>
      </c>
      <c r="G450" s="32">
        <f>LN('2 Precios'!G449/'2 Precios'!G450)</f>
        <v>7.5312903049404778E-3</v>
      </c>
      <c r="H450" s="32">
        <f>LN('2 Precios'!H449/'2 Precios'!H450)</f>
        <v>8.8854939548027537E-3</v>
      </c>
      <c r="I450" s="32">
        <f>LN('2 Precios'!I449/'2 Precios'!I450)</f>
        <v>1.4386632366503178E-2</v>
      </c>
      <c r="J450" s="32">
        <f>LN('2 Precios'!J449/'2 Precios'!J450)</f>
        <v>8.8003393523279835E-3</v>
      </c>
      <c r="K450" s="35"/>
    </row>
    <row r="451" spans="1:11" x14ac:dyDescent="0.2">
      <c r="A451" s="30">
        <v>42605</v>
      </c>
      <c r="B451" s="32">
        <f>LN('2 Precios'!B450/'2 Precios'!B451)</f>
        <v>1.6340194215656178E-5</v>
      </c>
      <c r="C451" s="32">
        <f>LN('2 Precios'!C450/'2 Precios'!C451)</f>
        <v>-6.3956362364052041E-3</v>
      </c>
      <c r="D451" s="32">
        <f>LN('2 Precios'!D450/'2 Precios'!D451)</f>
        <v>-7.8467977047046184E-3</v>
      </c>
      <c r="E451" s="32">
        <f>LN('2 Precios'!E450/'2 Precios'!E451)</f>
        <v>-1.2225399354249395E-2</v>
      </c>
      <c r="F451" s="32">
        <f>LN('2 Precios'!F450/'2 Precios'!F451)</f>
        <v>-2.8459756549737602E-2</v>
      </c>
      <c r="G451" s="32">
        <f>LN('2 Precios'!G450/'2 Precios'!G451)</f>
        <v>-1.2620419531729089E-2</v>
      </c>
      <c r="H451" s="32">
        <f>LN('2 Precios'!H450/'2 Precios'!H451)</f>
        <v>-2.6895404812030715E-2</v>
      </c>
      <c r="I451" s="32">
        <f>LN('2 Precios'!I450/'2 Precios'!I451)</f>
        <v>-1.512255642851075E-2</v>
      </c>
      <c r="J451" s="32">
        <f>LN('2 Precios'!J450/'2 Precios'!J451)</f>
        <v>-2.8829910937244893E-2</v>
      </c>
      <c r="K451" s="35"/>
    </row>
    <row r="452" spans="1:11" x14ac:dyDescent="0.2">
      <c r="A452" s="30">
        <v>42604</v>
      </c>
      <c r="B452" s="32">
        <f>LN('2 Precios'!B451/'2 Precios'!B452)</f>
        <v>-2.9517805808778001E-3</v>
      </c>
      <c r="C452" s="32">
        <f>LN('2 Precios'!C451/'2 Precios'!C452)</f>
        <v>-5.4496047675645911E-3</v>
      </c>
      <c r="D452" s="32">
        <f>LN('2 Precios'!D451/'2 Precios'!D452)</f>
        <v>-2.9840719608887714E-3</v>
      </c>
      <c r="E452" s="32">
        <f>LN('2 Precios'!E451/'2 Precios'!E452)</f>
        <v>-2.7478830972843876E-3</v>
      </c>
      <c r="F452" s="32">
        <f>LN('2 Precios'!F451/'2 Precios'!F452)</f>
        <v>3.9276949717827157E-3</v>
      </c>
      <c r="G452" s="32">
        <f>LN('2 Precios'!G451/'2 Precios'!G452)</f>
        <v>2.6909866625380785E-3</v>
      </c>
      <c r="H452" s="32">
        <f>LN('2 Precios'!H451/'2 Precios'!H452)</f>
        <v>8.1547958850058146E-3</v>
      </c>
      <c r="I452" s="32">
        <f>LN('2 Precios'!I451/'2 Precios'!I452)</f>
        <v>4.8676548613578435E-3</v>
      </c>
      <c r="J452" s="32">
        <f>LN('2 Precios'!J451/'2 Precios'!J452)</f>
        <v>-1.5186252123738914E-2</v>
      </c>
      <c r="K452" s="35"/>
    </row>
    <row r="453" spans="1:11" x14ac:dyDescent="0.2">
      <c r="A453" s="30">
        <v>42601</v>
      </c>
      <c r="B453" s="32">
        <f>LN('2 Precios'!B452/'2 Precios'!B453)</f>
        <v>3.7029892166711991E-3</v>
      </c>
      <c r="C453" s="32">
        <f>LN('2 Precios'!C452/'2 Precios'!C453)</f>
        <v>0</v>
      </c>
      <c r="D453" s="32">
        <f>LN('2 Precios'!D452/'2 Precios'!D453)</f>
        <v>-7.7625958799706083E-3</v>
      </c>
      <c r="E453" s="32">
        <f>LN('2 Precios'!E452/'2 Precios'!E453)</f>
        <v>-5.0162914768105034E-3</v>
      </c>
      <c r="F453" s="32">
        <f>LN('2 Precios'!F452/'2 Precios'!F453)</f>
        <v>6.2331181052716102E-3</v>
      </c>
      <c r="G453" s="32">
        <f>LN('2 Precios'!G452/'2 Precios'!G453)</f>
        <v>-8.9419071690136562E-3</v>
      </c>
      <c r="H453" s="32">
        <f>LN('2 Precios'!H452/'2 Precios'!H453)</f>
        <v>-8.1547958850059048E-3</v>
      </c>
      <c r="I453" s="32">
        <f>LN('2 Precios'!I452/'2 Precios'!I453)</f>
        <v>-1.4788201839276965E-4</v>
      </c>
      <c r="J453" s="32">
        <f>LN('2 Precios'!J452/'2 Precios'!J453)</f>
        <v>-4.7561548391222815E-3</v>
      </c>
      <c r="K453" s="35"/>
    </row>
    <row r="454" spans="1:11" x14ac:dyDescent="0.2">
      <c r="A454" s="30">
        <v>42600</v>
      </c>
      <c r="B454" s="32">
        <f>LN('2 Precios'!B453/'2 Precios'!B454)</f>
        <v>-2.0314050017602742E-3</v>
      </c>
      <c r="C454" s="32">
        <f>LN('2 Precios'!C453/'2 Precios'!C454)</f>
        <v>-8.1191244385043528E-3</v>
      </c>
      <c r="D454" s="32">
        <f>LN('2 Precios'!D453/'2 Precios'!D454)</f>
        <v>6.617274498848239E-3</v>
      </c>
      <c r="E454" s="32">
        <f>LN('2 Precios'!E453/'2 Precios'!E454)</f>
        <v>2.417541972783413E-2</v>
      </c>
      <c r="F454" s="32">
        <f>LN('2 Precios'!F453/'2 Precios'!F454)</f>
        <v>-2.1036040699078124E-2</v>
      </c>
      <c r="G454" s="32">
        <f>LN('2 Precios'!G453/'2 Precios'!G454)</f>
        <v>4.1629556355232706E-3</v>
      </c>
      <c r="H454" s="32">
        <f>LN('2 Precios'!H453/'2 Precios'!H454)</f>
        <v>1.3788047017921527E-2</v>
      </c>
      <c r="I454" s="32">
        <f>LN('2 Precios'!I453/'2 Precios'!I454)</f>
        <v>5.187857184952357E-3</v>
      </c>
      <c r="J454" s="32">
        <f>LN('2 Precios'!J453/'2 Precios'!J454)</f>
        <v>1.8694084304006226E-2</v>
      </c>
      <c r="K454" s="35"/>
    </row>
    <row r="455" spans="1:11" x14ac:dyDescent="0.2">
      <c r="A455" s="30">
        <v>42599</v>
      </c>
      <c r="B455" s="32">
        <f>LN('2 Precios'!B454/'2 Precios'!B455)</f>
        <v>-7.1718087589474283E-3</v>
      </c>
      <c r="C455" s="32">
        <f>LN('2 Precios'!C454/'2 Precios'!C455)</f>
        <v>8.1191244385044117E-3</v>
      </c>
      <c r="D455" s="32">
        <f>LN('2 Precios'!D454/'2 Precios'!D455)</f>
        <v>-5.2517531369764489E-3</v>
      </c>
      <c r="E455" s="32">
        <f>LN('2 Precios'!E454/'2 Precios'!E455)</f>
        <v>-1.984318789993305E-2</v>
      </c>
      <c r="F455" s="32">
        <f>LN('2 Precios'!F454/'2 Precios'!F455)</f>
        <v>-2.499126385823295E-2</v>
      </c>
      <c r="G455" s="32">
        <f>LN('2 Precios'!G454/'2 Precios'!G455)</f>
        <v>-6.2379230010935613E-3</v>
      </c>
      <c r="H455" s="32">
        <f>LN('2 Precios'!H454/'2 Precios'!H455)</f>
        <v>-2.2438773396086305E-2</v>
      </c>
      <c r="I455" s="32">
        <f>LN('2 Precios'!I454/'2 Precios'!I455)</f>
        <v>9.1065941786824395E-3</v>
      </c>
      <c r="J455" s="32">
        <f>LN('2 Precios'!J454/'2 Precios'!J455)</f>
        <v>2.5268428534860977E-2</v>
      </c>
      <c r="K455" s="35"/>
    </row>
    <row r="456" spans="1:11" x14ac:dyDescent="0.2">
      <c r="A456" s="30">
        <v>42598</v>
      </c>
      <c r="B456" s="32">
        <f>LN('2 Precios'!B455/'2 Precios'!B456)</f>
        <v>6.8465236852371823E-3</v>
      </c>
      <c r="C456" s="32">
        <f>LN('2 Precios'!C455/'2 Precios'!C456)</f>
        <v>-9.0538711481267891E-4</v>
      </c>
      <c r="D456" s="32">
        <f>LN('2 Precios'!D455/'2 Precios'!D456)</f>
        <v>-1.4470046896502968E-2</v>
      </c>
      <c r="E456" s="32">
        <f>LN('2 Precios'!E455/'2 Precios'!E456)</f>
        <v>5.0381253103299007E-3</v>
      </c>
      <c r="F456" s="32">
        <f>LN('2 Precios'!F455/'2 Precios'!F456)</f>
        <v>1.2216052220406962E-2</v>
      </c>
      <c r="G456" s="32">
        <f>LN('2 Precios'!G455/'2 Precios'!G456)</f>
        <v>-1.8192960968477632E-2</v>
      </c>
      <c r="H456" s="32">
        <f>LN('2 Precios'!H455/'2 Precios'!H456)</f>
        <v>-1.7080188733404354E-2</v>
      </c>
      <c r="I456" s="32">
        <f>LN('2 Precios'!I455/'2 Precios'!I456)</f>
        <v>1.8012914177177549E-3</v>
      </c>
      <c r="J456" s="32">
        <f>LN('2 Precios'!J455/'2 Precios'!J456)</f>
        <v>-7.0655963529759006E-3</v>
      </c>
      <c r="K456" s="35"/>
    </row>
    <row r="457" spans="1:11" x14ac:dyDescent="0.2">
      <c r="A457" s="30">
        <v>42597</v>
      </c>
      <c r="B457" s="32">
        <f>LN('2 Precios'!B456/'2 Precios'!B457)</f>
        <v>3.8507084515114248E-4</v>
      </c>
      <c r="C457" s="32">
        <f>LN('2 Precios'!C456/'2 Precios'!C457)</f>
        <v>4.5351551653913628E-3</v>
      </c>
      <c r="D457" s="32">
        <f>LN('2 Precios'!D456/'2 Precios'!D457)</f>
        <v>2.4721892009501021E-3</v>
      </c>
      <c r="E457" s="32">
        <f>LN('2 Precios'!E456/'2 Precios'!E457)</f>
        <v>1.7371451025145861E-2</v>
      </c>
      <c r="F457" s="32">
        <f>LN('2 Precios'!F456/'2 Precios'!F457)</f>
        <v>1.1959197728979866E-2</v>
      </c>
      <c r="G457" s="32">
        <f>LN('2 Precios'!G456/'2 Precios'!G457)</f>
        <v>1.4350721982501169E-2</v>
      </c>
      <c r="H457" s="32">
        <f>LN('2 Precios'!H456/'2 Precios'!H457)</f>
        <v>2.3036176544395854E-3</v>
      </c>
      <c r="I457" s="32">
        <f>LN('2 Precios'!I456/'2 Precios'!I457)</f>
        <v>4.5080774189269057E-4</v>
      </c>
      <c r="J457" s="32">
        <f>LN('2 Precios'!J456/'2 Precios'!J457)</f>
        <v>2.2258635038151309E-3</v>
      </c>
      <c r="K457" s="35"/>
    </row>
    <row r="458" spans="1:11" x14ac:dyDescent="0.2">
      <c r="A458" s="30">
        <v>42594</v>
      </c>
      <c r="B458" s="32">
        <f>LN('2 Precios'!B457/'2 Precios'!B458)</f>
        <v>1.0696278626582623E-2</v>
      </c>
      <c r="C458" s="32">
        <f>LN('2 Precios'!C457/'2 Precios'!C458)</f>
        <v>-2.0693495951981302E-2</v>
      </c>
      <c r="D458" s="32">
        <f>LN('2 Precios'!D457/'2 Precios'!D458)</f>
        <v>-2.2477420117712576E-3</v>
      </c>
      <c r="E458" s="32">
        <f>LN('2 Precios'!E457/'2 Precios'!E458)</f>
        <v>1.577898579173477E-2</v>
      </c>
      <c r="F458" s="32">
        <f>LN('2 Precios'!F457/'2 Precios'!F458)</f>
        <v>2.1018721226365601E-2</v>
      </c>
      <c r="G458" s="32">
        <f>LN('2 Precios'!G457/'2 Precios'!G458)</f>
        <v>-2.6513491654053607E-3</v>
      </c>
      <c r="H458" s="32">
        <f>LN('2 Precios'!H457/'2 Precios'!H458)</f>
        <v>3.4191503835246111E-3</v>
      </c>
      <c r="I458" s="32">
        <f>LN('2 Precios'!I457/'2 Precios'!I458)</f>
        <v>-1.6520241296018089E-3</v>
      </c>
      <c r="J458" s="32">
        <f>LN('2 Precios'!J457/'2 Precios'!J458)</f>
        <v>-5.3102368760406868E-5</v>
      </c>
      <c r="K458" s="35"/>
    </row>
    <row r="459" spans="1:11" x14ac:dyDescent="0.2">
      <c r="A459" s="30">
        <v>42593</v>
      </c>
      <c r="B459" s="32">
        <f>LN('2 Precios'!B458/'2 Precios'!B459)</f>
        <v>4.1571006293115607E-3</v>
      </c>
      <c r="C459" s="32">
        <f>LN('2 Precios'!C458/'2 Precios'!C459)</f>
        <v>8.9446034628982846E-3</v>
      </c>
      <c r="D459" s="32">
        <f>LN('2 Precios'!D458/'2 Precios'!D459)</f>
        <v>2.3167081733262838E-2</v>
      </c>
      <c r="E459" s="32">
        <f>LN('2 Precios'!E458/'2 Precios'!E459)</f>
        <v>1.121775017613208E-2</v>
      </c>
      <c r="F459" s="32">
        <f>LN('2 Precios'!F458/'2 Precios'!F459)</f>
        <v>1.1519637163944371E-2</v>
      </c>
      <c r="G459" s="32">
        <f>LN('2 Precios'!G458/'2 Precios'!G459)</f>
        <v>-9.6618520709032141E-3</v>
      </c>
      <c r="H459" s="32">
        <f>LN('2 Precios'!H458/'2 Precios'!H459)</f>
        <v>3.4275081231460149E-2</v>
      </c>
      <c r="I459" s="32">
        <f>LN('2 Precios'!I458/'2 Precios'!I459)</f>
        <v>-3.4454980764686534E-3</v>
      </c>
      <c r="J459" s="32">
        <f>LN('2 Precios'!J458/'2 Precios'!J459)</f>
        <v>-1.2724194461778363E-3</v>
      </c>
      <c r="K459" s="35"/>
    </row>
    <row r="460" spans="1:11" x14ac:dyDescent="0.2">
      <c r="A460" s="30">
        <v>42592</v>
      </c>
      <c r="B460" s="32">
        <f>LN('2 Precios'!B459/'2 Precios'!B460)</f>
        <v>5.4699376794935138E-3</v>
      </c>
      <c r="C460" s="32">
        <f>LN('2 Precios'!C459/'2 Precios'!C460)</f>
        <v>2.6990569691652047E-3</v>
      </c>
      <c r="D460" s="32">
        <f>LN('2 Precios'!D459/'2 Precios'!D460)</f>
        <v>-1.2331761522832699E-2</v>
      </c>
      <c r="E460" s="32">
        <f>LN('2 Precios'!E459/'2 Precios'!E460)</f>
        <v>-1.074318843202115E-2</v>
      </c>
      <c r="F460" s="32">
        <f>LN('2 Precios'!F459/'2 Precios'!F460)</f>
        <v>9.7376511372641462E-3</v>
      </c>
      <c r="G460" s="32">
        <f>LN('2 Precios'!G459/'2 Precios'!G460)</f>
        <v>-1.1875592136221054E-2</v>
      </c>
      <c r="H460" s="32">
        <f>LN('2 Precios'!H459/'2 Precios'!H460)</f>
        <v>-5.8264743167780152E-3</v>
      </c>
      <c r="I460" s="32">
        <f>LN('2 Precios'!I459/'2 Precios'!I460)</f>
        <v>-8.3395418174372557E-3</v>
      </c>
      <c r="J460" s="32">
        <f>LN('2 Precios'!J459/'2 Precios'!J460)</f>
        <v>1.1618085307102788E-2</v>
      </c>
      <c r="K460" s="35"/>
    </row>
    <row r="461" spans="1:11" x14ac:dyDescent="0.2">
      <c r="A461" s="30">
        <v>42591</v>
      </c>
      <c r="B461" s="32">
        <f>LN('2 Precios'!B460/'2 Precios'!B461)</f>
        <v>3.5490398298104321E-3</v>
      </c>
      <c r="C461" s="32">
        <f>LN('2 Precios'!C460/'2 Precios'!C461)</f>
        <v>2.1858793812499017E-2</v>
      </c>
      <c r="D461" s="32">
        <f>LN('2 Precios'!D460/'2 Precios'!D461)</f>
        <v>-2.2670378983197861E-3</v>
      </c>
      <c r="E461" s="32">
        <f>LN('2 Precios'!E460/'2 Precios'!E461)</f>
        <v>2.3616018596316546E-4</v>
      </c>
      <c r="F461" s="32">
        <f>LN('2 Precios'!F460/'2 Precios'!F461)</f>
        <v>-1.3102533316041165E-2</v>
      </c>
      <c r="G461" s="32">
        <f>LN('2 Precios'!G460/'2 Precios'!G461)</f>
        <v>-1.0027357760540909E-2</v>
      </c>
      <c r="H461" s="32">
        <f>LN('2 Precios'!H460/'2 Precios'!H461)</f>
        <v>-5.8874255249747043E-3</v>
      </c>
      <c r="I461" s="32">
        <f>LN('2 Precios'!I460/'2 Precios'!I461)</f>
        <v>8.1900988265048245E-3</v>
      </c>
      <c r="J461" s="32">
        <f>LN('2 Precios'!J460/'2 Precios'!J461)</f>
        <v>3.1139399894970815E-3</v>
      </c>
      <c r="K461" s="35"/>
    </row>
    <row r="462" spans="1:11" x14ac:dyDescent="0.2">
      <c r="A462" s="30">
        <v>42590</v>
      </c>
      <c r="B462" s="32">
        <f>LN('2 Precios'!B461/'2 Precios'!B462)</f>
        <v>5.6829737537744266E-3</v>
      </c>
      <c r="C462" s="32">
        <f>LN('2 Precios'!C461/'2 Precios'!C462)</f>
        <v>5.5401803756153509E-3</v>
      </c>
      <c r="D462" s="32">
        <f>LN('2 Precios'!D461/'2 Precios'!D462)</f>
        <v>1.0471276984000494E-2</v>
      </c>
      <c r="E462" s="32">
        <f>LN('2 Precios'!E461/'2 Precios'!E462)</f>
        <v>1.5318888599583148E-2</v>
      </c>
      <c r="F462" s="32">
        <f>LN('2 Precios'!F461/'2 Precios'!F462)</f>
        <v>5.4737399826872441E-3</v>
      </c>
      <c r="G462" s="32">
        <f>LN('2 Precios'!G461/'2 Precios'!G462)</f>
        <v>9.4516525057223612E-3</v>
      </c>
      <c r="H462" s="32">
        <f>LN('2 Precios'!H461/'2 Precios'!H462)</f>
        <v>1.3343716606342322E-2</v>
      </c>
      <c r="I462" s="32">
        <f>LN('2 Precios'!I461/'2 Precios'!I462)</f>
        <v>-1.6166522150933879E-2</v>
      </c>
      <c r="J462" s="32">
        <f>LN('2 Precios'!J461/'2 Precios'!J462)</f>
        <v>5.7161339081092787E-3</v>
      </c>
      <c r="K462" s="35"/>
    </row>
    <row r="463" spans="1:11" x14ac:dyDescent="0.2">
      <c r="A463" s="30">
        <v>42587</v>
      </c>
      <c r="B463" s="32">
        <f>LN('2 Precios'!B462/'2 Precios'!B463)</f>
        <v>2.1548245889303997E-3</v>
      </c>
      <c r="C463" s="32">
        <f>LN('2 Precios'!C462/'2 Precios'!C463)</f>
        <v>4.6403795565023009E-3</v>
      </c>
      <c r="D463" s="32">
        <f>LN('2 Precios'!D462/'2 Precios'!D463)</f>
        <v>1.1447968802143138E-3</v>
      </c>
      <c r="E463" s="32">
        <f>LN('2 Precios'!E462/'2 Precios'!E463)</f>
        <v>2.7139558438414802E-2</v>
      </c>
      <c r="F463" s="32">
        <f>LN('2 Precios'!F462/'2 Precios'!F463)</f>
        <v>-2.7406152153428148E-3</v>
      </c>
      <c r="G463" s="32">
        <f>LN('2 Precios'!G462/'2 Precios'!G463)</f>
        <v>-8.6290816317891787E-4</v>
      </c>
      <c r="H463" s="32">
        <f>LN('2 Precios'!H462/'2 Precios'!H463)</f>
        <v>4.7126607111818535E-3</v>
      </c>
      <c r="I463" s="32">
        <f>LN('2 Precios'!I462/'2 Precios'!I463)</f>
        <v>4.2757307729518685E-3</v>
      </c>
      <c r="J463" s="32">
        <f>LN('2 Precios'!J462/'2 Precios'!J463)</f>
        <v>-4.8658322728495801E-4</v>
      </c>
      <c r="K463" s="35"/>
    </row>
    <row r="464" spans="1:11" x14ac:dyDescent="0.2">
      <c r="A464" s="30">
        <v>42586</v>
      </c>
      <c r="B464" s="32">
        <f>LN('2 Precios'!B463/'2 Precios'!B464)</f>
        <v>6.0596879743630245E-3</v>
      </c>
      <c r="C464" s="32">
        <f>LN('2 Precios'!C463/'2 Precios'!C464)</f>
        <v>-6.4905188446636288E-3</v>
      </c>
      <c r="D464" s="32">
        <f>LN('2 Precios'!D463/'2 Precios'!D464)</f>
        <v>9.4372890801497199E-3</v>
      </c>
      <c r="E464" s="32">
        <f>LN('2 Precios'!E463/'2 Precios'!E464)</f>
        <v>-1.3295956114802355E-2</v>
      </c>
      <c r="F464" s="32">
        <f>LN('2 Precios'!F463/'2 Precios'!F464)</f>
        <v>1.4747711511051004E-3</v>
      </c>
      <c r="G464" s="32">
        <f>LN('2 Precios'!G463/'2 Precios'!G464)</f>
        <v>-9.1585933177815108E-3</v>
      </c>
      <c r="H464" s="32">
        <f>LN('2 Precios'!H463/'2 Precios'!H464)</f>
        <v>5.7864032193758071E-4</v>
      </c>
      <c r="I464" s="32">
        <f>LN('2 Precios'!I463/'2 Precios'!I464)</f>
        <v>5.6304340707637431E-3</v>
      </c>
      <c r="J464" s="32">
        <f>LN('2 Precios'!J463/'2 Precios'!J464)</f>
        <v>-2.1615501519985106E-4</v>
      </c>
      <c r="K464" s="35"/>
    </row>
    <row r="465" spans="1:11" x14ac:dyDescent="0.2">
      <c r="A465" s="30">
        <v>42585</v>
      </c>
      <c r="B465" s="32">
        <f>LN('2 Precios'!B464/'2 Precios'!B465)</f>
        <v>-5.352481245268324E-3</v>
      </c>
      <c r="C465" s="32">
        <f>LN('2 Precios'!C464/'2 Precios'!C465)</f>
        <v>-1.0115028770111669E-2</v>
      </c>
      <c r="D465" s="32">
        <f>LN('2 Precios'!D464/'2 Precios'!D465)</f>
        <v>1.5616259184414503E-2</v>
      </c>
      <c r="E465" s="32">
        <f>LN('2 Precios'!E464/'2 Precios'!E465)</f>
        <v>-3.4183611848606589E-3</v>
      </c>
      <c r="F465" s="32">
        <f>LN('2 Precios'!F464/'2 Precios'!F465)</f>
        <v>2.4761136970582048E-2</v>
      </c>
      <c r="G465" s="32">
        <f>LN('2 Precios'!G464/'2 Precios'!G465)</f>
        <v>2.8903747853318455E-2</v>
      </c>
      <c r="H465" s="32">
        <f>LN('2 Precios'!H464/'2 Precios'!H465)</f>
        <v>8.0384145407198949E-3</v>
      </c>
      <c r="I465" s="32">
        <f>LN('2 Precios'!I464/'2 Precios'!I465)</f>
        <v>9.7052045949851239E-3</v>
      </c>
      <c r="J465" s="32">
        <f>LN('2 Precios'!J464/'2 Precios'!J465)</f>
        <v>2.0556620876112891E-3</v>
      </c>
      <c r="K465" s="35"/>
    </row>
    <row r="466" spans="1:11" x14ac:dyDescent="0.2">
      <c r="A466" s="30">
        <v>42584</v>
      </c>
      <c r="B466" s="32">
        <f>LN('2 Precios'!B465/'2 Precios'!B466)</f>
        <v>3.2436832928519309E-3</v>
      </c>
      <c r="C466" s="32">
        <f>LN('2 Precios'!C465/'2 Precios'!C466)</f>
        <v>0</v>
      </c>
      <c r="D466" s="32">
        <f>LN('2 Precios'!D465/'2 Precios'!D466)</f>
        <v>-3.0491638137213686E-3</v>
      </c>
      <c r="E466" s="32">
        <f>LN('2 Precios'!E465/'2 Precios'!E466)</f>
        <v>-1.4998390211181621E-2</v>
      </c>
      <c r="F466" s="32">
        <f>LN('2 Precios'!F465/'2 Precios'!F466)</f>
        <v>1.0864948253357494E-2</v>
      </c>
      <c r="G466" s="32">
        <f>LN('2 Precios'!G465/'2 Precios'!G466)</f>
        <v>2.0741365775550413E-2</v>
      </c>
      <c r="H466" s="32">
        <f>LN('2 Precios'!H465/'2 Precios'!H466)</f>
        <v>-1.5055351103309772E-2</v>
      </c>
      <c r="I466" s="32">
        <f>LN('2 Precios'!I465/'2 Precios'!I466)</f>
        <v>-2.6970348174387192E-3</v>
      </c>
      <c r="J466" s="32">
        <f>LN('2 Precios'!J465/'2 Precios'!J466)</f>
        <v>-1.461019238710781E-3</v>
      </c>
      <c r="K466" s="35"/>
    </row>
    <row r="467" spans="1:11" x14ac:dyDescent="0.2">
      <c r="A467" s="30">
        <v>42583</v>
      </c>
      <c r="B467" s="32">
        <f>LN('2 Precios'!B466/'2 Precios'!B467)</f>
        <v>-3.5449142388713586E-3</v>
      </c>
      <c r="C467" s="32">
        <f>LN('2 Precios'!C466/'2 Precios'!C467)</f>
        <v>1.3818736707596063E-2</v>
      </c>
      <c r="D467" s="32">
        <f>LN('2 Precios'!D466/'2 Precios'!D467)</f>
        <v>-3.5066547155595865E-3</v>
      </c>
      <c r="E467" s="32">
        <f>LN('2 Precios'!E466/'2 Precios'!E467)</f>
        <v>1.9151491467788908E-2</v>
      </c>
      <c r="F467" s="32">
        <f>LN('2 Precios'!F466/'2 Precios'!F467)</f>
        <v>1.142618451961557E-2</v>
      </c>
      <c r="G467" s="32">
        <f>LN('2 Precios'!G466/'2 Precios'!G467)</f>
        <v>4.8019297071751699E-3</v>
      </c>
      <c r="H467" s="32">
        <f>LN('2 Precios'!H466/'2 Precios'!H467)</f>
        <v>1.6514933919329573E-2</v>
      </c>
      <c r="I467" s="32">
        <f>LN('2 Precios'!I466/'2 Precios'!I467)</f>
        <v>-5.9836947939562635E-4</v>
      </c>
      <c r="J467" s="32">
        <f>LN('2 Precios'!J466/'2 Precios'!J467)</f>
        <v>2.4904831902005367E-3</v>
      </c>
      <c r="K467" s="35"/>
    </row>
    <row r="468" spans="1:11" x14ac:dyDescent="0.2">
      <c r="A468" s="30">
        <v>42580</v>
      </c>
      <c r="B468" s="32">
        <f>LN('2 Precios'!B467/'2 Precios'!B468)</f>
        <v>2.8200054449360583E-5</v>
      </c>
      <c r="C468" s="32">
        <f>LN('2 Precios'!C467/'2 Precios'!C468)</f>
        <v>-2.4737862482910867E-2</v>
      </c>
      <c r="D468" s="32">
        <f>LN('2 Precios'!D467/'2 Precios'!D468)</f>
        <v>-3.0292928450224303E-3</v>
      </c>
      <c r="E468" s="32">
        <f>LN('2 Precios'!E467/'2 Precios'!E468)</f>
        <v>6.1372136301101827E-3</v>
      </c>
      <c r="F468" s="32">
        <f>LN('2 Precios'!F467/'2 Precios'!F468)</f>
        <v>-1.4262490493548167E-2</v>
      </c>
      <c r="G468" s="32">
        <f>LN('2 Precios'!G467/'2 Precios'!G468)</f>
        <v>6.9435448783179464E-3</v>
      </c>
      <c r="H468" s="32">
        <f>LN('2 Precios'!H467/'2 Precios'!H468)</f>
        <v>8.4099848621452828E-3</v>
      </c>
      <c r="I468" s="32">
        <f>LN('2 Precios'!I467/'2 Precios'!I468)</f>
        <v>-5.071550174082581E-3</v>
      </c>
      <c r="J468" s="32">
        <f>LN('2 Precios'!J467/'2 Precios'!J468)</f>
        <v>-2.1717269219014162E-2</v>
      </c>
      <c r="K468" s="35"/>
    </row>
    <row r="469" spans="1:11" x14ac:dyDescent="0.2">
      <c r="A469" s="30">
        <v>42579</v>
      </c>
      <c r="B469" s="32">
        <f>LN('2 Precios'!B468/'2 Precios'!B469)</f>
        <v>-2.4511827016633916E-3</v>
      </c>
      <c r="C469" s="32">
        <f>LN('2 Precios'!C468/'2 Precios'!C469)</f>
        <v>-2.6787315963649729E-2</v>
      </c>
      <c r="D469" s="32">
        <f>LN('2 Precios'!D468/'2 Precios'!D469)</f>
        <v>-1.5697459907433441E-2</v>
      </c>
      <c r="E469" s="32">
        <f>LN('2 Precios'!E468/'2 Precios'!E469)</f>
        <v>3.5847340903479588E-2</v>
      </c>
      <c r="F469" s="32">
        <f>LN('2 Precios'!F468/'2 Precios'!F469)</f>
        <v>1.958051776921307E-2</v>
      </c>
      <c r="G469" s="32">
        <f>LN('2 Precios'!G468/'2 Precios'!G469)</f>
        <v>-2.8372846719339494E-2</v>
      </c>
      <c r="H469" s="32">
        <f>LN('2 Precios'!H468/'2 Precios'!H469)</f>
        <v>1.4242185081867656E-2</v>
      </c>
      <c r="I469" s="32">
        <f>LN('2 Precios'!I468/'2 Precios'!I469)</f>
        <v>-6.9686841948318912E-3</v>
      </c>
      <c r="J469" s="32">
        <f>LN('2 Precios'!J468/'2 Precios'!J469)</f>
        <v>-7.6094372573456987E-3</v>
      </c>
      <c r="K469" s="35"/>
    </row>
    <row r="470" spans="1:11" x14ac:dyDescent="0.2">
      <c r="A470" s="30">
        <v>42578</v>
      </c>
      <c r="B470" s="32">
        <f>LN('2 Precios'!B469/'2 Precios'!B470)</f>
        <v>-4.161434964277135E-3</v>
      </c>
      <c r="C470" s="32">
        <f>LN('2 Precios'!C469/'2 Precios'!C470)</f>
        <v>-1.5734590353555952E-2</v>
      </c>
      <c r="D470" s="32">
        <f>LN('2 Precios'!D469/'2 Precios'!D470)</f>
        <v>-1.9506175285546417E-2</v>
      </c>
      <c r="E470" s="32">
        <f>LN('2 Precios'!E469/'2 Precios'!E470)</f>
        <v>1.8549292643523684E-2</v>
      </c>
      <c r="F470" s="32">
        <f>LN('2 Precios'!F469/'2 Precios'!F470)</f>
        <v>2.2240566771954608E-2</v>
      </c>
      <c r="G470" s="32">
        <f>LN('2 Precios'!G469/'2 Precios'!G470)</f>
        <v>-4.1139936417042599E-3</v>
      </c>
      <c r="H470" s="32">
        <f>LN('2 Precios'!H469/'2 Precios'!H470)</f>
        <v>1.6369906014191388E-2</v>
      </c>
      <c r="I470" s="32">
        <f>LN('2 Precios'!I469/'2 Precios'!I470)</f>
        <v>-3.3926427292176762E-3</v>
      </c>
      <c r="J470" s="32">
        <f>LN('2 Precios'!J469/'2 Precios'!J470)</f>
        <v>-4.1501096337829523E-3</v>
      </c>
      <c r="K470" s="35"/>
    </row>
    <row r="471" spans="1:11" x14ac:dyDescent="0.2">
      <c r="A471" s="30">
        <v>42577</v>
      </c>
      <c r="B471" s="32">
        <f>LN('2 Precios'!B470/'2 Precios'!B471)</f>
        <v>-8.3443485794798076E-3</v>
      </c>
      <c r="C471" s="32">
        <f>LN('2 Precios'!C470/'2 Precios'!C471)</f>
        <v>-4.3271378638816164E-3</v>
      </c>
      <c r="D471" s="32">
        <f>LN('2 Precios'!D470/'2 Precios'!D471)</f>
        <v>-2.6378544059257696E-2</v>
      </c>
      <c r="E471" s="32">
        <f>LN('2 Precios'!E470/'2 Precios'!E471)</f>
        <v>-2.2877508271058521E-2</v>
      </c>
      <c r="F471" s="32">
        <f>LN('2 Precios'!F470/'2 Precios'!F471)</f>
        <v>3.3964244580695545E-2</v>
      </c>
      <c r="G471" s="32">
        <f>LN('2 Precios'!G470/'2 Precios'!G471)</f>
        <v>1.2690151865521047E-2</v>
      </c>
      <c r="H471" s="32">
        <f>LN('2 Precios'!H470/'2 Precios'!H471)</f>
        <v>-6.0569435214884847E-3</v>
      </c>
      <c r="I471" s="32">
        <f>LN('2 Precios'!I470/'2 Precios'!I471)</f>
        <v>-1.0109147550134609E-2</v>
      </c>
      <c r="J471" s="32">
        <f>LN('2 Precios'!J470/'2 Precios'!J471)</f>
        <v>-2.6700626144059787E-3</v>
      </c>
      <c r="K471" s="35"/>
    </row>
    <row r="472" spans="1:11" x14ac:dyDescent="0.2">
      <c r="A472" s="30">
        <v>42576</v>
      </c>
      <c r="B472" s="32">
        <f>LN('2 Precios'!B471/'2 Precios'!B472)</f>
        <v>3.400083436313611E-3</v>
      </c>
      <c r="C472" s="32">
        <f>LN('2 Precios'!C471/'2 Precios'!C472)</f>
        <v>-1.7256259674697252E-3</v>
      </c>
      <c r="D472" s="32">
        <f>LN('2 Precios'!D471/'2 Precios'!D472)</f>
        <v>-3.9301361489001733E-3</v>
      </c>
      <c r="E472" s="32">
        <f>LN('2 Precios'!E471/'2 Precios'!E472)</f>
        <v>-9.3595038873175874E-3</v>
      </c>
      <c r="F472" s="32">
        <f>LN('2 Precios'!F471/'2 Precios'!F472)</f>
        <v>-3.2600275269847503E-2</v>
      </c>
      <c r="G472" s="32">
        <f>LN('2 Precios'!G471/'2 Precios'!G472)</f>
        <v>2.0705856641469199E-2</v>
      </c>
      <c r="H472" s="32">
        <f>LN('2 Precios'!H471/'2 Precios'!H472)</f>
        <v>-2.5536674930740719E-2</v>
      </c>
      <c r="I472" s="32">
        <f>LN('2 Precios'!I471/'2 Precios'!I472)</f>
        <v>-1.3465794151325173E-2</v>
      </c>
      <c r="J472" s="32">
        <f>LN('2 Precios'!J471/'2 Precios'!J472)</f>
        <v>-2.5602751052592809E-2</v>
      </c>
      <c r="K472" s="35"/>
    </row>
    <row r="473" spans="1:11" x14ac:dyDescent="0.2">
      <c r="A473" s="30">
        <v>42573</v>
      </c>
      <c r="B473" s="32">
        <f>LN('2 Precios'!B472/'2 Precios'!B473)</f>
        <v>-2.9625478880401842E-3</v>
      </c>
      <c r="C473" s="32">
        <f>LN('2 Precios'!C472/'2 Precios'!C473)</f>
        <v>-2.2166295457260378E-2</v>
      </c>
      <c r="D473" s="32">
        <f>LN('2 Precios'!D472/'2 Precios'!D473)</f>
        <v>1.8252249418771797E-2</v>
      </c>
      <c r="E473" s="32">
        <f>LN('2 Precios'!E472/'2 Precios'!E473)</f>
        <v>-2.5286340850827471E-4</v>
      </c>
      <c r="F473" s="32">
        <f>LN('2 Precios'!F472/'2 Precios'!F473)</f>
        <v>-9.0952713079344599E-4</v>
      </c>
      <c r="G473" s="32">
        <f>LN('2 Precios'!G472/'2 Precios'!G473)</f>
        <v>1.7742832604775875E-2</v>
      </c>
      <c r="H473" s="32">
        <f>LN('2 Precios'!H472/'2 Precios'!H473)</f>
        <v>-8.6935834470370215E-3</v>
      </c>
      <c r="I473" s="32">
        <f>LN('2 Precios'!I472/'2 Precios'!I473)</f>
        <v>4.6129533236525513E-3</v>
      </c>
      <c r="J473" s="32">
        <f>LN('2 Precios'!J472/'2 Precios'!J473)</f>
        <v>-8.7779745652320756E-3</v>
      </c>
      <c r="K473" s="35"/>
    </row>
    <row r="474" spans="1:11" x14ac:dyDescent="0.2">
      <c r="A474" s="30">
        <v>42572</v>
      </c>
      <c r="B474" s="32">
        <f>LN('2 Precios'!B473/'2 Precios'!B474)</f>
        <v>9.4953734815577083E-3</v>
      </c>
      <c r="C474" s="32">
        <f>LN('2 Precios'!C473/'2 Precios'!C474)</f>
        <v>-1.6849203649196343E-3</v>
      </c>
      <c r="D474" s="32">
        <f>LN('2 Precios'!D473/'2 Precios'!D474)</f>
        <v>6.9035124758658655E-3</v>
      </c>
      <c r="E474" s="32">
        <f>LN('2 Precios'!E473/'2 Precios'!E474)</f>
        <v>-1.7604782009889874E-3</v>
      </c>
      <c r="F474" s="32">
        <f>LN('2 Precios'!F473/'2 Precios'!F474)</f>
        <v>2.7309757218061527E-3</v>
      </c>
      <c r="G474" s="32">
        <f>LN('2 Precios'!G473/'2 Precios'!G474)</f>
        <v>3.4008687871533603E-3</v>
      </c>
      <c r="H474" s="32">
        <f>LN('2 Precios'!H473/'2 Precios'!H474)</f>
        <v>-8.2328714156778733E-3</v>
      </c>
      <c r="I474" s="32">
        <f>LN('2 Precios'!I473/'2 Precios'!I474)</f>
        <v>1.0165597197366811E-2</v>
      </c>
      <c r="J474" s="32">
        <f>LN('2 Precios'!J473/'2 Precios'!J474)</f>
        <v>1.0767512255112448E-2</v>
      </c>
      <c r="K474" s="35"/>
    </row>
    <row r="475" spans="1:11" x14ac:dyDescent="0.2">
      <c r="A475" s="30">
        <v>42571</v>
      </c>
      <c r="B475" s="32">
        <f>LN('2 Precios'!B474/'2 Precios'!B475)</f>
        <v>1.8732466645966026E-3</v>
      </c>
      <c r="C475" s="32">
        <f>LN('2 Precios'!C474/'2 Precios'!C475)</f>
        <v>1.9550133922789384E-2</v>
      </c>
      <c r="D475" s="32">
        <f>LN('2 Precios'!D474/'2 Precios'!D475)</f>
        <v>6.7059351266123945E-4</v>
      </c>
      <c r="E475" s="32">
        <f>LN('2 Precios'!E474/'2 Precios'!E475)</f>
        <v>1.2897912278958173E-2</v>
      </c>
      <c r="F475" s="32">
        <f>LN('2 Precios'!F474/'2 Precios'!F475)</f>
        <v>-5.6811877453223861E-3</v>
      </c>
      <c r="G475" s="32">
        <f>LN('2 Precios'!G474/'2 Precios'!G475)</f>
        <v>1.4348374445522104E-2</v>
      </c>
      <c r="H475" s="32">
        <f>LN('2 Precios'!H474/'2 Precios'!H475)</f>
        <v>2.0464542091626618E-2</v>
      </c>
      <c r="I475" s="32">
        <f>LN('2 Precios'!I474/'2 Precios'!I475)</f>
        <v>5.7088493732097506E-3</v>
      </c>
      <c r="J475" s="32">
        <f>LN('2 Precios'!J474/'2 Precios'!J475)</f>
        <v>1.4504971012962012E-2</v>
      </c>
      <c r="K475" s="35"/>
    </row>
    <row r="476" spans="1:11" x14ac:dyDescent="0.2">
      <c r="A476" s="30">
        <v>42570</v>
      </c>
      <c r="B476" s="32">
        <f>LN('2 Precios'!B475/'2 Precios'!B476)</f>
        <v>5.4370737857535739E-3</v>
      </c>
      <c r="C476" s="32">
        <f>LN('2 Precios'!C475/'2 Precios'!C476)</f>
        <v>1.7182134811365036E-3</v>
      </c>
      <c r="D476" s="32">
        <f>LN('2 Precios'!D475/'2 Precios'!D476)</f>
        <v>9.4361967304768327E-3</v>
      </c>
      <c r="E476" s="32">
        <f>LN('2 Precios'!E475/'2 Precios'!E476)</f>
        <v>-2.5563039781810378E-4</v>
      </c>
      <c r="F476" s="32">
        <f>LN('2 Precios'!F475/'2 Precios'!F476)</f>
        <v>-4.0705618378894769E-3</v>
      </c>
      <c r="G476" s="32">
        <f>LN('2 Precios'!G475/'2 Precios'!G476)</f>
        <v>1.0739206181068193E-2</v>
      </c>
      <c r="H476" s="32">
        <f>LN('2 Precios'!H475/'2 Precios'!H476)</f>
        <v>1.3480241860216364E-2</v>
      </c>
      <c r="I476" s="32">
        <f>LN('2 Precios'!I475/'2 Precios'!I476)</f>
        <v>-6.4383452835791565E-3</v>
      </c>
      <c r="J476" s="32">
        <f>LN('2 Precios'!J475/'2 Precios'!J476)</f>
        <v>8.063029049354702E-3</v>
      </c>
      <c r="K476" s="35"/>
    </row>
    <row r="477" spans="1:11" x14ac:dyDescent="0.2">
      <c r="A477" s="30">
        <v>42569</v>
      </c>
      <c r="B477" s="32">
        <f>LN('2 Precios'!B476/'2 Precios'!B477)</f>
        <v>4.4814979631618212E-3</v>
      </c>
      <c r="C477" s="32">
        <f>LN('2 Precios'!C476/'2 Precios'!C477)</f>
        <v>2.1730537832388094E-2</v>
      </c>
      <c r="D477" s="32">
        <f>LN('2 Precios'!D476/'2 Precios'!D477)</f>
        <v>-1.5233292053443323E-2</v>
      </c>
      <c r="E477" s="32">
        <f>LN('2 Precios'!E476/'2 Precios'!E477)</f>
        <v>5.8698340602437726E-3</v>
      </c>
      <c r="F477" s="32">
        <f>LN('2 Precios'!F476/'2 Precios'!F477)</f>
        <v>2.2594225608320155E-3</v>
      </c>
      <c r="G477" s="32">
        <f>LN('2 Precios'!G476/'2 Precios'!G477)</f>
        <v>1.2140692059382972E-2</v>
      </c>
      <c r="H477" s="32">
        <f>LN('2 Precios'!H476/'2 Precios'!H477)</f>
        <v>-8.3474994467093461E-3</v>
      </c>
      <c r="I477" s="32">
        <f>LN('2 Precios'!I476/'2 Precios'!I477)</f>
        <v>-4.2209510080116527E-3</v>
      </c>
      <c r="J477" s="32">
        <f>LN('2 Precios'!J476/'2 Precios'!J477)</f>
        <v>-2.9726585351340434E-3</v>
      </c>
      <c r="K477" s="35"/>
    </row>
    <row r="478" spans="1:11" x14ac:dyDescent="0.2">
      <c r="A478" s="30">
        <v>42566</v>
      </c>
      <c r="B478" s="32">
        <f>LN('2 Precios'!B477/'2 Precios'!B478)</f>
        <v>4.9467007876428147E-3</v>
      </c>
      <c r="C478" s="32">
        <f>LN('2 Precios'!C477/'2 Precios'!C478)</f>
        <v>-4.3840491085343188E-3</v>
      </c>
      <c r="D478" s="32">
        <f>LN('2 Precios'!D477/'2 Precios'!D478)</f>
        <v>1.7040748487667717E-2</v>
      </c>
      <c r="E478" s="32">
        <f>LN('2 Precios'!E477/'2 Precios'!E478)</f>
        <v>3.8482169964787799E-3</v>
      </c>
      <c r="F478" s="32">
        <f>LN('2 Precios'!F477/'2 Precios'!F478)</f>
        <v>1.573038267114758E-2</v>
      </c>
      <c r="G478" s="32">
        <f>LN('2 Precios'!G477/'2 Precios'!G478)</f>
        <v>1.8492010519122162E-2</v>
      </c>
      <c r="H478" s="32">
        <f>LN('2 Precios'!H477/'2 Precios'!H478)</f>
        <v>8.9108464991275262E-4</v>
      </c>
      <c r="I478" s="32">
        <f>LN('2 Precios'!I477/'2 Precios'!I478)</f>
        <v>-1.4276658131569597E-2</v>
      </c>
      <c r="J478" s="32">
        <f>LN('2 Precios'!J477/'2 Precios'!J478)</f>
        <v>3.7041492144909639E-3</v>
      </c>
      <c r="K478" s="35"/>
    </row>
    <row r="479" spans="1:11" x14ac:dyDescent="0.2">
      <c r="A479" s="30">
        <v>42565</v>
      </c>
      <c r="B479" s="32">
        <f>LN('2 Precios'!B478/'2 Precios'!B479)</f>
        <v>-3.4322977154230706E-3</v>
      </c>
      <c r="C479" s="32">
        <f>LN('2 Precios'!C478/'2 Precios'!C479)</f>
        <v>2.1220955482885436E-2</v>
      </c>
      <c r="D479" s="32">
        <f>LN('2 Precios'!D478/'2 Precios'!D479)</f>
        <v>-9.901048368509963E-3</v>
      </c>
      <c r="E479" s="32">
        <f>LN('2 Precios'!E478/'2 Precios'!E479)</f>
        <v>3.3450053571755568E-3</v>
      </c>
      <c r="F479" s="32">
        <f>LN('2 Precios'!F478/'2 Precios'!F479)</f>
        <v>1.0161703834245242E-2</v>
      </c>
      <c r="G479" s="32">
        <f>LN('2 Precios'!G478/'2 Precios'!G479)</f>
        <v>-1.2689254162549972E-2</v>
      </c>
      <c r="H479" s="32">
        <f>LN('2 Precios'!H478/'2 Precios'!H479)</f>
        <v>4.566661388859708E-3</v>
      </c>
      <c r="I479" s="32">
        <f>LN('2 Precios'!I478/'2 Precios'!I479)</f>
        <v>9.9287672241777196E-3</v>
      </c>
      <c r="J479" s="32">
        <f>LN('2 Precios'!J478/'2 Precios'!J479)</f>
        <v>-2.6100133923385054E-3</v>
      </c>
      <c r="K479" s="35"/>
    </row>
    <row r="480" spans="1:11" x14ac:dyDescent="0.2">
      <c r="A480" s="30">
        <v>42564</v>
      </c>
      <c r="B480" s="32">
        <f>LN('2 Precios'!B479/'2 Precios'!B480)</f>
        <v>5.3752543192940915E-3</v>
      </c>
      <c r="C480" s="32">
        <f>LN('2 Precios'!C479/'2 Precios'!C480)</f>
        <v>-3.5682464265180116E-3</v>
      </c>
      <c r="D480" s="32">
        <f>LN('2 Precios'!D479/'2 Precios'!D480)</f>
        <v>8.9607981910026226E-4</v>
      </c>
      <c r="E480" s="32">
        <f>LN('2 Precios'!E479/'2 Precios'!E480)</f>
        <v>-1.5446830177148229E-3</v>
      </c>
      <c r="F480" s="32">
        <f>LN('2 Precios'!F479/'2 Precios'!F480)</f>
        <v>2.0913216828060172E-3</v>
      </c>
      <c r="G480" s="32">
        <f>LN('2 Precios'!G479/'2 Precios'!G480)</f>
        <v>-4.5814392435771588E-2</v>
      </c>
      <c r="H480" s="32">
        <f>LN('2 Precios'!H479/'2 Precios'!H480)</f>
        <v>-2.0972530927273268E-2</v>
      </c>
      <c r="I480" s="32">
        <f>LN('2 Precios'!I479/'2 Precios'!I480)</f>
        <v>-9.2126603243617971E-3</v>
      </c>
      <c r="J480" s="32">
        <f>LN('2 Precios'!J479/'2 Precios'!J480)</f>
        <v>1.3564037585339357E-3</v>
      </c>
      <c r="K480" s="35"/>
    </row>
    <row r="481" spans="1:11" x14ac:dyDescent="0.2">
      <c r="A481" s="30">
        <v>42563</v>
      </c>
      <c r="B481" s="32">
        <f>LN('2 Precios'!B480/'2 Precios'!B481)</f>
        <v>9.5792323230491291E-3</v>
      </c>
      <c r="C481" s="32">
        <f>LN('2 Precios'!C480/'2 Precios'!C481)</f>
        <v>-8.8653062895631407E-3</v>
      </c>
      <c r="D481" s="32">
        <f>LN('2 Precios'!D480/'2 Precios'!D481)</f>
        <v>0</v>
      </c>
      <c r="E481" s="32">
        <f>LN('2 Precios'!E480/'2 Precios'!E481)</f>
        <v>2.2384501236941266E-2</v>
      </c>
      <c r="F481" s="32">
        <f>LN('2 Precios'!F480/'2 Precios'!F481)</f>
        <v>1.807351092500464E-2</v>
      </c>
      <c r="G481" s="32">
        <f>LN('2 Precios'!G480/'2 Precios'!G481)</f>
        <v>7.7507748814226694E-3</v>
      </c>
      <c r="H481" s="32">
        <f>LN('2 Precios'!H480/'2 Precios'!H481)</f>
        <v>1.126849413284766E-2</v>
      </c>
      <c r="I481" s="32">
        <f>LN('2 Precios'!I480/'2 Precios'!I481)</f>
        <v>-3.4329600300712902E-3</v>
      </c>
      <c r="J481" s="32">
        <f>LN('2 Precios'!J480/'2 Precios'!J481)</f>
        <v>-1.0434990180535363E-3</v>
      </c>
      <c r="K481" s="35"/>
    </row>
    <row r="482" spans="1:11" x14ac:dyDescent="0.2">
      <c r="A482" s="30">
        <v>42562</v>
      </c>
      <c r="B482" s="32">
        <f>LN('2 Precios'!B481/'2 Precios'!B482)</f>
        <v>7.6853449279559874E-3</v>
      </c>
      <c r="C482" s="32">
        <f>LN('2 Precios'!C481/'2 Precios'!C482)</f>
        <v>8.8300226487807762E-4</v>
      </c>
      <c r="D482" s="32">
        <f>LN('2 Precios'!D481/'2 Precios'!D482)</f>
        <v>7.6490813360349684E-3</v>
      </c>
      <c r="E482" s="32">
        <f>LN('2 Precios'!E481/'2 Precios'!E482)</f>
        <v>-2.8908567552098827E-3</v>
      </c>
      <c r="F482" s="32">
        <f>LN('2 Precios'!F481/'2 Precios'!F482)</f>
        <v>2.1305389190992462E-2</v>
      </c>
      <c r="G482" s="32">
        <f>LN('2 Precios'!G481/'2 Precios'!G482)</f>
        <v>2.8090879279842045E-2</v>
      </c>
      <c r="H482" s="32">
        <f>LN('2 Precios'!H481/'2 Precios'!H482)</f>
        <v>-3.3447841806338425E-3</v>
      </c>
      <c r="I482" s="32">
        <f>LN('2 Precios'!I481/'2 Precios'!I482)</f>
        <v>2.2872918865906519E-3</v>
      </c>
      <c r="J482" s="32">
        <f>LN('2 Precios'!J481/'2 Precios'!J482)</f>
        <v>6.3824545109293206E-3</v>
      </c>
      <c r="K482" s="35"/>
    </row>
    <row r="483" spans="1:11" x14ac:dyDescent="0.2">
      <c r="A483" s="30">
        <v>42559</v>
      </c>
      <c r="B483" s="32">
        <f>LN('2 Precios'!B482/'2 Precios'!B483)</f>
        <v>2.0519839156424445E-3</v>
      </c>
      <c r="C483" s="32">
        <f>LN('2 Precios'!C482/'2 Precios'!C483)</f>
        <v>9.7648356909682023E-3</v>
      </c>
      <c r="D483" s="32">
        <f>LN('2 Precios'!D482/'2 Precios'!D483)</f>
        <v>2.3073531020083138E-2</v>
      </c>
      <c r="E483" s="32">
        <f>LN('2 Precios'!E482/'2 Precios'!E483)</f>
        <v>1.0819511328504361E-2</v>
      </c>
      <c r="F483" s="32">
        <f>LN('2 Precios'!F482/'2 Precios'!F483)</f>
        <v>2.0286702802145649E-2</v>
      </c>
      <c r="G483" s="32">
        <f>LN('2 Precios'!G482/'2 Precios'!G483)</f>
        <v>7.0671672230923528E-3</v>
      </c>
      <c r="H483" s="32">
        <f>LN('2 Precios'!H482/'2 Precios'!H483)</f>
        <v>-3.4315245539245382E-3</v>
      </c>
      <c r="I483" s="32">
        <f>LN('2 Precios'!I482/'2 Precios'!I483)</f>
        <v>9.924611992218486E-3</v>
      </c>
      <c r="J483" s="32">
        <f>LN('2 Precios'!J482/'2 Precios'!J483)</f>
        <v>-2.3065800365148444E-3</v>
      </c>
      <c r="K483" s="35"/>
    </row>
    <row r="484" spans="1:11" x14ac:dyDescent="0.2">
      <c r="A484" s="30">
        <v>42558</v>
      </c>
      <c r="B484" s="32">
        <f>LN('2 Precios'!B483/'2 Precios'!B484)</f>
        <v>-1.1400287453560016E-2</v>
      </c>
      <c r="C484" s="32">
        <f>LN('2 Precios'!C483/'2 Precios'!C484)</f>
        <v>-8.881053043960481E-3</v>
      </c>
      <c r="D484" s="32">
        <f>LN('2 Precios'!D483/'2 Precios'!D484)</f>
        <v>7.8886720003242278E-3</v>
      </c>
      <c r="E484" s="32">
        <f>LN('2 Precios'!E483/'2 Precios'!E484)</f>
        <v>-6.349085160108796E-3</v>
      </c>
      <c r="F484" s="32">
        <f>LN('2 Precios'!F483/'2 Precios'!F484)</f>
        <v>9.9256896752828554E-3</v>
      </c>
      <c r="G484" s="32">
        <f>LN('2 Precios'!G483/'2 Precios'!G484)</f>
        <v>4.1996831908390833E-3</v>
      </c>
      <c r="H484" s="32">
        <f>LN('2 Precios'!H483/'2 Precios'!H484)</f>
        <v>3.6279394421443196E-3</v>
      </c>
      <c r="I484" s="32">
        <f>LN('2 Precios'!I483/'2 Precios'!I484)</f>
        <v>2.8951525094618956E-3</v>
      </c>
      <c r="J484" s="32">
        <f>LN('2 Precios'!J483/'2 Precios'!J484)</f>
        <v>1.5301274711867817E-2</v>
      </c>
      <c r="K484" s="35"/>
    </row>
    <row r="485" spans="1:11" x14ac:dyDescent="0.2">
      <c r="A485" s="30">
        <v>42557</v>
      </c>
      <c r="B485" s="32">
        <f>LN('2 Precios'!B484/'2 Precios'!B485)</f>
        <v>-8.2721253794680958E-3</v>
      </c>
      <c r="C485" s="32">
        <f>LN('2 Precios'!C484/'2 Precios'!C485)</f>
        <v>-1.4047641013250229E-2</v>
      </c>
      <c r="D485" s="32">
        <f>LN('2 Precios'!D484/'2 Precios'!D485)</f>
        <v>-1.0888604952838228E-2</v>
      </c>
      <c r="E485" s="32">
        <f>LN('2 Precios'!E484/'2 Precios'!E485)</f>
        <v>-8.1386544059948787E-3</v>
      </c>
      <c r="F485" s="32">
        <f>LN('2 Precios'!F484/'2 Precios'!F485)</f>
        <v>-2.2195782267097241E-2</v>
      </c>
      <c r="G485" s="32">
        <f>LN('2 Precios'!G484/'2 Precios'!G485)</f>
        <v>2.7569846854207717E-2</v>
      </c>
      <c r="H485" s="32">
        <f>LN('2 Precios'!H484/'2 Precios'!H485)</f>
        <v>9.8286002998133979E-4</v>
      </c>
      <c r="I485" s="32">
        <f>LN('2 Precios'!I484/'2 Precios'!I485)</f>
        <v>1.5044554552519518E-2</v>
      </c>
      <c r="J485" s="32">
        <f>LN('2 Precios'!J484/'2 Precios'!J485)</f>
        <v>-4.2974148840547689E-3</v>
      </c>
      <c r="K485" s="35"/>
    </row>
    <row r="486" spans="1:11" x14ac:dyDescent="0.2">
      <c r="A486" s="30">
        <v>42556</v>
      </c>
      <c r="B486" s="32">
        <f>LN('2 Precios'!B485/'2 Precios'!B486)</f>
        <v>-2.824432088760708E-4</v>
      </c>
      <c r="C486" s="32">
        <f>LN('2 Precios'!C485/'2 Precios'!C486)</f>
        <v>1.228085610136445E-2</v>
      </c>
      <c r="D486" s="32">
        <f>LN('2 Precios'!D485/'2 Precios'!D486)</f>
        <v>-2.6825885631581673E-2</v>
      </c>
      <c r="E486" s="32">
        <f>LN('2 Precios'!E485/'2 Precios'!E486)</f>
        <v>-1.5825416244132143E-2</v>
      </c>
      <c r="F486" s="32">
        <f>LN('2 Precios'!F485/'2 Precios'!F486)</f>
        <v>-3.3340395069768346E-2</v>
      </c>
      <c r="G486" s="32">
        <f>LN('2 Precios'!G485/'2 Precios'!G486)</f>
        <v>-2.6586922493514039E-3</v>
      </c>
      <c r="H486" s="32">
        <f>LN('2 Precios'!H485/'2 Precios'!H486)</f>
        <v>-2.3516835383283627E-2</v>
      </c>
      <c r="I486" s="32">
        <f>LN('2 Precios'!I485/'2 Precios'!I486)</f>
        <v>-1.5769081781887708E-2</v>
      </c>
      <c r="J486" s="32">
        <f>LN('2 Precios'!J485/'2 Precios'!J486)</f>
        <v>-8.8547881225518512E-3</v>
      </c>
      <c r="K486" s="35"/>
    </row>
    <row r="487" spans="1:11" x14ac:dyDescent="0.2">
      <c r="A487" s="30">
        <v>42555</v>
      </c>
      <c r="B487" s="32">
        <f>LN('2 Precios'!B486/'2 Precios'!B487)</f>
        <v>5.2083751109540206E-3</v>
      </c>
      <c r="C487" s="32">
        <f>LN('2 Precios'!C486/'2 Precios'!C487)</f>
        <v>-7.0360888340693312E-3</v>
      </c>
      <c r="D487" s="32">
        <f>LN('2 Precios'!D486/'2 Precios'!D487)</f>
        <v>4.0458583376661045E-3</v>
      </c>
      <c r="E487" s="32">
        <f>LN('2 Precios'!E486/'2 Precios'!E487)</f>
        <v>3.6078819337382654E-3</v>
      </c>
      <c r="F487" s="32">
        <f>LN('2 Precios'!F486/'2 Precios'!F487)</f>
        <v>-4.9417445528906565E-3</v>
      </c>
      <c r="G487" s="32">
        <f>LN('2 Precios'!G486/'2 Precios'!G487)</f>
        <v>-7.6046655128078587E-3</v>
      </c>
      <c r="H487" s="32">
        <f>LN('2 Precios'!H486/'2 Precios'!H487)</f>
        <v>2.5965778756972245E-3</v>
      </c>
      <c r="I487" s="32">
        <f>LN('2 Precios'!I486/'2 Precios'!I487)</f>
        <v>-9.0851441306874017E-3</v>
      </c>
      <c r="J487" s="32">
        <f>LN('2 Precios'!J486/'2 Precios'!J487)</f>
        <v>3.3640715037331031E-3</v>
      </c>
      <c r="K487" s="35"/>
    </row>
    <row r="488" spans="1:11" x14ac:dyDescent="0.2">
      <c r="A488" s="30">
        <v>42552</v>
      </c>
      <c r="B488" s="32">
        <f>LN('2 Precios'!B487/'2 Precios'!B488)</f>
        <v>1.1085645167871826E-2</v>
      </c>
      <c r="C488" s="32">
        <f>LN('2 Precios'!C487/'2 Precios'!C488)</f>
        <v>1.6792263779433936E-2</v>
      </c>
      <c r="D488" s="32">
        <f>LN('2 Precios'!D487/'2 Precios'!D488)</f>
        <v>1.1097429909597134E-2</v>
      </c>
      <c r="E488" s="32">
        <f>LN('2 Precios'!E487/'2 Precios'!E488)</f>
        <v>1.5529224500833386E-3</v>
      </c>
      <c r="F488" s="32">
        <f>LN('2 Precios'!F487/'2 Precios'!F488)</f>
        <v>-1.1436745300779929E-2</v>
      </c>
      <c r="G488" s="32">
        <f>LN('2 Precios'!G487/'2 Precios'!G488)</f>
        <v>1.1595326013229233E-2</v>
      </c>
      <c r="H488" s="32">
        <f>LN('2 Precios'!H487/'2 Precios'!H488)</f>
        <v>1.2889658830288076E-2</v>
      </c>
      <c r="I488" s="32">
        <f>LN('2 Precios'!I487/'2 Precios'!I488)</f>
        <v>2.0118845555302045E-3</v>
      </c>
      <c r="J488" s="32">
        <f>LN('2 Precios'!J487/'2 Precios'!J488)</f>
        <v>1.1171451722267188E-2</v>
      </c>
      <c r="K488" s="35"/>
    </row>
    <row r="489" spans="1:11" x14ac:dyDescent="0.2">
      <c r="A489" s="30">
        <v>42551</v>
      </c>
      <c r="B489" s="32">
        <f>LN('2 Precios'!B488/'2 Precios'!B489)</f>
        <v>1.6422247383864476E-2</v>
      </c>
      <c r="C489" s="32">
        <f>LN('2 Precios'!C488/'2 Precios'!C489)</f>
        <v>-8.8731726804865702E-3</v>
      </c>
      <c r="D489" s="32">
        <f>LN('2 Precios'!D488/'2 Precios'!D489)</f>
        <v>-3.8641256430828204E-3</v>
      </c>
      <c r="E489" s="32">
        <f>LN('2 Precios'!E488/'2 Precios'!E489)</f>
        <v>1.8014546788060092E-2</v>
      </c>
      <c r="F489" s="32">
        <f>LN('2 Precios'!F488/'2 Precios'!F489)</f>
        <v>3.8561868739746825E-2</v>
      </c>
      <c r="G489" s="32">
        <f>LN('2 Precios'!G488/'2 Precios'!G489)</f>
        <v>3.3377868104191425E-3</v>
      </c>
      <c r="H489" s="32">
        <f>LN('2 Precios'!H488/'2 Precios'!H489)</f>
        <v>2.5187721251196855E-2</v>
      </c>
      <c r="I489" s="32">
        <f>LN('2 Precios'!I488/'2 Precios'!I489)</f>
        <v>-7.4520838911204795E-3</v>
      </c>
      <c r="J489" s="32">
        <f>LN('2 Precios'!J488/'2 Precios'!J489)</f>
        <v>5.4991409502217758E-3</v>
      </c>
      <c r="K489" s="35"/>
    </row>
    <row r="490" spans="1:11" x14ac:dyDescent="0.2">
      <c r="A490" s="30">
        <v>42550</v>
      </c>
      <c r="B490" s="32">
        <f>LN('2 Precios'!B489/'2 Precios'!B490)</f>
        <v>9.6204382274014573E-3</v>
      </c>
      <c r="C490" s="32">
        <f>LN('2 Precios'!C489/'2 Precios'!C490)</f>
        <v>2.8675799976666298E-2</v>
      </c>
      <c r="D490" s="32">
        <f>LN('2 Precios'!D489/'2 Precios'!D490)</f>
        <v>4.7755178332068793E-3</v>
      </c>
      <c r="E490" s="32">
        <f>LN('2 Precios'!E489/'2 Precios'!E490)</f>
        <v>1.245775841377994E-2</v>
      </c>
      <c r="F490" s="32">
        <f>LN('2 Precios'!F489/'2 Precios'!F490)</f>
        <v>3.3851576211192169E-2</v>
      </c>
      <c r="G490" s="32">
        <f>LN('2 Precios'!G489/'2 Precios'!G490)</f>
        <v>2.1288149395741085E-2</v>
      </c>
      <c r="H490" s="32">
        <f>LN('2 Precios'!H489/'2 Precios'!H490)</f>
        <v>2.9643810455170283E-2</v>
      </c>
      <c r="I490" s="32">
        <f>LN('2 Precios'!I489/'2 Precios'!I490)</f>
        <v>1.8153531230196855E-2</v>
      </c>
      <c r="J490" s="32">
        <f>LN('2 Precios'!J489/'2 Precios'!J490)</f>
        <v>2.0363833567413714E-3</v>
      </c>
      <c r="K490" s="35"/>
    </row>
    <row r="491" spans="1:11" x14ac:dyDescent="0.2">
      <c r="A491" s="30">
        <v>42549</v>
      </c>
      <c r="B491" s="32">
        <f>LN('2 Precios'!B490/'2 Precios'!B491)</f>
        <v>-1.3261374367898586E-2</v>
      </c>
      <c r="C491" s="32">
        <f>LN('2 Precios'!C490/'2 Precios'!C491)</f>
        <v>4.5558165358608824E-3</v>
      </c>
      <c r="D491" s="32">
        <f>LN('2 Precios'!D490/'2 Precios'!D491)</f>
        <v>2.5393770144684507E-2</v>
      </c>
      <c r="E491" s="32">
        <f>LN('2 Precios'!E490/'2 Precios'!E491)</f>
        <v>2.6797409014989057E-4</v>
      </c>
      <c r="F491" s="32">
        <f>LN('2 Precios'!F490/'2 Precios'!F491)</f>
        <v>-5.7220952600063723E-3</v>
      </c>
      <c r="G491" s="32">
        <f>LN('2 Precios'!G490/'2 Precios'!G491)</f>
        <v>2.9811600577160906E-2</v>
      </c>
      <c r="H491" s="32">
        <f>LN('2 Precios'!H490/'2 Precios'!H491)</f>
        <v>2.7261607132140629E-2</v>
      </c>
      <c r="I491" s="32">
        <f>LN('2 Precios'!I490/'2 Precios'!I491)</f>
        <v>6.2714565562075652E-3</v>
      </c>
      <c r="J491" s="32">
        <f>LN('2 Precios'!J490/'2 Precios'!J491)</f>
        <v>6.2423061630338585E-3</v>
      </c>
      <c r="K491" s="35"/>
    </row>
    <row r="492" spans="1:11" x14ac:dyDescent="0.2">
      <c r="A492" s="30">
        <v>42548</v>
      </c>
      <c r="B492" s="32">
        <f>LN('2 Precios'!B491/'2 Precios'!B492)</f>
        <v>-2.7053356837208473E-2</v>
      </c>
      <c r="C492" s="32">
        <f>LN('2 Precios'!C491/'2 Precios'!C492)</f>
        <v>-6.3723474622585791E-3</v>
      </c>
      <c r="D492" s="32">
        <f>LN('2 Precios'!D491/'2 Precios'!D492)</f>
        <v>-7.9180897166997617E-3</v>
      </c>
      <c r="E492" s="32">
        <f>LN('2 Precios'!E491/'2 Precios'!E492)</f>
        <v>-2.8151224226363042E-2</v>
      </c>
      <c r="F492" s="32">
        <f>LN('2 Precios'!F491/'2 Precios'!F492)</f>
        <v>-5.9361539636949897E-3</v>
      </c>
      <c r="G492" s="32">
        <f>LN('2 Precios'!G491/'2 Precios'!G492)</f>
        <v>-1.0848750322243575E-2</v>
      </c>
      <c r="H492" s="32">
        <f>LN('2 Precios'!H491/'2 Precios'!H492)</f>
        <v>-2.14746219099765E-2</v>
      </c>
      <c r="I492" s="32">
        <f>LN('2 Precios'!I491/'2 Precios'!I492)</f>
        <v>-1.3947633165225565E-2</v>
      </c>
      <c r="J492" s="32">
        <f>LN('2 Precios'!J491/'2 Precios'!J492)</f>
        <v>-4.1479521411885972E-3</v>
      </c>
      <c r="K492" s="35"/>
    </row>
    <row r="493" spans="1:11" x14ac:dyDescent="0.2">
      <c r="A493" s="30">
        <v>42545</v>
      </c>
      <c r="B493" s="32">
        <f>LN('2 Precios'!B492/'2 Precios'!B493)</f>
        <v>6.5090644133625579E-3</v>
      </c>
      <c r="C493" s="32">
        <f>LN('2 Precios'!C492/'2 Precios'!C493)</f>
        <v>-2.4205574436802234E-2</v>
      </c>
      <c r="D493" s="32">
        <f>LN('2 Precios'!D492/'2 Precios'!D493)</f>
        <v>-9.4655905921702341E-3</v>
      </c>
      <c r="E493" s="32">
        <f>LN('2 Precios'!E492/'2 Precios'!E493)</f>
        <v>-4.0664416781733277E-2</v>
      </c>
      <c r="F493" s="32">
        <f>LN('2 Precios'!F492/'2 Precios'!F493)</f>
        <v>-5.1897305539145386E-2</v>
      </c>
      <c r="G493" s="32">
        <f>LN('2 Precios'!G492/'2 Precios'!G493)</f>
        <v>-3.1277175801777846E-3</v>
      </c>
      <c r="H493" s="32">
        <f>LN('2 Precios'!H492/'2 Precios'!H493)</f>
        <v>-5.7002985537925648E-2</v>
      </c>
      <c r="I493" s="32">
        <f>LN('2 Precios'!I492/'2 Precios'!I493)</f>
        <v>-3.8215858960667447E-2</v>
      </c>
      <c r="J493" s="32">
        <f>LN('2 Precios'!J492/'2 Precios'!J493)</f>
        <v>-1.7214676000173301E-2</v>
      </c>
      <c r="K493" s="35"/>
    </row>
    <row r="494" spans="1:11" x14ac:dyDescent="0.2">
      <c r="A494" s="30">
        <v>42544</v>
      </c>
      <c r="B494" s="32">
        <f>LN('2 Precios'!B493/'2 Precios'!B494)</f>
        <v>2.5021689682908775E-3</v>
      </c>
      <c r="C494" s="32">
        <f>LN('2 Precios'!C493/'2 Precios'!C494)</f>
        <v>-2.6536946134663566E-3</v>
      </c>
      <c r="D494" s="32">
        <f>LN('2 Precios'!D493/'2 Precios'!D494)</f>
        <v>4.6061804148972811E-3</v>
      </c>
      <c r="E494" s="32">
        <f>LN('2 Precios'!E493/'2 Precios'!E494)</f>
        <v>1.8349280497572611E-2</v>
      </c>
      <c r="F494" s="32">
        <f>LN('2 Precios'!F493/'2 Precios'!F494)</f>
        <v>1.4057406086496864E-3</v>
      </c>
      <c r="G494" s="32">
        <f>LN('2 Precios'!G493/'2 Precios'!G494)</f>
        <v>1.3888543658033751E-3</v>
      </c>
      <c r="H494" s="32">
        <f>LN('2 Precios'!H493/'2 Precios'!H494)</f>
        <v>2.9707593336846073E-2</v>
      </c>
      <c r="I494" s="32">
        <f>LN('2 Precios'!I493/'2 Precios'!I494)</f>
        <v>1.1874107025707787E-2</v>
      </c>
      <c r="J494" s="32">
        <f>LN('2 Precios'!J493/'2 Precios'!J494)</f>
        <v>2.804451919283068E-3</v>
      </c>
      <c r="K494" s="35"/>
    </row>
    <row r="495" spans="1:11" x14ac:dyDescent="0.2">
      <c r="A495" s="30">
        <v>42543</v>
      </c>
      <c r="B495" s="32">
        <f>LN('2 Precios'!B494/'2 Precios'!B495)</f>
        <v>-1.6569767286104603E-3</v>
      </c>
      <c r="C495" s="32">
        <f>LN('2 Precios'!C494/'2 Precios'!C495)</f>
        <v>2.6536946134663015E-3</v>
      </c>
      <c r="D495" s="32">
        <f>LN('2 Precios'!D494/'2 Precios'!D495)</f>
        <v>1.3860478399632212E-3</v>
      </c>
      <c r="E495" s="32">
        <f>LN('2 Precios'!E494/'2 Precios'!E495)</f>
        <v>1.2670764380611872E-3</v>
      </c>
      <c r="F495" s="32">
        <f>LN('2 Precios'!F494/'2 Precios'!F495)</f>
        <v>3.9939438973215112E-3</v>
      </c>
      <c r="G495" s="32">
        <f>LN('2 Precios'!G494/'2 Precios'!G495)</f>
        <v>4.5272930448242025E-3</v>
      </c>
      <c r="H495" s="32">
        <f>LN('2 Precios'!H494/'2 Precios'!H495)</f>
        <v>6.1706834657061478E-3</v>
      </c>
      <c r="I495" s="32">
        <f>LN('2 Precios'!I494/'2 Precios'!I495)</f>
        <v>-5.6053116829557666E-3</v>
      </c>
      <c r="J495" s="32">
        <f>LN('2 Precios'!J494/'2 Precios'!J495)</f>
        <v>-2.0922064135563679E-2</v>
      </c>
      <c r="K495" s="35"/>
    </row>
    <row r="496" spans="1:11" x14ac:dyDescent="0.2">
      <c r="A496" s="30">
        <v>42542</v>
      </c>
      <c r="B496" s="32">
        <f>LN('2 Precios'!B495/'2 Precios'!B496)</f>
        <v>1.0443338605593561E-2</v>
      </c>
      <c r="C496" s="32">
        <f>LN('2 Precios'!C495/'2 Precios'!C496)</f>
        <v>-7.940050536614323E-3</v>
      </c>
      <c r="D496" s="32">
        <f>LN('2 Precios'!D495/'2 Precios'!D496)</f>
        <v>-7.3700011162573737E-3</v>
      </c>
      <c r="E496" s="32">
        <f>LN('2 Precios'!E495/'2 Precios'!E496)</f>
        <v>-1.8369725531301773E-2</v>
      </c>
      <c r="F496" s="32">
        <f>LN('2 Precios'!F495/'2 Precios'!F496)</f>
        <v>1.4134749447199675E-3</v>
      </c>
      <c r="G496" s="32">
        <f>LN('2 Precios'!G495/'2 Precios'!G496)</f>
        <v>6.3025769954954906E-3</v>
      </c>
      <c r="H496" s="32">
        <f>LN('2 Precios'!H495/'2 Precios'!H496)</f>
        <v>1.3793383437933829E-2</v>
      </c>
      <c r="I496" s="32">
        <f>LN('2 Precios'!I495/'2 Precios'!I496)</f>
        <v>2.0898755524994993E-2</v>
      </c>
      <c r="J496" s="32">
        <f>LN('2 Precios'!J495/'2 Precios'!J496)</f>
        <v>-7.4960774860727162E-3</v>
      </c>
      <c r="K496" s="35"/>
    </row>
    <row r="497" spans="1:11" x14ac:dyDescent="0.2">
      <c r="A497" s="30">
        <v>42541</v>
      </c>
      <c r="B497" s="32">
        <f>LN('2 Precios'!B496/'2 Precios'!B497)</f>
        <v>1.7376924665689383E-3</v>
      </c>
      <c r="C497" s="32">
        <f>LN('2 Precios'!C496/'2 Precios'!C497)</f>
        <v>1.2378584232639971E-2</v>
      </c>
      <c r="D497" s="32">
        <f>LN('2 Precios'!D496/'2 Precios'!D497)</f>
        <v>2.7574235904648313E-3</v>
      </c>
      <c r="E497" s="32">
        <f>LN('2 Precios'!E496/'2 Precios'!E497)</f>
        <v>1.3808420354579288E-2</v>
      </c>
      <c r="F497" s="32">
        <f>LN('2 Precios'!F496/'2 Precios'!F497)</f>
        <v>1.2572790902065811E-2</v>
      </c>
      <c r="G497" s="32">
        <f>LN('2 Precios'!G496/'2 Precios'!G497)</f>
        <v>1.4862269847172217E-2</v>
      </c>
      <c r="H497" s="32">
        <f>LN('2 Precios'!H496/'2 Precios'!H497)</f>
        <v>1.0757168217960978E-2</v>
      </c>
      <c r="I497" s="32">
        <f>LN('2 Precios'!I496/'2 Precios'!I497)</f>
        <v>1.4082773336884654E-2</v>
      </c>
      <c r="J497" s="32">
        <f>LN('2 Precios'!J496/'2 Precios'!J497)</f>
        <v>4.4119409443247347E-2</v>
      </c>
      <c r="K497" s="35"/>
    </row>
    <row r="498" spans="1:11" x14ac:dyDescent="0.2">
      <c r="A498" s="30">
        <v>42538</v>
      </c>
      <c r="B498" s="32">
        <f>LN('2 Precios'!B497/'2 Precios'!B498)</f>
        <v>4.659538690756089E-3</v>
      </c>
      <c r="C498" s="32">
        <f>LN('2 Precios'!C497/'2 Precios'!C498)</f>
        <v>0</v>
      </c>
      <c r="D498" s="32">
        <f>LN('2 Precios'!D497/'2 Precios'!D498)</f>
        <v>1.2503080654445274E-2</v>
      </c>
      <c r="E498" s="32">
        <f>LN('2 Precios'!E497/'2 Precios'!E498)</f>
        <v>-1.3560523339704504E-2</v>
      </c>
      <c r="F498" s="32">
        <f>LN('2 Precios'!F497/'2 Precios'!F498)</f>
        <v>4.7858431807598157E-3</v>
      </c>
      <c r="G498" s="32">
        <f>LN('2 Precios'!G497/'2 Precios'!G498)</f>
        <v>1.6897723952925141E-2</v>
      </c>
      <c r="H498" s="32">
        <f>LN('2 Precios'!H497/'2 Precios'!H498)</f>
        <v>-2.3433733455564938E-2</v>
      </c>
      <c r="I498" s="32">
        <f>LN('2 Precios'!I497/'2 Precios'!I498)</f>
        <v>1.0135236011347105E-3</v>
      </c>
      <c r="J498" s="32">
        <f>LN('2 Precios'!J497/'2 Precios'!J498)</f>
        <v>8.1610775226173601E-3</v>
      </c>
      <c r="K498" s="35"/>
    </row>
    <row r="499" spans="1:11" x14ac:dyDescent="0.2">
      <c r="A499" s="30">
        <v>42537</v>
      </c>
      <c r="B499" s="32">
        <f>LN('2 Precios'!B498/'2 Precios'!B499)</f>
        <v>1.0152305056890343E-2</v>
      </c>
      <c r="C499" s="32">
        <f>LN('2 Precios'!C498/'2 Precios'!C499)</f>
        <v>0</v>
      </c>
      <c r="D499" s="32">
        <f>LN('2 Precios'!D498/'2 Precios'!D499)</f>
        <v>-9.7381249440389294E-3</v>
      </c>
      <c r="E499" s="32">
        <f>LN('2 Precios'!E498/'2 Precios'!E499)</f>
        <v>1.6345241639276722E-2</v>
      </c>
      <c r="F499" s="32">
        <f>LN('2 Precios'!F498/'2 Precios'!F499)</f>
        <v>1.9620297548849579E-2</v>
      </c>
      <c r="G499" s="32">
        <f>LN('2 Precios'!G498/'2 Precios'!G499)</f>
        <v>1.8145168866303626E-3</v>
      </c>
      <c r="H499" s="32">
        <f>LN('2 Precios'!H498/'2 Precios'!H499)</f>
        <v>1.3088100536622908E-2</v>
      </c>
      <c r="I499" s="32">
        <f>LN('2 Precios'!I498/'2 Precios'!I499)</f>
        <v>-7.5047832749577398E-3</v>
      </c>
      <c r="J499" s="32">
        <f>LN('2 Precios'!J498/'2 Precios'!J499)</f>
        <v>2.2274911795171783E-3</v>
      </c>
      <c r="K499" s="35"/>
    </row>
    <row r="500" spans="1:11" x14ac:dyDescent="0.2">
      <c r="A500" s="30">
        <v>42536</v>
      </c>
      <c r="B500" s="32">
        <f>LN('2 Precios'!B499/'2 Precios'!B500)</f>
        <v>-8.3198265830690624E-3</v>
      </c>
      <c r="C500" s="32">
        <f>LN('2 Precios'!C499/'2 Precios'!C500)</f>
        <v>2.6139388203035262E-2</v>
      </c>
      <c r="D500" s="32">
        <f>LN('2 Precios'!D499/'2 Precios'!D500)</f>
        <v>1.7691289672472032E-2</v>
      </c>
      <c r="E500" s="32">
        <f>LN('2 Precios'!E499/'2 Precios'!E500)</f>
        <v>2.023559165762288E-2</v>
      </c>
      <c r="F500" s="32">
        <f>LN('2 Precios'!F499/'2 Precios'!F500)</f>
        <v>2.2762041601960794E-2</v>
      </c>
      <c r="G500" s="32">
        <f>LN('2 Precios'!G499/'2 Precios'!G500)</f>
        <v>3.2745161776928447E-3</v>
      </c>
      <c r="H500" s="32">
        <f>LN('2 Precios'!H499/'2 Precios'!H500)</f>
        <v>3.4022610249811206E-3</v>
      </c>
      <c r="I500" s="32">
        <f>LN('2 Precios'!I499/'2 Precios'!I500)</f>
        <v>-9.5872234773562923E-3</v>
      </c>
      <c r="J500" s="32">
        <f>LN('2 Precios'!J499/'2 Precios'!J500)</f>
        <v>1.302917111976294E-2</v>
      </c>
      <c r="K500" s="35"/>
    </row>
    <row r="501" spans="1:11" x14ac:dyDescent="0.2">
      <c r="A501" s="30">
        <v>42535</v>
      </c>
      <c r="B501" s="32">
        <f>LN('2 Precios'!B500/'2 Precios'!B501)</f>
        <v>-5.2256575716420452E-3</v>
      </c>
      <c r="C501" s="32">
        <f>LN('2 Precios'!C500/'2 Precios'!C501)</f>
        <v>-8.1855845864394049E-3</v>
      </c>
      <c r="D501" s="32">
        <f>LN('2 Precios'!D500/'2 Precios'!D501)</f>
        <v>-1.8770066074634199E-3</v>
      </c>
      <c r="E501" s="32">
        <f>LN('2 Precios'!E500/'2 Precios'!E501)</f>
        <v>-1.0040338004157986E-2</v>
      </c>
      <c r="F501" s="32">
        <f>LN('2 Precios'!F500/'2 Precios'!F501)</f>
        <v>-2.4994264449004987E-3</v>
      </c>
      <c r="G501" s="32">
        <f>LN('2 Precios'!G500/'2 Precios'!G501)</f>
        <v>4.0168393608559583E-3</v>
      </c>
      <c r="H501" s="32">
        <f>LN('2 Precios'!H500/'2 Precios'!H501)</f>
        <v>-5.458574672235028E-3</v>
      </c>
      <c r="I501" s="32">
        <f>LN('2 Precios'!I500/'2 Precios'!I501)</f>
        <v>5.698148261738898E-4</v>
      </c>
      <c r="J501" s="32">
        <f>LN('2 Precios'!J500/'2 Precios'!J501)</f>
        <v>-1.1022095013877939E-4</v>
      </c>
      <c r="K501" s="35"/>
    </row>
    <row r="502" spans="1:11" x14ac:dyDescent="0.2">
      <c r="A502" s="30">
        <v>42534</v>
      </c>
      <c r="B502" s="32">
        <f>LN('2 Precios'!B501/'2 Precios'!B502)</f>
        <v>-1.0690395722804899E-2</v>
      </c>
      <c r="C502" s="32">
        <f>LN('2 Precios'!C501/'2 Precios'!C502)</f>
        <v>-3.0332387849235733E-2</v>
      </c>
      <c r="D502" s="32">
        <f>LN('2 Precios'!D501/'2 Precios'!D502)</f>
        <v>3.0520272904771399E-3</v>
      </c>
      <c r="E502" s="32">
        <f>LN('2 Precios'!E501/'2 Precios'!E502)</f>
        <v>-1.2471878743296916E-2</v>
      </c>
      <c r="F502" s="32">
        <f>LN('2 Precios'!F501/'2 Precios'!F502)</f>
        <v>7.7685140998871331E-3</v>
      </c>
      <c r="G502" s="32">
        <f>LN('2 Precios'!G501/'2 Precios'!G502)</f>
        <v>7.7134999946261006E-3</v>
      </c>
      <c r="H502" s="32">
        <f>LN('2 Precios'!H501/'2 Precios'!H502)</f>
        <v>2.3652024226323738E-3</v>
      </c>
      <c r="I502" s="32">
        <f>LN('2 Precios'!I501/'2 Precios'!I502)</f>
        <v>-1.1898115118249801E-2</v>
      </c>
      <c r="J502" s="32">
        <f>LN('2 Precios'!J501/'2 Precios'!J502)</f>
        <v>1.4335063182395365E-3</v>
      </c>
      <c r="K502" s="35"/>
    </row>
    <row r="503" spans="1:11" x14ac:dyDescent="0.2">
      <c r="A503" s="30">
        <v>42531</v>
      </c>
      <c r="B503" s="32">
        <f>LN('2 Precios'!B502/'2 Precios'!B503)</f>
        <v>-1.3279425890311785E-2</v>
      </c>
      <c r="C503" s="32">
        <f>LN('2 Precios'!C502/'2 Precios'!C503)</f>
        <v>-1.0489606671019436E-2</v>
      </c>
      <c r="D503" s="32">
        <f>LN('2 Precios'!D502/'2 Precios'!D503)</f>
        <v>-1.1222914542102882E-2</v>
      </c>
      <c r="E503" s="32">
        <f>LN('2 Precios'!E502/'2 Precios'!E503)</f>
        <v>-1.1321457169810775E-2</v>
      </c>
      <c r="F503" s="32">
        <f>LN('2 Precios'!F502/'2 Precios'!F503)</f>
        <v>-2.5336675730821184E-2</v>
      </c>
      <c r="G503" s="32">
        <f>LN('2 Precios'!G502/'2 Precios'!G503)</f>
        <v>-1.427807499113275E-2</v>
      </c>
      <c r="H503" s="32">
        <f>LN('2 Precios'!H502/'2 Precios'!H503)</f>
        <v>8.8935439002791258E-3</v>
      </c>
      <c r="I503" s="32">
        <f>LN('2 Precios'!I502/'2 Precios'!I503)</f>
        <v>-1.0086958952367289E-2</v>
      </c>
      <c r="J503" s="32">
        <f>LN('2 Precios'!J502/'2 Precios'!J503)</f>
        <v>-8.2725647022892162E-4</v>
      </c>
      <c r="K503" s="35"/>
    </row>
    <row r="504" spans="1:11" x14ac:dyDescent="0.2">
      <c r="A504" s="30">
        <v>42530</v>
      </c>
      <c r="B504" s="32">
        <f>LN('2 Precios'!B503/'2 Precios'!B504)</f>
        <v>3.0012491114949033E-3</v>
      </c>
      <c r="C504" s="32">
        <f>LN('2 Precios'!C503/'2 Precios'!C504)</f>
        <v>-2.3206885902980898E-2</v>
      </c>
      <c r="D504" s="32">
        <f>LN('2 Precios'!D503/'2 Precios'!D504)</f>
        <v>-2.4800399075016129E-2</v>
      </c>
      <c r="E504" s="32">
        <f>LN('2 Precios'!E503/'2 Precios'!E504)</f>
        <v>-1.5881387887443241E-2</v>
      </c>
      <c r="F504" s="32">
        <f>LN('2 Precios'!F503/'2 Precios'!F504)</f>
        <v>-2.3273777772299078E-2</v>
      </c>
      <c r="G504" s="32">
        <f>LN('2 Precios'!G503/'2 Precios'!G504)</f>
        <v>1.0911075823345569E-3</v>
      </c>
      <c r="H504" s="32">
        <f>LN('2 Precios'!H503/'2 Precios'!H504)</f>
        <v>-4.7669105810993553E-3</v>
      </c>
      <c r="I504" s="32">
        <f>LN('2 Precios'!I503/'2 Precios'!I504)</f>
        <v>-1.3017799302284321E-2</v>
      </c>
      <c r="J504" s="32">
        <f>LN('2 Precios'!J503/'2 Precios'!J504)</f>
        <v>-6.1555347892748103E-3</v>
      </c>
      <c r="K504" s="35"/>
    </row>
    <row r="505" spans="1:11" x14ac:dyDescent="0.2">
      <c r="A505" s="30">
        <v>42529</v>
      </c>
      <c r="B505" s="32">
        <f>LN('2 Precios'!B504/'2 Precios'!B505)</f>
        <v>5.9869745329093702E-3</v>
      </c>
      <c r="C505" s="32">
        <f>LN('2 Precios'!C504/'2 Precios'!C505)</f>
        <v>2.3206885902980923E-2</v>
      </c>
      <c r="D505" s="32">
        <f>LN('2 Precios'!D504/'2 Precios'!D505)</f>
        <v>-1.4635001394863036E-2</v>
      </c>
      <c r="E505" s="32">
        <f>LN('2 Precios'!E504/'2 Precios'!E505)</f>
        <v>7.413309808066427E-3</v>
      </c>
      <c r="F505" s="32">
        <f>LN('2 Precios'!F504/'2 Precios'!F505)</f>
        <v>8.1810130032456269E-3</v>
      </c>
      <c r="G505" s="32">
        <f>LN('2 Precios'!G504/'2 Precios'!G505)</f>
        <v>2.1857932199802256E-3</v>
      </c>
      <c r="H505" s="32">
        <f>LN('2 Precios'!H504/'2 Precios'!H505)</f>
        <v>7.5754317407819381E-3</v>
      </c>
      <c r="I505" s="32">
        <f>LN('2 Precios'!I504/'2 Precios'!I505)</f>
        <v>2.0994890318519453E-2</v>
      </c>
      <c r="J505" s="32">
        <f>LN('2 Precios'!J504/'2 Precios'!J505)</f>
        <v>-9.3800166512570619E-3</v>
      </c>
      <c r="K505" s="35"/>
    </row>
    <row r="506" spans="1:11" x14ac:dyDescent="0.2">
      <c r="A506" s="30">
        <v>42528</v>
      </c>
      <c r="B506" s="32">
        <f>LN('2 Precios'!B505/'2 Precios'!B506)</f>
        <v>-1.6784926522902229E-3</v>
      </c>
      <c r="C506" s="32">
        <f>LN('2 Precios'!C505/'2 Precios'!C506)</f>
        <v>1.7544309650909525E-2</v>
      </c>
      <c r="D506" s="32">
        <f>LN('2 Precios'!D505/'2 Precios'!D506)</f>
        <v>2.9487348159287344E-2</v>
      </c>
      <c r="E506" s="32">
        <f>LN('2 Precios'!E505/'2 Precios'!E506)</f>
        <v>1.1222907972168664E-2</v>
      </c>
      <c r="F506" s="32">
        <f>LN('2 Precios'!F505/'2 Precios'!F506)</f>
        <v>-2.8950322835694909E-3</v>
      </c>
      <c r="G506" s="32">
        <f>LN('2 Precios'!G505/'2 Precios'!G506)</f>
        <v>1.2108018037164704E-2</v>
      </c>
      <c r="H506" s="32">
        <f>LN('2 Precios'!H505/'2 Precios'!H506)</f>
        <v>-7.2890095381086719E-4</v>
      </c>
      <c r="I506" s="32">
        <f>LN('2 Precios'!I505/'2 Precios'!I506)</f>
        <v>6.7672047340438662E-3</v>
      </c>
      <c r="J506" s="32">
        <f>LN('2 Precios'!J505/'2 Precios'!J506)</f>
        <v>1.1134845742282315E-2</v>
      </c>
      <c r="K506" s="35"/>
    </row>
    <row r="507" spans="1:11" x14ac:dyDescent="0.2">
      <c r="A507" s="30">
        <v>42527</v>
      </c>
      <c r="B507" s="32">
        <f>LN('2 Precios'!B506/'2 Precios'!B507)</f>
        <v>9.2051814009269789E-3</v>
      </c>
      <c r="C507" s="32">
        <f>LN('2 Precios'!C506/'2 Precios'!C507)</f>
        <v>-4.4150182091167202E-3</v>
      </c>
      <c r="D507" s="32">
        <f>LN('2 Precios'!D506/'2 Precios'!D507)</f>
        <v>-1.6665127723410604E-2</v>
      </c>
      <c r="E507" s="32">
        <f>LN('2 Precios'!E506/'2 Precios'!E507)</f>
        <v>1.2552865993866369E-3</v>
      </c>
      <c r="F507" s="32">
        <f>LN('2 Precios'!F506/'2 Precios'!F507)</f>
        <v>9.9262410433979906E-3</v>
      </c>
      <c r="G507" s="32">
        <f>LN('2 Precios'!G506/'2 Precios'!G507)</f>
        <v>-1.1068438483467205E-3</v>
      </c>
      <c r="H507" s="32">
        <f>LN('2 Precios'!H506/'2 Precios'!H507)</f>
        <v>-2.0808291375699783E-2</v>
      </c>
      <c r="I507" s="32">
        <f>LN('2 Precios'!I506/'2 Precios'!I507)</f>
        <v>4.6792143934292051E-3</v>
      </c>
      <c r="J507" s="32">
        <f>LN('2 Precios'!J506/'2 Precios'!J507)</f>
        <v>-1.1731747311339195E-2</v>
      </c>
      <c r="K507" s="35"/>
    </row>
    <row r="508" spans="1:11" x14ac:dyDescent="0.2">
      <c r="A508" s="30">
        <v>42524</v>
      </c>
      <c r="B508" s="32">
        <f>LN('2 Precios'!B507/'2 Precios'!B508)</f>
        <v>-9.033557921289783E-4</v>
      </c>
      <c r="C508" s="32">
        <f>LN('2 Precios'!C507/'2 Precios'!C508)</f>
        <v>5.3003657658411826E-3</v>
      </c>
      <c r="D508" s="32">
        <f>LN('2 Precios'!D507/'2 Precios'!D508)</f>
        <v>1.6204828510213157E-2</v>
      </c>
      <c r="E508" s="32">
        <f>LN('2 Precios'!E507/'2 Precios'!E508)</f>
        <v>1.0044477566978419E-3</v>
      </c>
      <c r="F508" s="32">
        <f>LN('2 Precios'!F507/'2 Precios'!F508)</f>
        <v>1.1747541306563429E-2</v>
      </c>
      <c r="G508" s="32">
        <f>LN('2 Precios'!G507/'2 Precios'!G508)</f>
        <v>-8.8106293587062248E-3</v>
      </c>
      <c r="H508" s="32">
        <f>LN('2 Precios'!H507/'2 Precios'!H508)</f>
        <v>1.3755051887455733E-2</v>
      </c>
      <c r="I508" s="32">
        <f>LN('2 Precios'!I507/'2 Precios'!I508)</f>
        <v>-9.9437467534095798E-4</v>
      </c>
      <c r="J508" s="32">
        <f>LN('2 Precios'!J507/'2 Precios'!J508)</f>
        <v>1.7235641380330846E-2</v>
      </c>
      <c r="K508" s="35"/>
    </row>
    <row r="509" spans="1:11" x14ac:dyDescent="0.2">
      <c r="A509" s="30">
        <v>42523</v>
      </c>
      <c r="B509" s="32">
        <f>LN('2 Precios'!B508/'2 Precios'!B509)</f>
        <v>1.7809815120794408E-3</v>
      </c>
      <c r="C509" s="32">
        <f>LN('2 Precios'!C508/'2 Precios'!C509)</f>
        <v>0</v>
      </c>
      <c r="D509" s="32">
        <f>LN('2 Precios'!D508/'2 Precios'!D509)</f>
        <v>-5.2782682561920945E-3</v>
      </c>
      <c r="E509" s="32">
        <f>LN('2 Precios'!E508/'2 Precios'!E509)</f>
        <v>5.7987997111940727E-3</v>
      </c>
      <c r="F509" s="32">
        <f>LN('2 Precios'!F508/'2 Precios'!F509)</f>
        <v>-7.3835366048670631E-4</v>
      </c>
      <c r="G509" s="32">
        <f>LN('2 Precios'!G508/'2 Precios'!G509)</f>
        <v>-1.4874172014651535E-2</v>
      </c>
      <c r="H509" s="32">
        <f>LN('2 Precios'!H508/'2 Precios'!H509)</f>
        <v>3.1011526423084881E-4</v>
      </c>
      <c r="I509" s="32">
        <f>LN('2 Precios'!I508/'2 Precios'!I509)</f>
        <v>1.0992986397702773E-2</v>
      </c>
      <c r="J509" s="32">
        <f>LN('2 Precios'!J508/'2 Precios'!J509)</f>
        <v>-2.0485243477657792E-2</v>
      </c>
      <c r="K509" s="35"/>
    </row>
    <row r="510" spans="1:11" x14ac:dyDescent="0.2">
      <c r="A510" s="30">
        <v>42522</v>
      </c>
      <c r="B510" s="32">
        <f>LN('2 Precios'!B509/'2 Precios'!B510)</f>
        <v>-1.2189041659335856E-2</v>
      </c>
      <c r="C510" s="32">
        <f>LN('2 Precios'!C509/'2 Precios'!C510)</f>
        <v>0</v>
      </c>
      <c r="D510" s="32">
        <f>LN('2 Precios'!D509/'2 Precios'!D510)</f>
        <v>1.9646974495263255E-2</v>
      </c>
      <c r="E510" s="32">
        <f>LN('2 Precios'!E509/'2 Precios'!E510)</f>
        <v>1.8374143640995721E-2</v>
      </c>
      <c r="F510" s="32">
        <f>LN('2 Precios'!F509/'2 Precios'!F510)</f>
        <v>-5.8866247263830995E-3</v>
      </c>
      <c r="G510" s="32">
        <f>LN('2 Precios'!G509/'2 Precios'!G510)</f>
        <v>2.8849280217177246E-3</v>
      </c>
      <c r="H510" s="32">
        <f>LN('2 Precios'!H509/'2 Precios'!H510)</f>
        <v>2.1735660033748985E-3</v>
      </c>
      <c r="I510" s="32">
        <f>LN('2 Precios'!I509/'2 Precios'!I510)</f>
        <v>-6.2964431502571675E-3</v>
      </c>
      <c r="J510" s="32">
        <f>LN('2 Precios'!J509/'2 Precios'!J510)</f>
        <v>-8.8822160079707491E-3</v>
      </c>
      <c r="K510" s="35"/>
    </row>
    <row r="511" spans="1:11" x14ac:dyDescent="0.2">
      <c r="A511" s="30">
        <v>42521</v>
      </c>
      <c r="B511" s="32">
        <f>LN('2 Precios'!B510/'2 Precios'!B511)</f>
        <v>-2.02702176325E-3</v>
      </c>
      <c r="C511" s="32">
        <f>LN('2 Precios'!C510/'2 Precios'!C511)</f>
        <v>-1.9298844572220673E-2</v>
      </c>
      <c r="D511" s="32">
        <f>LN('2 Precios'!D510/'2 Precios'!D511)</f>
        <v>-2.6035360355949593E-2</v>
      </c>
      <c r="E511" s="32">
        <f>LN('2 Precios'!E510/'2 Precios'!E511)</f>
        <v>-2.0647004887074594E-2</v>
      </c>
      <c r="F511" s="32">
        <f>LN('2 Precios'!F510/'2 Precios'!F511)</f>
        <v>-1.3119746168616846E-2</v>
      </c>
      <c r="G511" s="32">
        <f>LN('2 Precios'!G510/'2 Precios'!G511)</f>
        <v>5.7950178184650002E-3</v>
      </c>
      <c r="H511" s="32">
        <f>LN('2 Precios'!H510/'2 Precios'!H511)</f>
        <v>-1.5728918217544689E-2</v>
      </c>
      <c r="I511" s="32">
        <f>LN('2 Precios'!I510/'2 Precios'!I511)</f>
        <v>-5.2643360194930952E-3</v>
      </c>
      <c r="J511" s="32">
        <f>LN('2 Precios'!J510/'2 Precios'!J511)</f>
        <v>-4.6518516878570459E-3</v>
      </c>
      <c r="K511" s="35"/>
    </row>
    <row r="512" spans="1:11" x14ac:dyDescent="0.2">
      <c r="A512" s="30">
        <v>42520</v>
      </c>
      <c r="B512" s="32">
        <f>LN('2 Precios'!B511/'2 Precios'!B512)</f>
        <v>1.7211113695317932E-3</v>
      </c>
      <c r="C512" s="32">
        <f>LN('2 Precios'!C511/'2 Precios'!C512)</f>
        <v>8.6918736458693388E-4</v>
      </c>
      <c r="D512" s="32">
        <f>LN('2 Precios'!D511/'2 Precios'!D512)</f>
        <v>-9.7319085477254024E-3</v>
      </c>
      <c r="E512" s="32">
        <f>LN('2 Precios'!E511/'2 Precios'!E512)</f>
        <v>1.7676164053457072E-3</v>
      </c>
      <c r="F512" s="32">
        <f>LN('2 Precios'!F511/'2 Precios'!F512)</f>
        <v>-7.2150385141507402E-3</v>
      </c>
      <c r="G512" s="32">
        <f>LN('2 Precios'!G511/'2 Precios'!G512)</f>
        <v>-1.1915648766888068E-2</v>
      </c>
      <c r="H512" s="32">
        <f>LN('2 Precios'!H511/'2 Precios'!H512)</f>
        <v>3.0603417266086673E-4</v>
      </c>
      <c r="I512" s="32">
        <f>LN('2 Precios'!I511/'2 Precios'!I512)</f>
        <v>-1.701333212762509E-3</v>
      </c>
      <c r="J512" s="32">
        <f>LN('2 Precios'!J511/'2 Precios'!J512)</f>
        <v>1.1589377178362288E-2</v>
      </c>
      <c r="K512" s="35"/>
    </row>
    <row r="513" spans="1:11" x14ac:dyDescent="0.2">
      <c r="A513" s="30">
        <v>42517</v>
      </c>
      <c r="B513" s="32">
        <f>LN('2 Precios'!B512/'2 Precios'!B513)</f>
        <v>7.2965215931636105E-3</v>
      </c>
      <c r="C513" s="32">
        <f>LN('2 Precios'!C512/'2 Precios'!C513)</f>
        <v>-2.6052989117632541E-3</v>
      </c>
      <c r="D513" s="32">
        <f>LN('2 Precios'!D512/'2 Precios'!D513)</f>
        <v>-4.0458583376659961E-3</v>
      </c>
      <c r="E513" s="32">
        <f>LN('2 Precios'!E512/'2 Precios'!E513)</f>
        <v>-8.0545056075139766E-3</v>
      </c>
      <c r="F513" s="32">
        <f>LN('2 Precios'!F512/'2 Precios'!F513)</f>
        <v>6.9737207835078533E-3</v>
      </c>
      <c r="G513" s="32">
        <f>LN('2 Precios'!G512/'2 Precios'!G513)</f>
        <v>3.595868606809746E-3</v>
      </c>
      <c r="H513" s="32">
        <f>LN('2 Precios'!H512/'2 Precios'!H513)</f>
        <v>-6.5087180551497157E-3</v>
      </c>
      <c r="I513" s="32">
        <f>LN('2 Precios'!I512/'2 Precios'!I513)</f>
        <v>-5.6505591361828223E-3</v>
      </c>
      <c r="J513" s="32">
        <f>LN('2 Precios'!J512/'2 Precios'!J513)</f>
        <v>9.4345708502634202E-3</v>
      </c>
      <c r="K513" s="35"/>
    </row>
    <row r="514" spans="1:11" x14ac:dyDescent="0.2">
      <c r="A514" s="30">
        <v>42516</v>
      </c>
      <c r="B514" s="32">
        <f>LN('2 Precios'!B513/'2 Precios'!B514)</f>
        <v>4.580577277159251E-3</v>
      </c>
      <c r="C514" s="32">
        <f>LN('2 Precios'!C513/'2 Precios'!C514)</f>
        <v>9.5861300531035511E-3</v>
      </c>
      <c r="D514" s="32">
        <f>LN('2 Precios'!D513/'2 Precios'!D514)</f>
        <v>1.9479686639724408E-2</v>
      </c>
      <c r="E514" s="32">
        <f>LN('2 Precios'!E513/'2 Precios'!E514)</f>
        <v>-1.75352568920245E-3</v>
      </c>
      <c r="F514" s="32">
        <f>LN('2 Precios'!F513/'2 Precios'!F514)</f>
        <v>4.1107300554626735E-3</v>
      </c>
      <c r="G514" s="32">
        <f>LN('2 Precios'!G513/'2 Precios'!G514)</f>
        <v>-4.672030145647911E-3</v>
      </c>
      <c r="H514" s="32">
        <f>LN('2 Precios'!H513/'2 Precios'!H514)</f>
        <v>1.3984844804067446E-2</v>
      </c>
      <c r="I514" s="32">
        <f>LN('2 Precios'!I513/'2 Precios'!I514)</f>
        <v>9.3405151210189177E-3</v>
      </c>
      <c r="J514" s="32">
        <f>LN('2 Precios'!J513/'2 Precios'!J514)</f>
        <v>3.9848083514754072E-3</v>
      </c>
      <c r="K514" s="35"/>
    </row>
    <row r="515" spans="1:11" x14ac:dyDescent="0.2">
      <c r="A515" s="30">
        <v>42515</v>
      </c>
      <c r="B515" s="32">
        <f>LN('2 Precios'!B514/'2 Precios'!B515)</f>
        <v>5.7897334310210774E-3</v>
      </c>
      <c r="C515" s="32">
        <f>LN('2 Precios'!C514/'2 Precios'!C515)</f>
        <v>-1.2184659016367328E-2</v>
      </c>
      <c r="D515" s="32">
        <f>LN('2 Precios'!D514/'2 Precios'!D515)</f>
        <v>6.885567792742798E-3</v>
      </c>
      <c r="E515" s="32">
        <f>LN('2 Precios'!E514/'2 Precios'!E515)</f>
        <v>-8.9681659019977371E-3</v>
      </c>
      <c r="F515" s="32">
        <f>LN('2 Precios'!F514/'2 Precios'!F515)</f>
        <v>1.3170922104169392E-2</v>
      </c>
      <c r="G515" s="32">
        <f>LN('2 Precios'!G514/'2 Precios'!G515)</f>
        <v>7.5580350347828956E-3</v>
      </c>
      <c r="H515" s="32">
        <f>LN('2 Precios'!H514/'2 Precios'!H515)</f>
        <v>7.9467572959660126E-3</v>
      </c>
      <c r="I515" s="32">
        <f>LN('2 Precios'!I514/'2 Precios'!I515)</f>
        <v>-6.0954187988472401E-3</v>
      </c>
      <c r="J515" s="32">
        <f>LN('2 Precios'!J514/'2 Precios'!J515)</f>
        <v>6.6952340428254112E-3</v>
      </c>
      <c r="K515" s="35"/>
    </row>
    <row r="516" spans="1:11" x14ac:dyDescent="0.2">
      <c r="A516" s="30">
        <v>42514</v>
      </c>
      <c r="B516" s="32">
        <f>LN('2 Precios'!B515/'2 Precios'!B516)</f>
        <v>1.6518958689851842E-3</v>
      </c>
      <c r="C516" s="32">
        <f>LN('2 Precios'!C515/'2 Precios'!C516)</f>
        <v>5.2038278750270442E-3</v>
      </c>
      <c r="D516" s="32">
        <f>LN('2 Precios'!D515/'2 Precios'!D516)</f>
        <v>5.7743551495057482E-3</v>
      </c>
      <c r="E516" s="32">
        <f>LN('2 Precios'!E515/'2 Precios'!E516)</f>
        <v>-1.7347654352768563E-3</v>
      </c>
      <c r="F516" s="32">
        <f>LN('2 Precios'!F515/'2 Precios'!F516)</f>
        <v>7.6402591653027376E-3</v>
      </c>
      <c r="G516" s="32">
        <f>LN('2 Precios'!G515/'2 Precios'!G516)</f>
        <v>1.0897347412176139E-2</v>
      </c>
      <c r="H516" s="32">
        <f>LN('2 Precios'!H515/'2 Precios'!H516)</f>
        <v>-4.9612091424831159E-3</v>
      </c>
      <c r="I516" s="32">
        <f>LN('2 Precios'!I515/'2 Precios'!I516)</f>
        <v>-6.4797943344908401E-3</v>
      </c>
      <c r="J516" s="32">
        <f>LN('2 Precios'!J515/'2 Precios'!J516)</f>
        <v>-6.2575623931759488E-3</v>
      </c>
      <c r="K516" s="35"/>
    </row>
    <row r="517" spans="1:11" x14ac:dyDescent="0.2">
      <c r="A517" s="30">
        <v>42513</v>
      </c>
      <c r="B517" s="32">
        <f>LN('2 Precios'!B516/'2 Precios'!B517)</f>
        <v>2.3446283686597447E-3</v>
      </c>
      <c r="C517" s="32">
        <f>LN('2 Precios'!C516/'2 Precios'!C517)</f>
        <v>-1.7376198985407374E-3</v>
      </c>
      <c r="D517" s="32">
        <f>LN('2 Precios'!D516/'2 Precios'!D517)</f>
        <v>7.440164869574219E-3</v>
      </c>
      <c r="E517" s="32">
        <f>LN('2 Precios'!E516/'2 Precios'!E517)</f>
        <v>-2.9647745937097431E-3</v>
      </c>
      <c r="F517" s="32">
        <f>LN('2 Precios'!F516/'2 Precios'!F517)</f>
        <v>-1.1316307862269752E-2</v>
      </c>
      <c r="G517" s="32">
        <f>LN('2 Precios'!G516/'2 Precios'!G517)</f>
        <v>5.1263020559811547E-3</v>
      </c>
      <c r="H517" s="32">
        <f>LN('2 Precios'!H516/'2 Precios'!H517)</f>
        <v>1.0989100954912456E-2</v>
      </c>
      <c r="I517" s="32">
        <f>LN('2 Precios'!I516/'2 Precios'!I517)</f>
        <v>3.7983305678786832E-3</v>
      </c>
      <c r="J517" s="32">
        <f>LN('2 Precios'!J516/'2 Precios'!J517)</f>
        <v>-9.5845368251005047E-3</v>
      </c>
      <c r="K517" s="35"/>
    </row>
    <row r="518" spans="1:11" x14ac:dyDescent="0.2">
      <c r="A518" s="30">
        <v>42510</v>
      </c>
      <c r="B518" s="32">
        <f>LN('2 Precios'!B517/'2 Precios'!B518)</f>
        <v>-1.098231659755044E-2</v>
      </c>
      <c r="C518" s="32">
        <f>LN('2 Precios'!C517/'2 Precios'!C518)</f>
        <v>-1.7346058122083075E-3</v>
      </c>
      <c r="D518" s="32">
        <f>LN('2 Precios'!D517/'2 Precios'!D518)</f>
        <v>-9.3307684398880519E-4</v>
      </c>
      <c r="E518" s="32">
        <f>LN('2 Precios'!E517/'2 Precios'!E518)</f>
        <v>1.6675914540159074E-2</v>
      </c>
      <c r="F518" s="32">
        <f>LN('2 Precios'!F517/'2 Precios'!F518)</f>
        <v>6.1342357452977298E-3</v>
      </c>
      <c r="G518" s="32">
        <f>LN('2 Precios'!G517/'2 Precios'!G518)</f>
        <v>-2.1068705213985288E-2</v>
      </c>
      <c r="H518" s="32">
        <f>LN('2 Precios'!H517/'2 Precios'!H518)</f>
        <v>-4.1689421960280177E-4</v>
      </c>
      <c r="I518" s="32">
        <f>LN('2 Precios'!I517/'2 Precios'!I518)</f>
        <v>2.5402216259037286E-3</v>
      </c>
      <c r="J518" s="32">
        <f>LN('2 Precios'!J517/'2 Precios'!J518)</f>
        <v>7.2343976939265239E-3</v>
      </c>
      <c r="K518" s="35"/>
    </row>
    <row r="519" spans="1:11" x14ac:dyDescent="0.2">
      <c r="A519" s="30">
        <v>42509</v>
      </c>
      <c r="B519" s="32">
        <f>LN('2 Precios'!B518/'2 Precios'!B519)</f>
        <v>-6.9992406282927055E-3</v>
      </c>
      <c r="C519" s="32">
        <f>LN('2 Precios'!C518/'2 Precios'!C519)</f>
        <v>-1.4623916529672567E-2</v>
      </c>
      <c r="D519" s="32">
        <f>LN('2 Precios'!D518/'2 Precios'!D519)</f>
        <v>-2.7939250814994453E-3</v>
      </c>
      <c r="E519" s="32">
        <f>LN('2 Precios'!E518/'2 Precios'!E519)</f>
        <v>-4.758562404573786E-3</v>
      </c>
      <c r="F519" s="32">
        <f>LN('2 Precios'!F518/'2 Precios'!F519)</f>
        <v>-1.6355741141921214E-2</v>
      </c>
      <c r="G519" s="32">
        <f>LN('2 Precios'!G518/'2 Precios'!G519)</f>
        <v>-2.2041453601486675E-2</v>
      </c>
      <c r="H519" s="32">
        <f>LN('2 Precios'!H518/'2 Precios'!H519)</f>
        <v>-4.3667983718974884E-3</v>
      </c>
      <c r="I519" s="32">
        <f>LN('2 Precios'!I518/'2 Precios'!I519)</f>
        <v>3.1134188749935036E-3</v>
      </c>
      <c r="J519" s="32">
        <f>LN('2 Precios'!J518/'2 Precios'!J519)</f>
        <v>-1.9033796718055718E-2</v>
      </c>
      <c r="K519" s="35"/>
    </row>
    <row r="520" spans="1:11" x14ac:dyDescent="0.2">
      <c r="A520" s="30">
        <v>42508</v>
      </c>
      <c r="B520" s="32">
        <f>LN('2 Precios'!B519/'2 Precios'!B520)</f>
        <v>5.2428017250409598E-4</v>
      </c>
      <c r="C520" s="32">
        <f>LN('2 Precios'!C519/'2 Precios'!C520)</f>
        <v>-6.8085369396534224E-3</v>
      </c>
      <c r="D520" s="32">
        <f>LN('2 Precios'!D519/'2 Precios'!D520)</f>
        <v>-1.2247478478957222E-2</v>
      </c>
      <c r="E520" s="32">
        <f>LN('2 Precios'!E519/'2 Precios'!E520)</f>
        <v>-3.9891445439513987E-3</v>
      </c>
      <c r="F520" s="32">
        <f>LN('2 Precios'!F519/'2 Precios'!F520)</f>
        <v>-3.8666071340882424E-3</v>
      </c>
      <c r="G520" s="32">
        <f>LN('2 Precios'!G519/'2 Precios'!G520)</f>
        <v>7.4113978313856098E-3</v>
      </c>
      <c r="H520" s="32">
        <f>LN('2 Precios'!H519/'2 Precios'!H520)</f>
        <v>-2.8533929639631309E-2</v>
      </c>
      <c r="I520" s="32">
        <f>LN('2 Precios'!I519/'2 Precios'!I520)</f>
        <v>-4.9487409249707025E-3</v>
      </c>
      <c r="J520" s="32">
        <f>LN('2 Precios'!J519/'2 Precios'!J520)</f>
        <v>-6.832518434178138E-3</v>
      </c>
      <c r="K520" s="35"/>
    </row>
    <row r="521" spans="1:11" x14ac:dyDescent="0.2">
      <c r="A521" s="30">
        <v>42507</v>
      </c>
      <c r="B521" s="32">
        <f>LN('2 Precios'!B520/'2 Precios'!B521)</f>
        <v>9.7370924103245774E-3</v>
      </c>
      <c r="C521" s="32">
        <f>LN('2 Precios'!C520/'2 Precios'!C521)</f>
        <v>5.9549304004128147E-3</v>
      </c>
      <c r="D521" s="32">
        <f>LN('2 Precios'!D520/'2 Precios'!D521)</f>
        <v>1.2712501743151259E-2</v>
      </c>
      <c r="E521" s="32">
        <f>LN('2 Precios'!E520/'2 Precios'!E521)</f>
        <v>-2.1414094719950694E-2</v>
      </c>
      <c r="F521" s="32">
        <f>LN('2 Precios'!F520/'2 Precios'!F521)</f>
        <v>1.0425600806316106E-2</v>
      </c>
      <c r="G521" s="32">
        <f>LN('2 Precios'!G520/'2 Precios'!G521)</f>
        <v>-1.0621349909834231E-3</v>
      </c>
      <c r="H521" s="32">
        <f>LN('2 Precios'!H520/'2 Precios'!H521)</f>
        <v>2.3217393307561323E-3</v>
      </c>
      <c r="I521" s="32">
        <f>LN('2 Precios'!I520/'2 Precios'!I521)</f>
        <v>6.5091497258625676E-3</v>
      </c>
      <c r="J521" s="32">
        <f>LN('2 Precios'!J520/'2 Precios'!J521)</f>
        <v>7.2074789272811336E-3</v>
      </c>
      <c r="K521" s="35"/>
    </row>
    <row r="522" spans="1:11" x14ac:dyDescent="0.2">
      <c r="A522" s="30">
        <v>42506</v>
      </c>
      <c r="B522" s="32">
        <f>LN('2 Precios'!B521/'2 Precios'!B522)</f>
        <v>-6.1859700517626036E-3</v>
      </c>
      <c r="C522" s="32">
        <f>LN('2 Precios'!C521/'2 Precios'!C522)</f>
        <v>5.1326032265202161E-3</v>
      </c>
      <c r="D522" s="32">
        <f>LN('2 Precios'!D521/'2 Precios'!D522)</f>
        <v>6.300358970457302E-3</v>
      </c>
      <c r="E522" s="32">
        <f>LN('2 Precios'!E521/'2 Precios'!E522)</f>
        <v>-1.3786796722592833E-2</v>
      </c>
      <c r="F522" s="32">
        <f>LN('2 Precios'!F521/'2 Precios'!F522)</f>
        <v>7.3141537737604167E-4</v>
      </c>
      <c r="G522" s="32">
        <f>LN('2 Precios'!G521/'2 Precios'!G522)</f>
        <v>4.2553611067418324E-3</v>
      </c>
      <c r="H522" s="32">
        <f>LN('2 Precios'!H521/'2 Precios'!H522)</f>
        <v>1.3634684298506016E-2</v>
      </c>
      <c r="I522" s="32">
        <f>LN('2 Precios'!I521/'2 Precios'!I522)</f>
        <v>2.8433911679068753E-3</v>
      </c>
      <c r="J522" s="32">
        <f>LN('2 Precios'!J521/'2 Precios'!J522)</f>
        <v>1.0720096082224568E-2</v>
      </c>
      <c r="K522" s="35"/>
    </row>
    <row r="523" spans="1:11" x14ac:dyDescent="0.2">
      <c r="A523" s="30">
        <v>42503</v>
      </c>
      <c r="B523" s="32">
        <f>LN('2 Precios'!B522/'2 Precios'!B523)</f>
        <v>3.7241700032242123E-3</v>
      </c>
      <c r="C523" s="32">
        <f>LN('2 Precios'!C522/'2 Precios'!C523)</f>
        <v>-2.5695945616306497E-3</v>
      </c>
      <c r="D523" s="32">
        <f>LN('2 Precios'!D522/'2 Precios'!D523)</f>
        <v>-8.3916806532632251E-3</v>
      </c>
      <c r="E523" s="32">
        <f>LN('2 Precios'!E522/'2 Precios'!E523)</f>
        <v>-9.8004439980370721E-3</v>
      </c>
      <c r="F523" s="32">
        <f>LN('2 Precios'!F522/'2 Precios'!F523)</f>
        <v>-8.9838895969066648E-3</v>
      </c>
      <c r="G523" s="32">
        <f>LN('2 Precios'!G522/'2 Precios'!G523)</f>
        <v>-1.0252909513268722E-2</v>
      </c>
      <c r="H523" s="32">
        <f>LN('2 Precios'!H522/'2 Precios'!H523)</f>
        <v>-1.4038857295929127E-2</v>
      </c>
      <c r="I523" s="32">
        <f>LN('2 Precios'!I522/'2 Precios'!I523)</f>
        <v>-5.8202165860426662E-3</v>
      </c>
      <c r="J523" s="32">
        <f>LN('2 Precios'!J522/'2 Precios'!J523)</f>
        <v>1.8861762417637328E-2</v>
      </c>
      <c r="K523" s="35"/>
    </row>
    <row r="524" spans="1:11" x14ac:dyDescent="0.2">
      <c r="A524" s="30">
        <v>42502</v>
      </c>
      <c r="B524" s="32">
        <f>LN('2 Precios'!B523/'2 Precios'!B524)</f>
        <v>-3.2674690897355877E-3</v>
      </c>
      <c r="C524" s="32">
        <f>LN('2 Precios'!C523/'2 Precios'!C524)</f>
        <v>8.5911181323166438E-3</v>
      </c>
      <c r="D524" s="32">
        <f>LN('2 Precios'!D523/'2 Precios'!D524)</f>
        <v>3.4880164769727812E-3</v>
      </c>
      <c r="E524" s="32">
        <f>LN('2 Precios'!E523/'2 Precios'!E524)</f>
        <v>2.1153692479159523E-2</v>
      </c>
      <c r="F524" s="32">
        <f>LN('2 Precios'!F523/'2 Precios'!F524)</f>
        <v>8.7400656658407315E-3</v>
      </c>
      <c r="G524" s="32">
        <f>LN('2 Precios'!G523/'2 Precios'!G524)</f>
        <v>-3.1606698831867794E-3</v>
      </c>
      <c r="H524" s="32">
        <f>LN('2 Precios'!H523/'2 Precios'!H524)</f>
        <v>7.9107817402345702E-3</v>
      </c>
      <c r="I524" s="32">
        <f>LN('2 Precios'!I523/'2 Precios'!I524)</f>
        <v>9.3857913131623564E-3</v>
      </c>
      <c r="J524" s="32">
        <f>LN('2 Precios'!J523/'2 Precios'!J524)</f>
        <v>1.6976463095991729E-2</v>
      </c>
      <c r="K524" s="35"/>
    </row>
    <row r="525" spans="1:11" x14ac:dyDescent="0.2">
      <c r="A525" s="30">
        <v>42501</v>
      </c>
      <c r="B525" s="32">
        <f>LN('2 Precios'!B524/'2 Precios'!B525)</f>
        <v>8.9419158615896398E-3</v>
      </c>
      <c r="C525" s="32">
        <f>LN('2 Precios'!C524/'2 Precios'!C525)</f>
        <v>-1.9650354626291878E-2</v>
      </c>
      <c r="D525" s="32">
        <f>LN('2 Precios'!D524/'2 Precios'!D525)</f>
        <v>-1.5256884013832029E-2</v>
      </c>
      <c r="E525" s="32">
        <f>LN('2 Precios'!E524/'2 Precios'!E525)</f>
        <v>-2.2106557444347735E-2</v>
      </c>
      <c r="F525" s="32">
        <f>LN('2 Precios'!F524/'2 Precios'!F525)</f>
        <v>3.4196175270128789E-3</v>
      </c>
      <c r="G525" s="32">
        <f>LN('2 Precios'!G524/'2 Precios'!G525)</f>
        <v>-1.5655181716695964E-2</v>
      </c>
      <c r="H525" s="32">
        <f>LN('2 Precios'!H524/'2 Precios'!H525)</f>
        <v>4.592517105870211E-3</v>
      </c>
      <c r="I525" s="32">
        <f>LN('2 Precios'!I524/'2 Precios'!I525)</f>
        <v>-1.1789100557820479E-2</v>
      </c>
      <c r="J525" s="32">
        <f>LN('2 Precios'!J524/'2 Precios'!J525)</f>
        <v>1.9385054110177685E-2</v>
      </c>
      <c r="K525" s="35"/>
    </row>
    <row r="526" spans="1:11" x14ac:dyDescent="0.2">
      <c r="A526" s="30">
        <v>42500</v>
      </c>
      <c r="B526" s="32">
        <f>LN('2 Precios'!B525/'2 Precios'!B526)</f>
        <v>1.0628977691368043E-3</v>
      </c>
      <c r="C526" s="32">
        <f>LN('2 Precios'!C525/'2 Precios'!C526)</f>
        <v>1.706526055418715E-2</v>
      </c>
      <c r="D526" s="32">
        <f>LN('2 Precios'!D525/'2 Precios'!D526)</f>
        <v>4.3682790609937848E-3</v>
      </c>
      <c r="E526" s="32">
        <f>LN('2 Precios'!E525/'2 Precios'!E526)</f>
        <v>2.1409281344107901E-3</v>
      </c>
      <c r="F526" s="32">
        <f>LN('2 Precios'!F525/'2 Precios'!F526)</f>
        <v>7.8605172078515858E-3</v>
      </c>
      <c r="G526" s="32">
        <f>LN('2 Precios'!G525/'2 Precios'!G526)</f>
        <v>7.9708966119122881E-3</v>
      </c>
      <c r="H526" s="32">
        <f>LN('2 Precios'!H525/'2 Precios'!H526)</f>
        <v>1.0075164849091087E-2</v>
      </c>
      <c r="I526" s="32">
        <f>LN('2 Precios'!I525/'2 Precios'!I526)</f>
        <v>2.5449045443383996E-3</v>
      </c>
      <c r="J526" s="32">
        <f>LN('2 Precios'!J525/'2 Precios'!J526)</f>
        <v>1.1860332305689402E-2</v>
      </c>
      <c r="K526" s="35"/>
    </row>
    <row r="527" spans="1:11" x14ac:dyDescent="0.2">
      <c r="A527" s="30">
        <v>42499</v>
      </c>
      <c r="B527" s="32">
        <f>LN('2 Precios'!B526/'2 Precios'!B527)</f>
        <v>1.4656246154711387E-3</v>
      </c>
      <c r="C527" s="32">
        <f>LN('2 Precios'!C526/'2 Precios'!C527)</f>
        <v>9.5115286899737517E-3</v>
      </c>
      <c r="D527" s="32">
        <f>LN('2 Precios'!D526/'2 Precios'!D527)</f>
        <v>-4.827017595887783E-3</v>
      </c>
      <c r="E527" s="32">
        <f>LN('2 Precios'!E526/'2 Precios'!E527)</f>
        <v>5.9715263771336503E-3</v>
      </c>
      <c r="F527" s="32">
        <f>LN('2 Precios'!F526/'2 Precios'!F527)</f>
        <v>-4.1836408997147122E-3</v>
      </c>
      <c r="G527" s="32">
        <f>LN('2 Precios'!G526/'2 Precios'!G527)</f>
        <v>1.3310143726021741E-2</v>
      </c>
      <c r="H527" s="32">
        <f>LN('2 Precios'!H526/'2 Precios'!H527)</f>
        <v>9.5515468690940963E-3</v>
      </c>
      <c r="I527" s="32">
        <f>LN('2 Precios'!I526/'2 Precios'!I527)</f>
        <v>2.5085527050209538E-2</v>
      </c>
      <c r="J527" s="32">
        <f>LN('2 Precios'!J526/'2 Precios'!J527)</f>
        <v>1.4585171575025214E-2</v>
      </c>
      <c r="K527" s="35"/>
    </row>
    <row r="528" spans="1:11" x14ac:dyDescent="0.2">
      <c r="A528" s="30">
        <v>42496</v>
      </c>
      <c r="B528" s="32">
        <f>LN('2 Precios'!B527/'2 Precios'!B528)</f>
        <v>-4.5851296259719855E-3</v>
      </c>
      <c r="C528" s="32">
        <f>LN('2 Precios'!C527/'2 Precios'!C528)</f>
        <v>-6.926434617869061E-3</v>
      </c>
      <c r="D528" s="32">
        <f>LN('2 Precios'!D527/'2 Precios'!D528)</f>
        <v>1.292429714025947E-2</v>
      </c>
      <c r="E528" s="32">
        <f>LN('2 Precios'!E527/'2 Precios'!E528)</f>
        <v>-4.779557192468171E-3</v>
      </c>
      <c r="F528" s="32">
        <f>LN('2 Precios'!F527/'2 Precios'!F528)</f>
        <v>4.9127978165026845E-4</v>
      </c>
      <c r="G528" s="32">
        <f>LN('2 Precios'!G527/'2 Precios'!G528)</f>
        <v>-8.0772694093633832E-3</v>
      </c>
      <c r="H528" s="32">
        <f>LN('2 Precios'!H527/'2 Precios'!H528)</f>
        <v>-7.7934617169485082E-3</v>
      </c>
      <c r="I528" s="32">
        <f>LN('2 Precios'!I527/'2 Precios'!I528)</f>
        <v>1.3591733000016338E-2</v>
      </c>
      <c r="J528" s="32">
        <f>LN('2 Precios'!J527/'2 Precios'!J528)</f>
        <v>4.4764476004416761E-3</v>
      </c>
      <c r="K528" s="35"/>
    </row>
    <row r="529" spans="1:11" x14ac:dyDescent="0.2">
      <c r="A529" s="30">
        <v>42495</v>
      </c>
      <c r="B529" s="32">
        <f>LN('2 Precios'!B528/'2 Precios'!B529)</f>
        <v>-6.5684032566023613E-3</v>
      </c>
      <c r="C529" s="32">
        <f>LN('2 Precios'!C528/'2 Precios'!C529)</f>
        <v>-1.2859157048290114E-2</v>
      </c>
      <c r="D529" s="32">
        <f>LN('2 Precios'!D528/'2 Precios'!D529)</f>
        <v>-2.5909990347035252E-2</v>
      </c>
      <c r="E529" s="32">
        <f>LN('2 Precios'!E528/'2 Precios'!E529)</f>
        <v>8.3811434201387178E-3</v>
      </c>
      <c r="F529" s="32">
        <f>LN('2 Precios'!F528/'2 Precios'!F529)</f>
        <v>-1.2452804066197297E-2</v>
      </c>
      <c r="G529" s="32">
        <f>LN('2 Precios'!G528/'2 Precios'!G529)</f>
        <v>-2.7942735610581343E-3</v>
      </c>
      <c r="H529" s="32">
        <f>LN('2 Precios'!H528/'2 Precios'!H529)</f>
        <v>3.629381228288191E-3</v>
      </c>
      <c r="I529" s="32">
        <f>LN('2 Precios'!I528/'2 Precios'!I529)</f>
        <v>1.6168801160139721E-2</v>
      </c>
      <c r="J529" s="32">
        <f>LN('2 Precios'!J528/'2 Precios'!J529)</f>
        <v>-6.0618673657362211E-3</v>
      </c>
      <c r="K529" s="35"/>
    </row>
    <row r="530" spans="1:11" x14ac:dyDescent="0.2">
      <c r="A530" s="30">
        <v>42494</v>
      </c>
      <c r="B530" s="32">
        <f>LN('2 Precios'!B529/'2 Precios'!B530)</f>
        <v>-1.2546271468503668E-3</v>
      </c>
      <c r="C530" s="32">
        <f>LN('2 Precios'!C529/'2 Precios'!C530)</f>
        <v>-3.3503971231401808E-2</v>
      </c>
      <c r="D530" s="32">
        <f>LN('2 Precios'!D529/'2 Precios'!D530)</f>
        <v>2.1506158967495807E-2</v>
      </c>
      <c r="E530" s="32">
        <f>LN('2 Precios'!E529/'2 Precios'!E530)</f>
        <v>-2.5637321524943801E-2</v>
      </c>
      <c r="F530" s="32">
        <f>LN('2 Precios'!F529/'2 Precios'!F530)</f>
        <v>-1.4693772915716635E-2</v>
      </c>
      <c r="G530" s="32">
        <f>LN('2 Precios'!G529/'2 Precios'!G530)</f>
        <v>3.4940636525967648E-3</v>
      </c>
      <c r="H530" s="32">
        <f>LN('2 Precios'!H529/'2 Precios'!H530)</f>
        <v>-5.697389420931823E-3</v>
      </c>
      <c r="I530" s="32">
        <f>LN('2 Precios'!I529/'2 Precios'!I530)</f>
        <v>-6.5583033803007802E-3</v>
      </c>
      <c r="J530" s="32">
        <f>LN('2 Precios'!J529/'2 Precios'!J530)</f>
        <v>-1.3115515985302414E-2</v>
      </c>
      <c r="K530" s="35"/>
    </row>
    <row r="531" spans="1:11" x14ac:dyDescent="0.2">
      <c r="A531" s="30">
        <v>42493</v>
      </c>
      <c r="B531" s="32">
        <f>LN('2 Precios'!B530/'2 Precios'!B531)</f>
        <v>-1.7381056828802612E-3</v>
      </c>
      <c r="C531" s="32">
        <f>LN('2 Precios'!C530/'2 Precios'!C531)</f>
        <v>1.7449549521527444E-2</v>
      </c>
      <c r="D531" s="32">
        <f>LN('2 Precios'!D530/'2 Precios'!D531)</f>
        <v>2.2688424445776692E-2</v>
      </c>
      <c r="E531" s="32">
        <f>LN('2 Precios'!E530/'2 Precios'!E531)</f>
        <v>-5.8417580181452863E-3</v>
      </c>
      <c r="F531" s="32">
        <f>LN('2 Precios'!F530/'2 Precios'!F531)</f>
        <v>-2.4564319376721027E-2</v>
      </c>
      <c r="G531" s="32">
        <f>LN('2 Precios'!G530/'2 Precios'!G531)</f>
        <v>-8.3652981435847276E-3</v>
      </c>
      <c r="H531" s="32">
        <f>LN('2 Precios'!H530/'2 Precios'!H531)</f>
        <v>-2.1662255262174277E-2</v>
      </c>
      <c r="I531" s="32">
        <f>LN('2 Precios'!I530/'2 Precios'!I531)</f>
        <v>1.7686327987973937E-2</v>
      </c>
      <c r="J531" s="32">
        <f>LN('2 Precios'!J530/'2 Precios'!J531)</f>
        <v>2.2962572521602047E-2</v>
      </c>
      <c r="K531" s="35"/>
    </row>
    <row r="532" spans="1:11" x14ac:dyDescent="0.2">
      <c r="A532" s="30">
        <v>42492</v>
      </c>
      <c r="B532" s="32">
        <f>LN('2 Precios'!B531/'2 Precios'!B532)</f>
        <v>5.512466988096155E-3</v>
      </c>
      <c r="C532" s="32">
        <f>LN('2 Precios'!C531/'2 Precios'!C532)</f>
        <v>-1.9095640428196184E-2</v>
      </c>
      <c r="D532" s="32">
        <f>LN('2 Precios'!D531/'2 Precios'!D532)</f>
        <v>-6.6022169389216637E-3</v>
      </c>
      <c r="E532" s="32">
        <f>LN('2 Precios'!E531/'2 Precios'!E532)</f>
        <v>-1.1811128961551596E-2</v>
      </c>
      <c r="F532" s="32">
        <f>LN('2 Precios'!F531/'2 Precios'!F532)</f>
        <v>-2.0781099032677167E-2</v>
      </c>
      <c r="G532" s="32">
        <f>LN('2 Precios'!G531/'2 Precios'!G532)</f>
        <v>2.7806413950683868E-3</v>
      </c>
      <c r="H532" s="32">
        <f>LN('2 Precios'!H531/'2 Precios'!H532)</f>
        <v>1.2818100352862474E-2</v>
      </c>
      <c r="I532" s="32">
        <f>LN('2 Precios'!I531/'2 Precios'!I532)</f>
        <v>3.6357865724615693E-3</v>
      </c>
      <c r="J532" s="32">
        <f>LN('2 Precios'!J531/'2 Precios'!J532)</f>
        <v>4.0264091872445104E-2</v>
      </c>
      <c r="K532" s="35"/>
    </row>
    <row r="533" spans="1:11" x14ac:dyDescent="0.2">
      <c r="A533" s="30">
        <v>42489</v>
      </c>
      <c r="B533" s="32">
        <f>LN('2 Precios'!B532/'2 Precios'!B533)</f>
        <v>-8.8924920103649642E-3</v>
      </c>
      <c r="C533" s="32">
        <f>LN('2 Precios'!C532/'2 Precios'!C533)</f>
        <v>4.1203189730200703E-3</v>
      </c>
      <c r="D533" s="32">
        <f>LN('2 Precios'!D532/'2 Precios'!D533)</f>
        <v>-1.9779655671687206E-2</v>
      </c>
      <c r="E533" s="32">
        <f>LN('2 Precios'!E532/'2 Precios'!E533)</f>
        <v>-6.199662320317721E-3</v>
      </c>
      <c r="F533" s="32">
        <f>LN('2 Precios'!F532/'2 Precios'!F533)</f>
        <v>-1.5984476516775249E-3</v>
      </c>
      <c r="G533" s="32">
        <f>LN('2 Precios'!G532/'2 Precios'!G533)</f>
        <v>-1.8279522600780057E-2</v>
      </c>
      <c r="H533" s="32">
        <f>LN('2 Precios'!H532/'2 Precios'!H533)</f>
        <v>1.0084423802150256E-2</v>
      </c>
      <c r="I533" s="32">
        <f>LN('2 Precios'!I532/'2 Precios'!I533)</f>
        <v>-1.6258103105099168E-2</v>
      </c>
      <c r="J533" s="32">
        <f>LN('2 Precios'!J532/'2 Precios'!J533)</f>
        <v>2.5618432728851694E-2</v>
      </c>
      <c r="K533" s="35"/>
    </row>
    <row r="534" spans="1:11" x14ac:dyDescent="0.2">
      <c r="A534" s="30">
        <v>42488</v>
      </c>
      <c r="B534" s="32">
        <f>LN('2 Precios'!B533/'2 Precios'!B534)</f>
        <v>8.1761694050920229E-3</v>
      </c>
      <c r="C534" s="32">
        <f>LN('2 Precios'!C533/'2 Precios'!C534)</f>
        <v>-0.11897509485031529</v>
      </c>
      <c r="D534" s="32">
        <f>LN('2 Precios'!D533/'2 Precios'!D534)</f>
        <v>8.7943633497234476E-3</v>
      </c>
      <c r="E534" s="32">
        <f>LN('2 Precios'!E533/'2 Precios'!E534)</f>
        <v>-6.1590621434798772E-3</v>
      </c>
      <c r="F534" s="32">
        <f>LN('2 Precios'!F533/'2 Precios'!F534)</f>
        <v>4.6226810915805321E-2</v>
      </c>
      <c r="G534" s="32">
        <f>LN('2 Precios'!G533/'2 Precios'!G534)</f>
        <v>-3.0711506821272513E-3</v>
      </c>
      <c r="H534" s="32">
        <f>LN('2 Precios'!H533/'2 Precios'!H534)</f>
        <v>-1.3253401648803469E-2</v>
      </c>
      <c r="I534" s="32">
        <f>LN('2 Precios'!I533/'2 Precios'!I534)</f>
        <v>-1.0446982362775407E-3</v>
      </c>
      <c r="J534" s="32">
        <f>LN('2 Precios'!J533/'2 Precios'!J534)</f>
        <v>3.8047351631057464E-3</v>
      </c>
      <c r="K534" s="35"/>
    </row>
    <row r="535" spans="1:11" x14ac:dyDescent="0.2">
      <c r="A535" s="30">
        <v>42487</v>
      </c>
      <c r="B535" s="32">
        <f>LN('2 Precios'!B534/'2 Precios'!B535)</f>
        <v>-3.7540774607072665E-4</v>
      </c>
      <c r="C535" s="32">
        <f>LN('2 Precios'!C534/'2 Precios'!C535)</f>
        <v>2.9368596733097057E-3</v>
      </c>
      <c r="D535" s="32">
        <f>LN('2 Precios'!D534/'2 Precios'!D535)</f>
        <v>7.6793691123186403E-2</v>
      </c>
      <c r="E535" s="32">
        <f>LN('2 Precios'!E534/'2 Precios'!E535)</f>
        <v>2.3472705301487078E-2</v>
      </c>
      <c r="F535" s="32">
        <f>LN('2 Precios'!F534/'2 Precios'!F535)</f>
        <v>1.5410828060986986E-2</v>
      </c>
      <c r="G535" s="32">
        <f>LN('2 Precios'!G534/'2 Precios'!G535)</f>
        <v>1.3377013286977288E-2</v>
      </c>
      <c r="H535" s="32">
        <f>LN('2 Precios'!H534/'2 Precios'!H535)</f>
        <v>2.2813954620444013E-2</v>
      </c>
      <c r="I535" s="32">
        <f>LN('2 Precios'!I534/'2 Precios'!I535)</f>
        <v>-3.5735297111392185E-3</v>
      </c>
      <c r="J535" s="32">
        <f>LN('2 Precios'!J534/'2 Precios'!J535)</f>
        <v>6.7572006569399457E-3</v>
      </c>
      <c r="K535" s="35"/>
    </row>
    <row r="536" spans="1:11" x14ac:dyDescent="0.2">
      <c r="A536" s="30">
        <v>42486</v>
      </c>
      <c r="B536" s="32">
        <f>LN('2 Precios'!B535/'2 Precios'!B536)</f>
        <v>-5.3355640934620876E-4</v>
      </c>
      <c r="C536" s="32">
        <f>LN('2 Precios'!C535/'2 Precios'!C536)</f>
        <v>-5.8651194523981339E-3</v>
      </c>
      <c r="D536" s="32">
        <f>LN('2 Precios'!D535/'2 Precios'!D536)</f>
        <v>-3.5078963558563825E-3</v>
      </c>
      <c r="E536" s="32">
        <f>LN('2 Precios'!E535/'2 Precios'!E536)</f>
        <v>1.975112751620996E-2</v>
      </c>
      <c r="F536" s="32">
        <f>LN('2 Precios'!F535/'2 Precios'!F536)</f>
        <v>-2.4267863760983087E-4</v>
      </c>
      <c r="G536" s="32">
        <f>LN('2 Precios'!G535/'2 Precios'!G536)</f>
        <v>9.7155172557085775E-3</v>
      </c>
      <c r="H536" s="32">
        <f>LN('2 Precios'!H535/'2 Precios'!H536)</f>
        <v>3.1328913402528476E-4</v>
      </c>
      <c r="I536" s="32">
        <f>LN('2 Precios'!I535/'2 Precios'!I536)</f>
        <v>8.8079541677162643E-3</v>
      </c>
      <c r="J536" s="32">
        <f>LN('2 Precios'!J535/'2 Precios'!J536)</f>
        <v>-2.0637625402771507E-2</v>
      </c>
      <c r="K536" s="35"/>
    </row>
    <row r="537" spans="1:11" x14ac:dyDescent="0.2">
      <c r="A537" s="30">
        <v>42485</v>
      </c>
      <c r="B537" s="32">
        <f>LN('2 Precios'!B536/'2 Precios'!B537)</f>
        <v>1.1455948644653873E-3</v>
      </c>
      <c r="C537" s="32">
        <f>LN('2 Precios'!C536/'2 Precios'!C537)</f>
        <v>4.3956114730381293E-3</v>
      </c>
      <c r="D537" s="32">
        <f>LN('2 Precios'!D536/'2 Precios'!D537)</f>
        <v>-4.2431611337159954E-3</v>
      </c>
      <c r="E537" s="32">
        <f>LN('2 Precios'!E536/'2 Precios'!E537)</f>
        <v>3.0912395184658345E-3</v>
      </c>
      <c r="F537" s="32">
        <f>LN('2 Precios'!F536/'2 Precios'!F537)</f>
        <v>-6.5288828267812005E-3</v>
      </c>
      <c r="G537" s="32">
        <f>LN('2 Precios'!G536/'2 Precios'!G537)</f>
        <v>-3.8281236269470092E-3</v>
      </c>
      <c r="H537" s="32">
        <f>LN('2 Precios'!H536/'2 Precios'!H537)</f>
        <v>3.1383643292178898E-3</v>
      </c>
      <c r="I537" s="32">
        <f>LN('2 Precios'!I536/'2 Precios'!I537)</f>
        <v>-5.5326645803255546E-3</v>
      </c>
      <c r="J537" s="32">
        <f>LN('2 Precios'!J536/'2 Precios'!J537)</f>
        <v>1.3308726675156342E-2</v>
      </c>
      <c r="K537" s="35"/>
    </row>
    <row r="538" spans="1:11" x14ac:dyDescent="0.2">
      <c r="A538" s="30">
        <v>42482</v>
      </c>
      <c r="B538" s="32">
        <f>LN('2 Precios'!B537/'2 Precios'!B538)</f>
        <v>-2.1292034487483025E-3</v>
      </c>
      <c r="C538" s="32">
        <f>LN('2 Precios'!C537/'2 Precios'!C538)</f>
        <v>-2.9325534212777528E-3</v>
      </c>
      <c r="D538" s="32">
        <f>LN('2 Precios'!D537/'2 Precios'!D538)</f>
        <v>-9.6666754848792457E-3</v>
      </c>
      <c r="E538" s="32">
        <f>LN('2 Precios'!E537/'2 Precios'!E538)</f>
        <v>-3.4187613029965841E-2</v>
      </c>
      <c r="F538" s="32">
        <f>LN('2 Precios'!F537/'2 Precios'!F538)</f>
        <v>-4.8087853569758754E-3</v>
      </c>
      <c r="G538" s="32">
        <f>LN('2 Precios'!G537/'2 Precios'!G538)</f>
        <v>6.9711330241463186E-3</v>
      </c>
      <c r="H538" s="32">
        <f>LN('2 Precios'!H537/'2 Precios'!H538)</f>
        <v>-4.1822938856766207E-3</v>
      </c>
      <c r="I538" s="32">
        <f>LN('2 Precios'!I537/'2 Precios'!I538)</f>
        <v>-7.4283511222394535E-3</v>
      </c>
      <c r="J538" s="32">
        <f>LN('2 Precios'!J537/'2 Precios'!J538)</f>
        <v>1.4905127582930007E-2</v>
      </c>
      <c r="K538" s="35"/>
    </row>
    <row r="539" spans="1:11" x14ac:dyDescent="0.2">
      <c r="A539" s="30">
        <v>42481</v>
      </c>
      <c r="B539" s="32">
        <f>LN('2 Precios'!B538/'2 Precios'!B539)</f>
        <v>-2.7845494978270481E-3</v>
      </c>
      <c r="C539" s="32">
        <f>LN('2 Precios'!C538/'2 Precios'!C539)</f>
        <v>8.0853068169339896E-3</v>
      </c>
      <c r="D539" s="32">
        <f>LN('2 Precios'!D538/'2 Precios'!D539)</f>
        <v>-6.6380082306629713E-3</v>
      </c>
      <c r="E539" s="32">
        <f>LN('2 Precios'!E538/'2 Precios'!E539)</f>
        <v>-5.3338817069118735E-2</v>
      </c>
      <c r="F539" s="32">
        <f>LN('2 Precios'!F538/'2 Precios'!F539)</f>
        <v>-1.310641884035196E-2</v>
      </c>
      <c r="G539" s="32">
        <f>LN('2 Precios'!G538/'2 Precios'!G539)</f>
        <v>1.7999427176610221E-2</v>
      </c>
      <c r="H539" s="32">
        <f>LN('2 Precios'!H538/'2 Precios'!H539)</f>
        <v>3.2397688169101165E-3</v>
      </c>
      <c r="I539" s="32">
        <f>LN('2 Precios'!I538/'2 Precios'!I539)</f>
        <v>-4.4392159562566262E-4</v>
      </c>
      <c r="J539" s="32">
        <f>LN('2 Precios'!J538/'2 Precios'!J539)</f>
        <v>-1.0306815801056223E-3</v>
      </c>
      <c r="K539" s="35"/>
    </row>
    <row r="540" spans="1:11" x14ac:dyDescent="0.2">
      <c r="A540" s="30">
        <v>42480</v>
      </c>
      <c r="B540" s="32">
        <f>LN('2 Precios'!B539/'2 Precios'!B540)</f>
        <v>1.6595314858958658E-2</v>
      </c>
      <c r="C540" s="32">
        <f>LN('2 Precios'!C539/'2 Precios'!C540)</f>
        <v>-4.418269337664666E-3</v>
      </c>
      <c r="D540" s="32">
        <f>LN('2 Precios'!D539/'2 Precios'!D540)</f>
        <v>-9.0255276781312493E-3</v>
      </c>
      <c r="E540" s="32">
        <f>LN('2 Precios'!E539/'2 Precios'!E540)</f>
        <v>2.7882489170030271E-2</v>
      </c>
      <c r="F540" s="32">
        <f>LN('2 Precios'!F539/'2 Precios'!F540)</f>
        <v>-1.8994520898446162E-2</v>
      </c>
      <c r="G540" s="32">
        <f>LN('2 Precios'!G539/'2 Precios'!G540)</f>
        <v>-5.6818334674309462E-3</v>
      </c>
      <c r="H540" s="32">
        <f>LN('2 Precios'!H539/'2 Precios'!H540)</f>
        <v>5.3529596275270147E-3</v>
      </c>
      <c r="I540" s="32">
        <f>LN('2 Precios'!I539/'2 Precios'!I540)</f>
        <v>-6.1947986630780565E-3</v>
      </c>
      <c r="J540" s="32">
        <f>LN('2 Precios'!J539/'2 Precios'!J540)</f>
        <v>-2.4422460758958358E-2</v>
      </c>
      <c r="K540" s="35"/>
    </row>
    <row r="541" spans="1:11" x14ac:dyDescent="0.2">
      <c r="A541" s="30">
        <v>42479</v>
      </c>
      <c r="B541" s="32">
        <f>LN('2 Precios'!B540/'2 Precios'!B541)</f>
        <v>-1.0858319660132216E-2</v>
      </c>
      <c r="C541" s="32">
        <f>LN('2 Precios'!C540/'2 Precios'!C541)</f>
        <v>3.8192586456268829E-2</v>
      </c>
      <c r="D541" s="32">
        <f>LN('2 Precios'!D540/'2 Precios'!D541)</f>
        <v>8.2907083031785629E-3</v>
      </c>
      <c r="E541" s="32">
        <f>LN('2 Precios'!E540/'2 Precios'!E541)</f>
        <v>3.3083243535636665E-2</v>
      </c>
      <c r="F541" s="32">
        <f>LN('2 Precios'!F540/'2 Precios'!F541)</f>
        <v>-4.6449142108335518E-4</v>
      </c>
      <c r="G541" s="32">
        <f>LN('2 Precios'!G540/'2 Precios'!G541)</f>
        <v>2.0029281875572364E-2</v>
      </c>
      <c r="H541" s="32">
        <f>LN('2 Precios'!H540/'2 Precios'!H541)</f>
        <v>1.2815925368303673E-2</v>
      </c>
      <c r="I541" s="32">
        <f>LN('2 Precios'!I540/'2 Precios'!I541)</f>
        <v>9.0097350031355574E-3</v>
      </c>
      <c r="J541" s="32">
        <f>LN('2 Precios'!J540/'2 Precios'!J541)</f>
        <v>-7.1370676397464888E-3</v>
      </c>
      <c r="K541" s="35"/>
    </row>
    <row r="542" spans="1:11" x14ac:dyDescent="0.2">
      <c r="A542" s="30">
        <v>42478</v>
      </c>
      <c r="B542" s="32">
        <f>LN('2 Precios'!B541/'2 Precios'!B542)</f>
        <v>2.5743740237079722E-3</v>
      </c>
      <c r="C542" s="32">
        <f>LN('2 Precios'!C541/'2 Precios'!C542)</f>
        <v>-3.2297211975590774E-2</v>
      </c>
      <c r="D542" s="32">
        <f>LN('2 Precios'!D541/'2 Precios'!D542)</f>
        <v>-1.5067089591535082E-2</v>
      </c>
      <c r="E542" s="32">
        <f>LN('2 Precios'!E541/'2 Precios'!E542)</f>
        <v>-7.6269156365483129E-3</v>
      </c>
      <c r="F542" s="32">
        <f>LN('2 Precios'!F541/'2 Precios'!F542)</f>
        <v>2.0169562962680458E-2</v>
      </c>
      <c r="G542" s="32">
        <f>LN('2 Precios'!G541/'2 Precios'!G542)</f>
        <v>-2.1091040956030104E-2</v>
      </c>
      <c r="H542" s="32">
        <f>LN('2 Precios'!H541/'2 Precios'!H542)</f>
        <v>-3.0865865191779659E-3</v>
      </c>
      <c r="I542" s="32">
        <f>LN('2 Precios'!I541/'2 Precios'!I542)</f>
        <v>4.6101056384605819E-3</v>
      </c>
      <c r="J542" s="32">
        <f>LN('2 Precios'!J541/'2 Precios'!J542)</f>
        <v>9.5274883314716893E-3</v>
      </c>
      <c r="K542" s="35"/>
    </row>
    <row r="543" spans="1:11" x14ac:dyDescent="0.2">
      <c r="A543" s="30">
        <v>42475</v>
      </c>
      <c r="B543" s="32">
        <f>LN('2 Precios'!B542/'2 Precios'!B543)</f>
        <v>-2.1911411179298865E-4</v>
      </c>
      <c r="C543" s="32">
        <f>LN('2 Precios'!C542/'2 Precios'!C543)</f>
        <v>-9.5624119599473471E-3</v>
      </c>
      <c r="D543" s="32">
        <f>LN('2 Precios'!D542/'2 Precios'!D543)</f>
        <v>-9.6434434865266491E-4</v>
      </c>
      <c r="E543" s="32">
        <f>LN('2 Precios'!E542/'2 Precios'!E543)</f>
        <v>-1.6102458645171683E-3</v>
      </c>
      <c r="F543" s="32">
        <f>LN('2 Precios'!F542/'2 Precios'!F543)</f>
        <v>-4.0194403328499221E-3</v>
      </c>
      <c r="G543" s="32">
        <f>LN('2 Precios'!G542/'2 Precios'!G543)</f>
        <v>-2.5494658280975024E-2</v>
      </c>
      <c r="H543" s="32">
        <f>LN('2 Precios'!H542/'2 Precios'!H543)</f>
        <v>8.2164043303569016E-3</v>
      </c>
      <c r="I543" s="32">
        <f>LN('2 Precios'!I542/'2 Precios'!I543)</f>
        <v>-5.9444671679040129E-3</v>
      </c>
      <c r="J543" s="32">
        <f>LN('2 Precios'!J542/'2 Precios'!J543)</f>
        <v>-4.273560973559719E-3</v>
      </c>
      <c r="K543" s="35"/>
    </row>
    <row r="544" spans="1:11" x14ac:dyDescent="0.2">
      <c r="A544" s="30">
        <v>42474</v>
      </c>
      <c r="B544" s="32">
        <f>LN('2 Precios'!B543/'2 Precios'!B544)</f>
        <v>6.9888845767061836E-3</v>
      </c>
      <c r="C544" s="32">
        <f>LN('2 Precios'!C543/'2 Precios'!C544)</f>
        <v>-5.111365637235671E-3</v>
      </c>
      <c r="D544" s="32">
        <f>LN('2 Precios'!D543/'2 Precios'!D544)</f>
        <v>6.0423144559626617E-3</v>
      </c>
      <c r="E544" s="32">
        <f>LN('2 Precios'!E543/'2 Precios'!E544)</f>
        <v>7.6144787809535588E-3</v>
      </c>
      <c r="F544" s="32">
        <f>LN('2 Precios'!F543/'2 Precios'!F544)</f>
        <v>8.7689388626114861E-3</v>
      </c>
      <c r="G544" s="32">
        <f>LN('2 Precios'!G543/'2 Precios'!G544)</f>
        <v>7.9626524230175834E-3</v>
      </c>
      <c r="H544" s="32">
        <f>LN('2 Precios'!H543/'2 Precios'!H544)</f>
        <v>-1.0763614449292478E-2</v>
      </c>
      <c r="I544" s="32">
        <f>LN('2 Precios'!I543/'2 Precios'!I544)</f>
        <v>6.5407546508789039E-3</v>
      </c>
      <c r="J544" s="32">
        <f>LN('2 Precios'!J543/'2 Precios'!J544)</f>
        <v>6.1647738219873099E-3</v>
      </c>
      <c r="K544" s="35"/>
    </row>
    <row r="545" spans="1:11" x14ac:dyDescent="0.2">
      <c r="A545" s="30">
        <v>42473</v>
      </c>
      <c r="B545" s="32">
        <f>LN('2 Precios'!B544/'2 Precios'!B545)</f>
        <v>7.3429149803222633E-3</v>
      </c>
      <c r="C545" s="32">
        <f>LN('2 Precios'!C544/'2 Precios'!C545)</f>
        <v>8.7784031165051585E-3</v>
      </c>
      <c r="D545" s="32">
        <f>LN('2 Precios'!D544/'2 Precios'!D545)</f>
        <v>1.0969055880378189E-2</v>
      </c>
      <c r="E545" s="32">
        <f>LN('2 Precios'!E544/'2 Precios'!E545)</f>
        <v>2.1299779413447673E-2</v>
      </c>
      <c r="F545" s="32">
        <f>LN('2 Precios'!F544/'2 Precios'!F545)</f>
        <v>2.5067521606694194E-2</v>
      </c>
      <c r="G545" s="32">
        <f>LN('2 Precios'!G544/'2 Precios'!G545)</f>
        <v>1.647140824995429E-2</v>
      </c>
      <c r="H545" s="32">
        <f>LN('2 Precios'!H544/'2 Precios'!H545)</f>
        <v>2.2284617679727667E-3</v>
      </c>
      <c r="I545" s="32">
        <f>LN('2 Precios'!I544/'2 Precios'!I545)</f>
        <v>1.0796340780682805E-2</v>
      </c>
      <c r="J545" s="32">
        <f>LN('2 Precios'!J544/'2 Precios'!J545)</f>
        <v>1.4363100567136978E-2</v>
      </c>
      <c r="K545" s="35"/>
    </row>
    <row r="546" spans="1:11" x14ac:dyDescent="0.2">
      <c r="A546" s="30">
        <v>42472</v>
      </c>
      <c r="B546" s="32">
        <f>LN('2 Precios'!B545/'2 Precios'!B546)</f>
        <v>-2.2202346397321476E-3</v>
      </c>
      <c r="C546" s="32">
        <f>LN('2 Precios'!C545/'2 Precios'!C546)</f>
        <v>2.078768247275746E-2</v>
      </c>
      <c r="D546" s="32">
        <f>LN('2 Precios'!D545/'2 Precios'!D546)</f>
        <v>4.1753222883212735E-3</v>
      </c>
      <c r="E546" s="32">
        <f>LN('2 Precios'!E545/'2 Precios'!E546)</f>
        <v>1.5256729556367525E-2</v>
      </c>
      <c r="F546" s="32">
        <f>LN('2 Precios'!F545/'2 Precios'!F546)</f>
        <v>2.5461813016770453E-2</v>
      </c>
      <c r="G546" s="32">
        <f>LN('2 Precios'!G545/'2 Precios'!G546)</f>
        <v>3.1224464363990439E-2</v>
      </c>
      <c r="H546" s="32">
        <f>LN('2 Precios'!H545/'2 Precios'!H546)</f>
        <v>8.5018604334578037E-4</v>
      </c>
      <c r="I546" s="32">
        <f>LN('2 Precios'!I545/'2 Precios'!I546)</f>
        <v>-9.9010109752404995E-3</v>
      </c>
      <c r="J546" s="32">
        <f>LN('2 Precios'!J545/'2 Precios'!J546)</f>
        <v>-3.3054096503250328E-2</v>
      </c>
      <c r="K546" s="35"/>
    </row>
    <row r="547" spans="1:11" x14ac:dyDescent="0.2">
      <c r="A547" s="30">
        <v>42471</v>
      </c>
      <c r="B547" s="32">
        <f>LN('2 Precios'!B546/'2 Precios'!B547)</f>
        <v>-4.6577577400096137E-3</v>
      </c>
      <c r="C547" s="32">
        <f>LN('2 Precios'!C546/'2 Precios'!C547)</f>
        <v>-1.4152936424200664E-2</v>
      </c>
      <c r="D547" s="32">
        <f>LN('2 Precios'!D546/'2 Precios'!D547)</f>
        <v>1.0142325404232532E-2</v>
      </c>
      <c r="E547" s="32">
        <f>LN('2 Precios'!E546/'2 Precios'!E547)</f>
        <v>4.09068041079492E-3</v>
      </c>
      <c r="F547" s="32">
        <f>LN('2 Precios'!F546/'2 Precios'!F547)</f>
        <v>3.3866966773942013E-2</v>
      </c>
      <c r="G547" s="32">
        <f>LN('2 Precios'!G546/'2 Precios'!G547)</f>
        <v>-3.6390505290135747E-3</v>
      </c>
      <c r="H547" s="32">
        <f>LN('2 Precios'!H546/'2 Precios'!H547)</f>
        <v>7.3635889554398331E-3</v>
      </c>
      <c r="I547" s="32">
        <f>LN('2 Precios'!I546/'2 Precios'!I547)</f>
        <v>1.6404852807498684E-2</v>
      </c>
      <c r="J547" s="32">
        <f>LN('2 Precios'!J546/'2 Precios'!J547)</f>
        <v>-5.0038590894271266E-3</v>
      </c>
      <c r="K547" s="35"/>
    </row>
    <row r="548" spans="1:11" x14ac:dyDescent="0.2">
      <c r="A548" s="30">
        <v>42468</v>
      </c>
      <c r="B548" s="32">
        <f>LN('2 Precios'!B547/'2 Precios'!B548)</f>
        <v>-4.5266916198162801E-3</v>
      </c>
      <c r="C548" s="32">
        <f>LN('2 Precios'!C547/'2 Precios'!C548)</f>
        <v>1.1904902506318458E-2</v>
      </c>
      <c r="D548" s="32">
        <f>LN('2 Precios'!D547/'2 Precios'!D548)</f>
        <v>-1.6276561149530393E-2</v>
      </c>
      <c r="E548" s="32">
        <f>LN('2 Precios'!E547/'2 Precios'!E548)</f>
        <v>-1.1748153098319343E-2</v>
      </c>
      <c r="F548" s="32">
        <f>LN('2 Precios'!F547/'2 Precios'!F548)</f>
        <v>-8.7674618145273751E-3</v>
      </c>
      <c r="G548" s="32">
        <f>LN('2 Precios'!G547/'2 Precios'!G548)</f>
        <v>1.6480907434451308E-2</v>
      </c>
      <c r="H548" s="32">
        <f>LN('2 Precios'!H547/'2 Precios'!H548)</f>
        <v>-1.3617210414248767E-2</v>
      </c>
      <c r="I548" s="32">
        <f>LN('2 Precios'!I547/'2 Precios'!I548)</f>
        <v>-7.5586147453949514E-3</v>
      </c>
      <c r="J548" s="32">
        <f>LN('2 Precios'!J547/'2 Precios'!J548)</f>
        <v>2.4704886667498715E-2</v>
      </c>
      <c r="K548" s="35"/>
    </row>
    <row r="549" spans="1:11" x14ac:dyDescent="0.2">
      <c r="A549" s="30">
        <v>42467</v>
      </c>
      <c r="B549" s="32">
        <f>LN('2 Precios'!B548/'2 Precios'!B549)</f>
        <v>2.1115547525101877E-3</v>
      </c>
      <c r="C549" s="32">
        <f>LN('2 Precios'!C548/'2 Precios'!C549)</f>
        <v>-8.1998223137729892E-3</v>
      </c>
      <c r="D549" s="32">
        <f>LN('2 Precios'!D548/'2 Precios'!D549)</f>
        <v>-4.8804633885598456E-3</v>
      </c>
      <c r="E549" s="32">
        <f>LN('2 Precios'!E548/'2 Precios'!E549)</f>
        <v>-1.2084974014970301E-2</v>
      </c>
      <c r="F549" s="32">
        <f>LN('2 Precios'!F548/'2 Precios'!F549)</f>
        <v>-2.9097486446512597E-2</v>
      </c>
      <c r="G549" s="32">
        <f>LN('2 Precios'!G548/'2 Precios'!G549)</f>
        <v>-1.6844081567254615E-2</v>
      </c>
      <c r="H549" s="32">
        <f>LN('2 Precios'!H548/'2 Precios'!H549)</f>
        <v>-1.5100989483939908E-2</v>
      </c>
      <c r="I549" s="32">
        <f>LN('2 Precios'!I548/'2 Precios'!I549)</f>
        <v>0</v>
      </c>
      <c r="J549" s="32">
        <f>LN('2 Precios'!J548/'2 Precios'!J549)</f>
        <v>1.5018736510860088E-2</v>
      </c>
      <c r="K549" s="35"/>
    </row>
    <row r="550" spans="1:11" x14ac:dyDescent="0.2">
      <c r="A550" s="30">
        <v>42466</v>
      </c>
      <c r="B550" s="32">
        <f>LN('2 Precios'!B549/'2 Precios'!B550)</f>
        <v>-1.0896654691161623E-2</v>
      </c>
      <c r="C550" s="32">
        <f>LN('2 Precios'!C549/'2 Precios'!C550)</f>
        <v>-5.9215569034373212E-3</v>
      </c>
      <c r="D550" s="32">
        <f>LN('2 Precios'!D549/'2 Precios'!D550)</f>
        <v>-1.0171993490804596E-2</v>
      </c>
      <c r="E550" s="32">
        <f>LN('2 Precios'!E549/'2 Precios'!E550)</f>
        <v>2.6975358332177422E-2</v>
      </c>
      <c r="F550" s="32">
        <f>LN('2 Precios'!F549/'2 Precios'!F550)</f>
        <v>2.4968303232742631E-3</v>
      </c>
      <c r="G550" s="32">
        <f>LN('2 Precios'!G549/'2 Precios'!G550)</f>
        <v>1.0899546748455451E-3</v>
      </c>
      <c r="H550" s="32">
        <f>LN('2 Precios'!H549/'2 Precios'!H550)</f>
        <v>2.5616748341503903E-2</v>
      </c>
      <c r="I550" s="32">
        <f>LN('2 Precios'!I549/'2 Precios'!I550)</f>
        <v>1.793090090897681E-2</v>
      </c>
      <c r="J550" s="32">
        <f>LN('2 Precios'!J549/'2 Precios'!J550)</f>
        <v>-3.8462080020659425E-4</v>
      </c>
      <c r="K550" s="35"/>
    </row>
    <row r="551" spans="1:11" x14ac:dyDescent="0.2">
      <c r="A551" s="30">
        <v>42465</v>
      </c>
      <c r="B551" s="32">
        <f>LN('2 Precios'!B550/'2 Precios'!B551)</f>
        <v>-8.4780638753640235E-3</v>
      </c>
      <c r="C551" s="32">
        <f>LN('2 Precios'!C550/'2 Precios'!C551)</f>
        <v>-1.0279091974647478E-2</v>
      </c>
      <c r="D551" s="32">
        <f>LN('2 Precios'!D550/'2 Precios'!D551)</f>
        <v>4.1047503220135928E-3</v>
      </c>
      <c r="E551" s="32">
        <f>LN('2 Precios'!E550/'2 Precios'!E551)</f>
        <v>1.4518283179488737E-3</v>
      </c>
      <c r="F551" s="32">
        <f>LN('2 Precios'!F550/'2 Precios'!F551)</f>
        <v>-1.955752373134307E-2</v>
      </c>
      <c r="G551" s="32">
        <f>LN('2 Precios'!G550/'2 Precios'!G551)</f>
        <v>9.1291486680965487E-3</v>
      </c>
      <c r="H551" s="32">
        <f>LN('2 Precios'!H550/'2 Precios'!H551)</f>
        <v>-2.2593855588092942E-2</v>
      </c>
      <c r="I551" s="32">
        <f>LN('2 Precios'!I550/'2 Precios'!I551)</f>
        <v>4.1484887666619055E-3</v>
      </c>
      <c r="J551" s="32">
        <f>LN('2 Precios'!J550/'2 Precios'!J551)</f>
        <v>3.660112591952707E-3</v>
      </c>
      <c r="K551" s="35"/>
    </row>
    <row r="552" spans="1:11" x14ac:dyDescent="0.2">
      <c r="A552" s="30">
        <v>42464</v>
      </c>
      <c r="B552" s="32">
        <f>LN('2 Precios'!B551/'2 Precios'!B552)</f>
        <v>4.1298686592251381E-3</v>
      </c>
      <c r="C552" s="32">
        <f>LN('2 Precios'!C551/'2 Precios'!C552)</f>
        <v>2.9261176693887712E-3</v>
      </c>
      <c r="D552" s="32">
        <f>LN('2 Precios'!D551/'2 Precios'!D552)</f>
        <v>-1.0589701594444927E-2</v>
      </c>
      <c r="E552" s="32">
        <f>LN('2 Precios'!E551/'2 Precios'!E552)</f>
        <v>-1.0126481762522272E-2</v>
      </c>
      <c r="F552" s="32">
        <f>LN('2 Precios'!F551/'2 Precios'!F552)</f>
        <v>-7.0844559005686248E-3</v>
      </c>
      <c r="G552" s="32">
        <f>LN('2 Precios'!G551/'2 Precios'!G552)</f>
        <v>0</v>
      </c>
      <c r="H552" s="32">
        <f>LN('2 Precios'!H551/'2 Precios'!H552)</f>
        <v>-2.2809172836268488E-2</v>
      </c>
      <c r="I552" s="32">
        <f>LN('2 Precios'!I551/'2 Precios'!I552)</f>
        <v>-1.6921933771192495E-3</v>
      </c>
      <c r="J552" s="32">
        <f>LN('2 Precios'!J551/'2 Precios'!J552)</f>
        <v>9.4364194959908297E-3</v>
      </c>
      <c r="K552" s="35"/>
    </row>
    <row r="553" spans="1:11" x14ac:dyDescent="0.2">
      <c r="A553" s="30">
        <v>42461</v>
      </c>
      <c r="B553" s="32">
        <f>LN('2 Precios'!B552/'2 Precios'!B553)</f>
        <v>-6.7498062580818342E-3</v>
      </c>
      <c r="C553" s="32">
        <f>LN('2 Precios'!C552/'2 Precios'!C553)</f>
        <v>1.6248511095822683E-2</v>
      </c>
      <c r="D553" s="32">
        <f>LN('2 Precios'!D552/'2 Precios'!D553)</f>
        <v>1.860631180477618E-2</v>
      </c>
      <c r="E553" s="32">
        <f>LN('2 Precios'!E552/'2 Precios'!E553)</f>
        <v>-1.5235012585423832E-2</v>
      </c>
      <c r="F553" s="32">
        <f>LN('2 Precios'!F552/'2 Precios'!F553)</f>
        <v>-1.3779982886210195E-2</v>
      </c>
      <c r="G553" s="32">
        <f>LN('2 Precios'!G552/'2 Precios'!G553)</f>
        <v>3.6690515913355155E-4</v>
      </c>
      <c r="H553" s="32">
        <f>LN('2 Precios'!H552/'2 Precios'!H553)</f>
        <v>5.8333072333218864E-3</v>
      </c>
      <c r="I553" s="32">
        <f>LN('2 Precios'!I552/'2 Precios'!I553)</f>
        <v>3.3872551271914271E-3</v>
      </c>
      <c r="J553" s="32">
        <f>LN('2 Precios'!J552/'2 Precios'!J553)</f>
        <v>-9.7357615227664721E-4</v>
      </c>
      <c r="K553" s="35"/>
    </row>
    <row r="554" spans="1:11" x14ac:dyDescent="0.2">
      <c r="A554" s="30">
        <v>42460</v>
      </c>
      <c r="B554" s="32">
        <f>LN('2 Precios'!B553/'2 Precios'!B554)</f>
        <v>6.3791517602592249E-3</v>
      </c>
      <c r="C554" s="32">
        <f>LN('2 Precios'!C553/'2 Precios'!C554)</f>
        <v>0</v>
      </c>
      <c r="D554" s="32">
        <f>LN('2 Precios'!D553/'2 Precios'!D554)</f>
        <v>-2.1952395232672273E-2</v>
      </c>
      <c r="E554" s="32">
        <f>LN('2 Precios'!E553/'2 Precios'!E554)</f>
        <v>-6.3578647019492908E-3</v>
      </c>
      <c r="F554" s="32">
        <f>LN('2 Precios'!F553/'2 Precios'!F554)</f>
        <v>-2.0437878690886063E-2</v>
      </c>
      <c r="G554" s="32">
        <f>LN('2 Precios'!G553/'2 Precios'!G554)</f>
        <v>1.1015606236265598E-3</v>
      </c>
      <c r="H554" s="32">
        <f>LN('2 Precios'!H553/'2 Precios'!H554)</f>
        <v>-2.0319707554732322E-2</v>
      </c>
      <c r="I554" s="32">
        <f>LN('2 Precios'!I553/'2 Precios'!I554)</f>
        <v>-2.0304522621631373E-2</v>
      </c>
      <c r="J554" s="32">
        <f>LN('2 Precios'!J553/'2 Precios'!J554)</f>
        <v>8.6004698372960375E-3</v>
      </c>
      <c r="K554" s="35"/>
    </row>
    <row r="555" spans="1:11" x14ac:dyDescent="0.2">
      <c r="A555" s="30">
        <v>42459</v>
      </c>
      <c r="B555" s="32">
        <f>LN('2 Precios'!B554/'2 Precios'!B555)</f>
        <v>5.9264724153856932E-3</v>
      </c>
      <c r="C555" s="32">
        <f>LN('2 Precios'!C554/'2 Precios'!C555)</f>
        <v>1.4903132415589992E-3</v>
      </c>
      <c r="D555" s="32">
        <f>LN('2 Precios'!D554/'2 Precios'!D555)</f>
        <v>2.0490025991589916E-2</v>
      </c>
      <c r="E555" s="32">
        <f>LN('2 Precios'!E554/'2 Precios'!E555)</f>
        <v>2.1147678799670454E-3</v>
      </c>
      <c r="F555" s="32">
        <f>LN('2 Precios'!F554/'2 Precios'!F555)</f>
        <v>-2.3525815080302311E-4</v>
      </c>
      <c r="G555" s="32">
        <f>LN('2 Precios'!G554/'2 Precios'!G555)</f>
        <v>2.9433429248879569E-3</v>
      </c>
      <c r="H555" s="32">
        <f>LN('2 Precios'!H554/'2 Precios'!H555)</f>
        <v>1.5097481681527432E-3</v>
      </c>
      <c r="I555" s="32">
        <f>LN('2 Precios'!I554/'2 Precios'!I555)</f>
        <v>-3.3192698697683222E-3</v>
      </c>
      <c r="J555" s="32">
        <f>LN('2 Precios'!J554/'2 Precios'!J555)</f>
        <v>2.0306691415859258E-3</v>
      </c>
      <c r="K555" s="35"/>
    </row>
    <row r="556" spans="1:11" x14ac:dyDescent="0.2">
      <c r="A556" s="30">
        <v>42458</v>
      </c>
      <c r="B556" s="32">
        <f>LN('2 Precios'!B555/'2 Precios'!B556)</f>
        <v>-6.4048775875288997E-4</v>
      </c>
      <c r="C556" s="32">
        <f>LN('2 Precios'!C555/'2 Precios'!C556)</f>
        <v>-8.908744889109442E-3</v>
      </c>
      <c r="D556" s="32">
        <f>LN('2 Precios'!D555/'2 Precios'!D556)</f>
        <v>2.2661117490003636E-2</v>
      </c>
      <c r="E556" s="32">
        <f>LN('2 Precios'!E555/'2 Precios'!E556)</f>
        <v>-9.5984965448025171E-3</v>
      </c>
      <c r="F556" s="32">
        <f>LN('2 Precios'!F555/'2 Precios'!F556)</f>
        <v>-1.1225562219815166E-2</v>
      </c>
      <c r="G556" s="32">
        <f>LN('2 Precios'!G555/'2 Precios'!G556)</f>
        <v>1.0370389235565906E-2</v>
      </c>
      <c r="H556" s="32">
        <f>LN('2 Precios'!H555/'2 Precios'!H556)</f>
        <v>1.0428880074459079E-2</v>
      </c>
      <c r="I556" s="32">
        <f>LN('2 Precios'!I555/'2 Precios'!I556)</f>
        <v>1.7167105856740146E-2</v>
      </c>
      <c r="J556" s="32">
        <f>LN('2 Precios'!J555/'2 Precios'!J556)</f>
        <v>7.23871944474197E-3</v>
      </c>
      <c r="K556" s="35"/>
    </row>
    <row r="557" spans="1:11" x14ac:dyDescent="0.2">
      <c r="A557" s="30">
        <v>42457</v>
      </c>
      <c r="B557" s="32">
        <f>LN('2 Precios'!B556/'2 Precios'!B557)</f>
        <v>4.3407975134126435E-4</v>
      </c>
      <c r="C557" s="32">
        <f>LN('2 Precios'!C556/'2 Precios'!C557)</f>
        <v>8.1633106391608354E-3</v>
      </c>
      <c r="D557" s="32">
        <f>LN('2 Precios'!D556/'2 Precios'!D557)</f>
        <v>0</v>
      </c>
      <c r="E557" s="32">
        <f>LN('2 Precios'!E556/'2 Precios'!E557)</f>
        <v>-1.0890210480931686E-2</v>
      </c>
      <c r="F557" s="32">
        <f>LN('2 Precios'!F556/'2 Precios'!F557)</f>
        <v>-3.4823481858155089E-3</v>
      </c>
      <c r="G557" s="32">
        <f>LN('2 Precios'!G556/'2 Precios'!G557)</f>
        <v>7.4739135746100978E-3</v>
      </c>
      <c r="H557" s="32">
        <f>LN('2 Precios'!H556/'2 Precios'!H557)</f>
        <v>1.4558366471175359E-2</v>
      </c>
      <c r="I557" s="32">
        <f>LN('2 Precios'!I556/'2 Precios'!I557)</f>
        <v>-1.6841617054300791E-3</v>
      </c>
      <c r="J557" s="32">
        <f>LN('2 Precios'!J556/'2 Precios'!J557)</f>
        <v>6.6930438164930633E-3</v>
      </c>
      <c r="K557" s="35"/>
    </row>
    <row r="558" spans="1:11" x14ac:dyDescent="0.2">
      <c r="A558" s="30">
        <v>42452</v>
      </c>
      <c r="B558" s="32">
        <f>LN('2 Precios'!B557/'2 Precios'!B558)</f>
        <v>3.6905178273798898E-3</v>
      </c>
      <c r="C558" s="32">
        <f>LN('2 Precios'!C557/'2 Precios'!C558)</f>
        <v>1.956420564636447E-2</v>
      </c>
      <c r="D558" s="32">
        <f>LN('2 Precios'!D557/'2 Precios'!D558)</f>
        <v>-1.5573198375775407E-2</v>
      </c>
      <c r="E558" s="32">
        <f>LN('2 Precios'!E557/'2 Precios'!E558)</f>
        <v>2.4024966621367851E-2</v>
      </c>
      <c r="F558" s="32">
        <f>LN('2 Precios'!F557/'2 Precios'!F558)</f>
        <v>1.6235651659359776E-3</v>
      </c>
      <c r="G558" s="32">
        <f>LN('2 Precios'!G557/'2 Precios'!G558)</f>
        <v>5.6422944496283389E-3</v>
      </c>
      <c r="H558" s="32">
        <f>LN('2 Precios'!H557/'2 Precios'!H558)</f>
        <v>-1.7201201891899671E-2</v>
      </c>
      <c r="I558" s="32">
        <f>LN('2 Precios'!I557/'2 Precios'!I558)</f>
        <v>1.0147749901635951E-2</v>
      </c>
      <c r="J558" s="32">
        <f>LN('2 Precios'!J557/'2 Precios'!J558)</f>
        <v>1.8634306619901794E-3</v>
      </c>
      <c r="K558" s="35"/>
    </row>
    <row r="559" spans="1:11" x14ac:dyDescent="0.2">
      <c r="A559" s="30">
        <v>42451</v>
      </c>
      <c r="B559" s="32">
        <f>LN('2 Precios'!B558/'2 Precios'!B559)</f>
        <v>6.2379188516312797E-4</v>
      </c>
      <c r="C559" s="32">
        <f>LN('2 Precios'!C558/'2 Precios'!C559)</f>
        <v>1.1463633372757303E-2</v>
      </c>
      <c r="D559" s="32">
        <f>LN('2 Precios'!D558/'2 Precios'!D559)</f>
        <v>-2.4949798776103208E-2</v>
      </c>
      <c r="E559" s="32">
        <f>LN('2 Precios'!E558/'2 Precios'!E559)</f>
        <v>4.2581601235113743E-3</v>
      </c>
      <c r="F559" s="32">
        <f>LN('2 Precios'!F558/'2 Precios'!F559)</f>
        <v>1.3084345239694883E-2</v>
      </c>
      <c r="G559" s="32">
        <f>LN('2 Precios'!G558/'2 Precios'!G559)</f>
        <v>-1.5347484475592942E-2</v>
      </c>
      <c r="H559" s="32">
        <f>LN('2 Precios'!H558/'2 Precios'!H559)</f>
        <v>-2.4333176111363147E-3</v>
      </c>
      <c r="I559" s="32">
        <f>LN('2 Precios'!I558/'2 Precios'!I559)</f>
        <v>-2.3217844177967812E-2</v>
      </c>
      <c r="J559" s="32">
        <f>LN('2 Precios'!J558/'2 Precios'!J559)</f>
        <v>-1.2648738791686831E-3</v>
      </c>
      <c r="K559" s="35"/>
    </row>
    <row r="560" spans="1:11" x14ac:dyDescent="0.2">
      <c r="A560" s="30">
        <v>42447</v>
      </c>
      <c r="B560" s="32">
        <f>LN('2 Precios'!B559/'2 Precios'!B560)</f>
        <v>1.51860028671268E-2</v>
      </c>
      <c r="C560" s="32">
        <f>LN('2 Precios'!C559/'2 Precios'!C560)</f>
        <v>-1.9787555819702162E-2</v>
      </c>
      <c r="D560" s="32">
        <f>LN('2 Precios'!D559/'2 Precios'!D560)</f>
        <v>-1.023455333858682E-2</v>
      </c>
      <c r="E560" s="32">
        <f>LN('2 Precios'!E559/'2 Precios'!E560)</f>
        <v>4.9915874523691903E-3</v>
      </c>
      <c r="F560" s="32">
        <f>LN('2 Precios'!F559/'2 Precios'!F560)</f>
        <v>-1.2619961685878693E-2</v>
      </c>
      <c r="G560" s="32">
        <f>LN('2 Precios'!G559/'2 Precios'!G560)</f>
        <v>1.8369776160329233E-2</v>
      </c>
      <c r="H560" s="32">
        <f>LN('2 Precios'!H559/'2 Precios'!H560)</f>
        <v>1.120172597723266E-2</v>
      </c>
      <c r="I560" s="32">
        <f>LN('2 Precios'!I559/'2 Precios'!I560)</f>
        <v>2.1161888347493375E-3</v>
      </c>
      <c r="J560" s="32">
        <f>LN('2 Precios'!J559/'2 Precios'!J560)</f>
        <v>1.1316293548941461E-3</v>
      </c>
      <c r="K560" s="35"/>
    </row>
    <row r="561" spans="1:11" x14ac:dyDescent="0.2">
      <c r="A561" s="30">
        <v>42446</v>
      </c>
      <c r="B561" s="32">
        <f>LN('2 Precios'!B560/'2 Precios'!B561)</f>
        <v>1.222735266881766E-2</v>
      </c>
      <c r="C561" s="32">
        <f>LN('2 Precios'!C560/'2 Precios'!C561)</f>
        <v>9.8448352876516054E-3</v>
      </c>
      <c r="D561" s="32">
        <f>LN('2 Precios'!D560/'2 Precios'!D561)</f>
        <v>1.2389984712064437E-2</v>
      </c>
      <c r="E561" s="32">
        <f>LN('2 Precios'!E560/'2 Precios'!E561)</f>
        <v>-7.3604964134118414E-3</v>
      </c>
      <c r="F561" s="32">
        <f>LN('2 Precios'!F560/'2 Precios'!F561)</f>
        <v>2.4448819742771407E-2</v>
      </c>
      <c r="G561" s="32">
        <f>LN('2 Precios'!G560/'2 Precios'!G561)</f>
        <v>-4.5299814069658271E-3</v>
      </c>
      <c r="H561" s="32">
        <f>LN('2 Precios'!H560/'2 Precios'!H561)</f>
        <v>6.3694790728814387E-3</v>
      </c>
      <c r="I561" s="32">
        <f>LN('2 Precios'!I560/'2 Precios'!I561)</f>
        <v>1.2025306734639757E-2</v>
      </c>
      <c r="J561" s="32">
        <f>LN('2 Precios'!J560/'2 Precios'!J561)</f>
        <v>1.6452689504308893E-2</v>
      </c>
      <c r="K561" s="35"/>
    </row>
    <row r="562" spans="1:11" x14ac:dyDescent="0.2">
      <c r="A562" s="30">
        <v>42445</v>
      </c>
      <c r="B562" s="32">
        <f>LN('2 Precios'!B561/'2 Precios'!B562)</f>
        <v>-1.0877059713401763E-2</v>
      </c>
      <c r="C562" s="32">
        <f>LN('2 Precios'!C561/'2 Precios'!C562)</f>
        <v>1.3793322132335769E-2</v>
      </c>
      <c r="D562" s="32">
        <f>LN('2 Precios'!D561/'2 Precios'!D562)</f>
        <v>1.0362787285287119E-2</v>
      </c>
      <c r="E562" s="32">
        <f>LN('2 Precios'!E561/'2 Precios'!E562)</f>
        <v>2.6847588945317143E-2</v>
      </c>
      <c r="F562" s="32">
        <f>LN('2 Precios'!F561/'2 Precios'!F562)</f>
        <v>1.6799051165416645E-2</v>
      </c>
      <c r="G562" s="32">
        <f>LN('2 Precios'!G561/'2 Precios'!G562)</f>
        <v>-1.0490954414369012E-2</v>
      </c>
      <c r="H562" s="32">
        <f>LN('2 Precios'!H561/'2 Precios'!H562)</f>
        <v>2.2407295100589409E-2</v>
      </c>
      <c r="I562" s="32">
        <f>LN('2 Precios'!I561/'2 Precios'!I562)</f>
        <v>1.263693749976523E-2</v>
      </c>
      <c r="J562" s="32">
        <f>LN('2 Precios'!J561/'2 Precios'!J562)</f>
        <v>1.5970827695543099E-2</v>
      </c>
      <c r="K562" s="35"/>
    </row>
    <row r="563" spans="1:11" x14ac:dyDescent="0.2">
      <c r="A563" s="30">
        <v>42444</v>
      </c>
      <c r="B563" s="32">
        <f>LN('2 Precios'!B562/'2 Precios'!B563)</f>
        <v>-1.2369869933510087E-3</v>
      </c>
      <c r="C563" s="32">
        <f>LN('2 Precios'!C562/'2 Precios'!C563)</f>
        <v>-2.7398974188114388E-2</v>
      </c>
      <c r="D563" s="32">
        <f>LN('2 Precios'!D562/'2 Precios'!D563)</f>
        <v>-7.7220222417926842E-3</v>
      </c>
      <c r="E563" s="32">
        <f>LN('2 Precios'!E562/'2 Precios'!E563)</f>
        <v>-2.3292178599984968E-2</v>
      </c>
      <c r="F563" s="32">
        <f>LN('2 Precios'!F562/'2 Precios'!F563)</f>
        <v>-2.1073600487210534E-2</v>
      </c>
      <c r="G563" s="32">
        <f>LN('2 Precios'!G562/'2 Precios'!G563)</f>
        <v>-7.4515651734103369E-4</v>
      </c>
      <c r="H563" s="32">
        <f>LN('2 Precios'!H562/'2 Precios'!H563)</f>
        <v>1.5400410825663522E-2</v>
      </c>
      <c r="I563" s="32">
        <f>LN('2 Precios'!I562/'2 Precios'!I563)</f>
        <v>1.1072284397245915E-2</v>
      </c>
      <c r="J563" s="32">
        <f>LN('2 Precios'!J562/'2 Precios'!J563)</f>
        <v>-1.7932434182170755E-2</v>
      </c>
      <c r="K563" s="35"/>
    </row>
    <row r="564" spans="1:11" x14ac:dyDescent="0.2">
      <c r="A564" s="30">
        <v>42443</v>
      </c>
      <c r="B564" s="32">
        <f>LN('2 Precios'!B563/'2 Precios'!B564)</f>
        <v>9.1460588485399105E-3</v>
      </c>
      <c r="C564" s="32">
        <f>LN('2 Precios'!C563/'2 Precios'!C564)</f>
        <v>-1.0455659104338743E-2</v>
      </c>
      <c r="D564" s="32">
        <f>LN('2 Precios'!D563/'2 Precios'!D564)</f>
        <v>-6.4694369573095236E-3</v>
      </c>
      <c r="E564" s="32">
        <f>LN('2 Precios'!E563/'2 Precios'!E564)</f>
        <v>1.9655566899993576E-2</v>
      </c>
      <c r="F564" s="32">
        <f>LN('2 Precios'!F563/'2 Precios'!F564)</f>
        <v>-1.318279464551036E-2</v>
      </c>
      <c r="G564" s="32">
        <f>LN('2 Precios'!G563/'2 Precios'!G564)</f>
        <v>1.8797545967502421E-2</v>
      </c>
      <c r="H564" s="32">
        <f>LN('2 Precios'!H563/'2 Precios'!H564)</f>
        <v>-1.2973405980948073E-2</v>
      </c>
      <c r="I564" s="32">
        <f>LN('2 Precios'!I563/'2 Precios'!I564)</f>
        <v>-1.253690827953288E-3</v>
      </c>
      <c r="J564" s="32">
        <f>LN('2 Precios'!J563/'2 Precios'!J564)</f>
        <v>1.2648934758094147E-2</v>
      </c>
      <c r="K564" s="35"/>
    </row>
    <row r="565" spans="1:11" x14ac:dyDescent="0.2">
      <c r="A565" s="30">
        <v>42440</v>
      </c>
      <c r="B565" s="32">
        <f>LN('2 Precios'!B564/'2 Precios'!B565)</f>
        <v>-3.614360369544998E-3</v>
      </c>
      <c r="C565" s="32">
        <f>LN('2 Precios'!C564/'2 Precios'!C565)</f>
        <v>3.2467933079828218E-2</v>
      </c>
      <c r="D565" s="32">
        <f>LN('2 Precios'!D564/'2 Precios'!D565)</f>
        <v>-4.7755493929453304E-4</v>
      </c>
      <c r="E565" s="32">
        <f>LN('2 Precios'!E564/'2 Precios'!E565)</f>
        <v>-1.6933033767155044E-3</v>
      </c>
      <c r="F565" s="32">
        <f>LN('2 Precios'!F564/'2 Precios'!F565)</f>
        <v>3.5467195619668102E-2</v>
      </c>
      <c r="G565" s="32">
        <f>LN('2 Precios'!G564/'2 Precios'!G565)</f>
        <v>-7.5614350357922971E-3</v>
      </c>
      <c r="H565" s="32">
        <f>LN('2 Precios'!H564/'2 Precios'!H565)</f>
        <v>1.3187450079088293E-2</v>
      </c>
      <c r="I565" s="32">
        <f>LN('2 Precios'!I564/'2 Precios'!I565)</f>
        <v>4.2375642160446493E-3</v>
      </c>
      <c r="J565" s="32">
        <f>LN('2 Precios'!J564/'2 Precios'!J565)</f>
        <v>2.535342478028663E-3</v>
      </c>
      <c r="K565" s="35"/>
    </row>
    <row r="566" spans="1:11" x14ac:dyDescent="0.2">
      <c r="A566" s="30">
        <v>42439</v>
      </c>
      <c r="B566" s="32">
        <f>LN('2 Precios'!B565/'2 Precios'!B566)</f>
        <v>-1.7976119020220161E-4</v>
      </c>
      <c r="C566" s="32">
        <f>LN('2 Precios'!C565/'2 Precios'!C566)</f>
        <v>6.1586029912070253E-3</v>
      </c>
      <c r="D566" s="32">
        <f>LN('2 Precios'!D565/'2 Precios'!D566)</f>
        <v>-1.0212676463146499E-2</v>
      </c>
      <c r="E566" s="32">
        <f>LN('2 Precios'!E565/'2 Precios'!E566)</f>
        <v>2.1771881581455358E-3</v>
      </c>
      <c r="F566" s="32">
        <f>LN('2 Precios'!F565/'2 Precios'!F566)</f>
        <v>2.204893367051081E-2</v>
      </c>
      <c r="G566" s="32">
        <f>LN('2 Precios'!G565/'2 Precios'!G566)</f>
        <v>9.0806529793248728E-3</v>
      </c>
      <c r="H566" s="32">
        <f>LN('2 Precios'!H565/'2 Precios'!H566)</f>
        <v>-2.7141418979886651E-2</v>
      </c>
      <c r="I566" s="32">
        <f>LN('2 Precios'!I565/'2 Precios'!I566)</f>
        <v>-1.436623686263778E-2</v>
      </c>
      <c r="J566" s="32">
        <f>LN('2 Precios'!J565/'2 Precios'!J566)</f>
        <v>4.6763924272244213E-3</v>
      </c>
      <c r="K566" s="35"/>
    </row>
    <row r="567" spans="1:11" x14ac:dyDescent="0.2">
      <c r="A567" s="30">
        <v>42438</v>
      </c>
      <c r="B567" s="32">
        <f>LN('2 Precios'!B566/'2 Precios'!B567)</f>
        <v>-1.0276301090369469E-2</v>
      </c>
      <c r="C567" s="32">
        <f>LN('2 Precios'!C566/'2 Precios'!C567)</f>
        <v>-3.1169379962952919E-2</v>
      </c>
      <c r="D567" s="32">
        <f>LN('2 Precios'!D566/'2 Precios'!D567)</f>
        <v>1.8362290315975683E-2</v>
      </c>
      <c r="E567" s="32">
        <f>LN('2 Precios'!E566/'2 Precios'!E567)</f>
        <v>5.8283754472320554E-3</v>
      </c>
      <c r="F567" s="32">
        <f>LN('2 Precios'!F566/'2 Precios'!F567)</f>
        <v>1.8500477658227342E-2</v>
      </c>
      <c r="G567" s="32">
        <f>LN('2 Precios'!G566/'2 Precios'!G567)</f>
        <v>-1.8986905267339759E-3</v>
      </c>
      <c r="H567" s="32">
        <f>LN('2 Precios'!H566/'2 Precios'!H567)</f>
        <v>2.3992396258553667E-3</v>
      </c>
      <c r="I567" s="32">
        <f>LN('2 Precios'!I566/'2 Precios'!I567)</f>
        <v>3.2611100936130169E-3</v>
      </c>
      <c r="J567" s="32">
        <f>LN('2 Precios'!J566/'2 Precios'!J567)</f>
        <v>2.541158726541971E-2</v>
      </c>
      <c r="K567" s="35"/>
    </row>
    <row r="568" spans="1:11" x14ac:dyDescent="0.2">
      <c r="A568" s="30">
        <v>42437</v>
      </c>
      <c r="B568" s="32">
        <f>LN('2 Precios'!B567/'2 Precios'!B568)</f>
        <v>2.4931135729046533E-3</v>
      </c>
      <c r="C568" s="32">
        <f>LN('2 Precios'!C567/'2 Precios'!C568)</f>
        <v>6.0060240602119487E-3</v>
      </c>
      <c r="D568" s="32">
        <f>LN('2 Precios'!D567/'2 Precios'!D568)</f>
        <v>-3.4535103060761907E-2</v>
      </c>
      <c r="E568" s="32">
        <f>LN('2 Precios'!E567/'2 Precios'!E568)</f>
        <v>-7.5223985624886221E-3</v>
      </c>
      <c r="F568" s="32">
        <f>LN('2 Precios'!F567/'2 Precios'!F568)</f>
        <v>-1.6020342427610537E-2</v>
      </c>
      <c r="G568" s="32">
        <f>LN('2 Precios'!G567/'2 Precios'!G568)</f>
        <v>-2.6578356055636975E-2</v>
      </c>
      <c r="H568" s="32">
        <f>LN('2 Precios'!H567/'2 Precios'!H568)</f>
        <v>-3.752751179182055E-3</v>
      </c>
      <c r="I568" s="32">
        <f>LN('2 Precios'!I567/'2 Precios'!I568)</f>
        <v>-3.0333147122667999E-2</v>
      </c>
      <c r="J568" s="32">
        <f>LN('2 Precios'!J567/'2 Precios'!J568)</f>
        <v>8.806185891160433E-3</v>
      </c>
      <c r="K568" s="35"/>
    </row>
    <row r="569" spans="1:11" x14ac:dyDescent="0.2">
      <c r="A569" s="30">
        <v>42436</v>
      </c>
      <c r="B569" s="32">
        <f>LN('2 Precios'!B568/'2 Precios'!B569)</f>
        <v>2.5608083570631988E-3</v>
      </c>
      <c r="C569" s="32">
        <f>LN('2 Precios'!C568/'2 Precios'!C569)</f>
        <v>1.2883846272679387E-2</v>
      </c>
      <c r="D569" s="32">
        <f>LN('2 Precios'!D568/'2 Precios'!D569)</f>
        <v>-1.3624504188597763E-2</v>
      </c>
      <c r="E569" s="32">
        <f>LN('2 Precios'!E568/'2 Precios'!E569)</f>
        <v>3.7694265214938856E-2</v>
      </c>
      <c r="F569" s="32">
        <f>LN('2 Precios'!F568/'2 Precios'!F569)</f>
        <v>1.8293931830047669E-2</v>
      </c>
      <c r="G569" s="32">
        <f>LN('2 Precios'!G568/'2 Precios'!G569)</f>
        <v>8.5327915227287453E-3</v>
      </c>
      <c r="H569" s="32">
        <f>LN('2 Precios'!H568/'2 Precios'!H569)</f>
        <v>1.1616487639396643E-2</v>
      </c>
      <c r="I569" s="32">
        <f>LN('2 Precios'!I568/'2 Precios'!I569)</f>
        <v>-2.6064474643591552E-2</v>
      </c>
      <c r="J569" s="32">
        <f>LN('2 Precios'!J568/'2 Precios'!J569)</f>
        <v>-4.6968772740926994E-3</v>
      </c>
      <c r="K569" s="35"/>
    </row>
    <row r="570" spans="1:11" x14ac:dyDescent="0.2">
      <c r="A570" s="30">
        <v>42433</v>
      </c>
      <c r="B570" s="32">
        <f>LN('2 Precios'!B569/'2 Precios'!B570)</f>
        <v>2.7769598929586158E-3</v>
      </c>
      <c r="C570" s="32">
        <f>LN('2 Precios'!C569/'2 Precios'!C570)</f>
        <v>5.3537412771016042E-3</v>
      </c>
      <c r="D570" s="32">
        <f>LN('2 Precios'!D569/'2 Precios'!D570)</f>
        <v>1.1534153777439131E-2</v>
      </c>
      <c r="E570" s="32">
        <f>LN('2 Precios'!E569/'2 Precios'!E570)</f>
        <v>6.0426418287092692E-3</v>
      </c>
      <c r="F570" s="32">
        <f>LN('2 Precios'!F569/'2 Precios'!F570)</f>
        <v>7.5908923011322048E-4</v>
      </c>
      <c r="G570" s="32">
        <f>LN('2 Precios'!G569/'2 Precios'!G570)</f>
        <v>2.2608348027592824E-2</v>
      </c>
      <c r="H570" s="32">
        <f>LN('2 Precios'!H569/'2 Precios'!H570)</f>
        <v>9.3062958671765988E-3</v>
      </c>
      <c r="I570" s="32">
        <f>LN('2 Precios'!I569/'2 Precios'!I570)</f>
        <v>2.3502420626931537E-2</v>
      </c>
      <c r="J570" s="32">
        <f>LN('2 Precios'!J569/'2 Precios'!J570)</f>
        <v>-1.9545046334509923E-2</v>
      </c>
      <c r="K570" s="35"/>
    </row>
    <row r="571" spans="1:11" x14ac:dyDescent="0.2">
      <c r="A571" s="30">
        <v>42432</v>
      </c>
      <c r="B571" s="32">
        <f>LN('2 Precios'!B570/'2 Precios'!B571)</f>
        <v>9.414493038697902E-3</v>
      </c>
      <c r="C571" s="32">
        <f>LN('2 Precios'!C570/'2 Precios'!C571)</f>
        <v>1.0794245130880394E-2</v>
      </c>
      <c r="D571" s="32">
        <f>LN('2 Precios'!D570/'2 Precios'!D571)</f>
        <v>6.0507051264405672E-3</v>
      </c>
      <c r="E571" s="32">
        <f>LN('2 Precios'!E570/'2 Precios'!E571)</f>
        <v>9.6439393865949668E-3</v>
      </c>
      <c r="F571" s="32">
        <f>LN('2 Precios'!F570/'2 Precios'!F571)</f>
        <v>1.6331034665852156E-2</v>
      </c>
      <c r="G571" s="32">
        <f>LN('2 Precios'!G570/'2 Precios'!G571)</f>
        <v>-3.8102496174456077E-4</v>
      </c>
      <c r="H571" s="32">
        <f>LN('2 Precios'!H570/'2 Precios'!H571)</f>
        <v>3.0859401162618375E-3</v>
      </c>
      <c r="I571" s="32">
        <f>LN('2 Precios'!I570/'2 Precios'!I571)</f>
        <v>-7.6467124801793442E-3</v>
      </c>
      <c r="J571" s="32">
        <f>LN('2 Precios'!J570/'2 Precios'!J571)</f>
        <v>1.1836136068102238E-2</v>
      </c>
      <c r="K571" s="35"/>
    </row>
    <row r="572" spans="1:11" x14ac:dyDescent="0.2">
      <c r="A572" s="30">
        <v>42431</v>
      </c>
      <c r="B572" s="32">
        <f>LN('2 Precios'!B571/'2 Precios'!B572)</f>
        <v>1.0936502230878772E-2</v>
      </c>
      <c r="C572" s="32">
        <f>LN('2 Precios'!C571/'2 Precios'!C572)</f>
        <v>2.5914288765470368E-2</v>
      </c>
      <c r="D572" s="32">
        <f>LN('2 Precios'!D571/'2 Precios'!D572)</f>
        <v>8.2034443829301883E-3</v>
      </c>
      <c r="E572" s="32">
        <f>LN('2 Precios'!E571/'2 Precios'!E572)</f>
        <v>2.2978146308617027E-3</v>
      </c>
      <c r="F572" s="32">
        <f>LN('2 Precios'!F571/'2 Precios'!F572)</f>
        <v>1.7125483849700966E-2</v>
      </c>
      <c r="G572" s="32">
        <f>LN('2 Precios'!G571/'2 Precios'!G572)</f>
        <v>-7.5902070738583204E-3</v>
      </c>
      <c r="H572" s="32">
        <f>LN('2 Precios'!H571/'2 Precios'!H572)</f>
        <v>-4.9965658356705593E-3</v>
      </c>
      <c r="I572" s="32">
        <f>LN('2 Precios'!I571/'2 Precios'!I572)</f>
        <v>-1.6002742329950959E-2</v>
      </c>
      <c r="J572" s="32">
        <f>LN('2 Precios'!J571/'2 Precios'!J572)</f>
        <v>-6.6706492951908178E-3</v>
      </c>
      <c r="K572" s="35"/>
    </row>
    <row r="573" spans="1:11" x14ac:dyDescent="0.2">
      <c r="A573" s="30">
        <v>42430</v>
      </c>
      <c r="B573" s="32">
        <f>LN('2 Precios'!B572/'2 Precios'!B573)</f>
        <v>5.5658147504281108E-3</v>
      </c>
      <c r="C573" s="32">
        <f>LN('2 Precios'!C572/'2 Precios'!C573)</f>
        <v>1.8467004124914397E-2</v>
      </c>
      <c r="D573" s="32">
        <f>LN('2 Precios'!D572/'2 Precios'!D573)</f>
        <v>-4.9301424571645538E-3</v>
      </c>
      <c r="E573" s="32">
        <f>LN('2 Precios'!E572/'2 Precios'!E573)</f>
        <v>2.9574288174297036E-2</v>
      </c>
      <c r="F573" s="32">
        <f>LN('2 Precios'!F572/'2 Precios'!F573)</f>
        <v>1.5714251325447137E-3</v>
      </c>
      <c r="G573" s="32">
        <f>LN('2 Precios'!G572/'2 Precios'!G573)</f>
        <v>-2.2430772212422102E-2</v>
      </c>
      <c r="H573" s="32">
        <f>LN('2 Precios'!H572/'2 Precios'!H573)</f>
        <v>2.8831600250235161E-2</v>
      </c>
      <c r="I573" s="32">
        <f>LN('2 Precios'!I572/'2 Precios'!I573)</f>
        <v>-2.4957512035735404E-3</v>
      </c>
      <c r="J573" s="32">
        <f>LN('2 Precios'!J572/'2 Precios'!J573)</f>
        <v>-3.144306177605808E-3</v>
      </c>
      <c r="K573" s="35"/>
    </row>
    <row r="574" spans="1:11" x14ac:dyDescent="0.2">
      <c r="A574" s="30">
        <v>42429</v>
      </c>
      <c r="B574" s="32">
        <f>LN('2 Precios'!B573/'2 Precios'!B574)</f>
        <v>5.7727628712505728E-4</v>
      </c>
      <c r="C574" s="32">
        <f>LN('2 Precios'!C573/'2 Precios'!C574)</f>
        <v>8.9540687781607189E-3</v>
      </c>
      <c r="D574" s="32">
        <f>LN('2 Precios'!D573/'2 Precios'!D574)</f>
        <v>1.7720486902665252E-2</v>
      </c>
      <c r="E574" s="32">
        <f>LN('2 Precios'!E573/'2 Precios'!E574)</f>
        <v>2.587312385288458E-2</v>
      </c>
      <c r="F574" s="32">
        <f>LN('2 Precios'!F573/'2 Precios'!F574)</f>
        <v>2.624752128618756E-3</v>
      </c>
      <c r="G574" s="32">
        <f>LN('2 Precios'!G573/'2 Precios'!G574)</f>
        <v>2.0164948022978899E-2</v>
      </c>
      <c r="H574" s="32">
        <f>LN('2 Precios'!H573/'2 Precios'!H574)</f>
        <v>2.0287398987090033E-2</v>
      </c>
      <c r="I574" s="32">
        <f>LN('2 Precios'!I573/'2 Precios'!I574)</f>
        <v>3.8411658086318287E-2</v>
      </c>
      <c r="J574" s="32">
        <f>LN('2 Precios'!J573/'2 Precios'!J574)</f>
        <v>-1.6741996548589818E-2</v>
      </c>
      <c r="K574" s="35"/>
    </row>
    <row r="575" spans="1:11" x14ac:dyDescent="0.2">
      <c r="A575" s="30">
        <v>42426</v>
      </c>
      <c r="B575" s="32">
        <f>LN('2 Precios'!B574/'2 Precios'!B575)</f>
        <v>6.2885339609601871E-3</v>
      </c>
      <c r="C575" s="32">
        <f>LN('2 Precios'!C574/'2 Precios'!C575)</f>
        <v>3.2760062059009449E-3</v>
      </c>
      <c r="D575" s="32">
        <f>LN('2 Precios'!D574/'2 Precios'!D575)</f>
        <v>-1.9051684733786172E-3</v>
      </c>
      <c r="E575" s="32">
        <f>LN('2 Precios'!E574/'2 Precios'!E575)</f>
        <v>-6.1955499355486688E-3</v>
      </c>
      <c r="F575" s="32">
        <f>LN('2 Precios'!F574/'2 Precios'!F575)</f>
        <v>5.5343138428080073E-3</v>
      </c>
      <c r="G575" s="32">
        <f>LN('2 Precios'!G574/'2 Precios'!G575)</f>
        <v>1.0618226422151976E-2</v>
      </c>
      <c r="H575" s="32">
        <f>LN('2 Precios'!H574/'2 Precios'!H575)</f>
        <v>-8.2085654080411123E-3</v>
      </c>
      <c r="I575" s="32">
        <f>LN('2 Precios'!I574/'2 Precios'!I575)</f>
        <v>9.7994816425356884E-3</v>
      </c>
      <c r="J575" s="32">
        <f>LN('2 Precios'!J574/'2 Precios'!J575)</f>
        <v>6.8842350530708661E-3</v>
      </c>
      <c r="K575" s="35"/>
    </row>
    <row r="576" spans="1:11" x14ac:dyDescent="0.2">
      <c r="A576" s="30">
        <v>42425</v>
      </c>
      <c r="B576" s="32">
        <f>LN('2 Precios'!B575/'2 Precios'!B576)</f>
        <v>-1.00759393784491E-3</v>
      </c>
      <c r="C576" s="32">
        <f>LN('2 Precios'!C575/'2 Precios'!C576)</f>
        <v>1.4876307401287934E-2</v>
      </c>
      <c r="D576" s="32">
        <f>LN('2 Precios'!D575/'2 Precios'!D576)</f>
        <v>2.0430923624852507E-2</v>
      </c>
      <c r="E576" s="32">
        <f>LN('2 Precios'!E575/'2 Precios'!E576)</f>
        <v>9.4439317232601142E-3</v>
      </c>
      <c r="F576" s="32">
        <f>LN('2 Precios'!F575/'2 Precios'!F576)</f>
        <v>1.3033886152376127E-2</v>
      </c>
      <c r="G576" s="32">
        <f>LN('2 Precios'!G575/'2 Precios'!G576)</f>
        <v>2.2900773367277891E-3</v>
      </c>
      <c r="H576" s="32">
        <f>LN('2 Precios'!H575/'2 Precios'!H576)</f>
        <v>1.658400512767744E-3</v>
      </c>
      <c r="I576" s="32">
        <f>LN('2 Precios'!I575/'2 Precios'!I576)</f>
        <v>-4.7587010918996569E-3</v>
      </c>
      <c r="J576" s="32">
        <f>LN('2 Precios'!J575/'2 Precios'!J576)</f>
        <v>2.5395677301369379E-2</v>
      </c>
      <c r="K576" s="35"/>
    </row>
    <row r="577" spans="1:11" x14ac:dyDescent="0.2">
      <c r="A577" s="30">
        <v>42424</v>
      </c>
      <c r="B577" s="32">
        <f>LN('2 Precios'!B576/'2 Precios'!B577)</f>
        <v>-7.5999777576531745E-3</v>
      </c>
      <c r="C577" s="32">
        <f>LN('2 Precios'!C576/'2 Precios'!C577)</f>
        <v>8.3298630389177098E-4</v>
      </c>
      <c r="D577" s="32">
        <f>LN('2 Precios'!D576/'2 Precios'!D577)</f>
        <v>-5.8111060819413156E-3</v>
      </c>
      <c r="E577" s="32">
        <f>LN('2 Precios'!E576/'2 Precios'!E577)</f>
        <v>5.16189569657093E-3</v>
      </c>
      <c r="F577" s="32">
        <f>LN('2 Precios'!F576/'2 Precios'!F577)</f>
        <v>1.2392373530334719E-2</v>
      </c>
      <c r="G577" s="32">
        <f>LN('2 Precios'!G576/'2 Precios'!G577)</f>
        <v>3.9358284709814714E-2</v>
      </c>
      <c r="H577" s="32">
        <f>LN('2 Precios'!H576/'2 Precios'!H577)</f>
        <v>-1.8793659419333818E-3</v>
      </c>
      <c r="I577" s="32">
        <f>LN('2 Precios'!I576/'2 Precios'!I577)</f>
        <v>9.1933512741807367E-4</v>
      </c>
      <c r="J577" s="32">
        <f>LN('2 Precios'!J576/'2 Precios'!J577)</f>
        <v>-2.5395677301369459E-2</v>
      </c>
      <c r="K577" s="35"/>
    </row>
    <row r="578" spans="1:11" x14ac:dyDescent="0.2">
      <c r="A578" s="30">
        <v>42423</v>
      </c>
      <c r="B578" s="32">
        <f>LN('2 Precios'!B577/'2 Precios'!B578)</f>
        <v>3.9484064896896732E-3</v>
      </c>
      <c r="C578" s="32">
        <f>LN('2 Precios'!C577/'2 Precios'!C578)</f>
        <v>-5.8163853214398811E-3</v>
      </c>
      <c r="D578" s="32">
        <f>LN('2 Precios'!D577/'2 Precios'!D578)</f>
        <v>-6.9770765522030927E-3</v>
      </c>
      <c r="E578" s="32">
        <f>LN('2 Precios'!E577/'2 Precios'!E578)</f>
        <v>8.2085122225077807E-3</v>
      </c>
      <c r="F578" s="32">
        <f>LN('2 Precios'!F577/'2 Precios'!F578)</f>
        <v>-1.6667026273712984E-2</v>
      </c>
      <c r="G578" s="32">
        <f>LN('2 Precios'!G577/'2 Precios'!G578)</f>
        <v>-9.8873654998329619E-3</v>
      </c>
      <c r="H578" s="32">
        <f>LN('2 Precios'!H577/'2 Precios'!H578)</f>
        <v>-1.0000588979408172E-2</v>
      </c>
      <c r="I578" s="32">
        <f>LN('2 Precios'!I577/'2 Precios'!I578)</f>
        <v>5.9958671747218969E-3</v>
      </c>
      <c r="J578" s="32">
        <f>LN('2 Precios'!J577/'2 Precios'!J578)</f>
        <v>-2.2743005883197089E-2</v>
      </c>
      <c r="K578" s="35"/>
    </row>
    <row r="579" spans="1:11" x14ac:dyDescent="0.2">
      <c r="A579" s="30">
        <v>42422</v>
      </c>
      <c r="B579" s="32">
        <f>LN('2 Precios'!B578/'2 Precios'!B579)</f>
        <v>-3.1759314521151282E-3</v>
      </c>
      <c r="C579" s="32">
        <f>LN('2 Precios'!C578/'2 Precios'!C579)</f>
        <v>1.1666798999615381E-2</v>
      </c>
      <c r="D579" s="32">
        <f>LN('2 Precios'!D578/'2 Precios'!D579)</f>
        <v>-1.8527916962830029E-2</v>
      </c>
      <c r="E579" s="32">
        <f>LN('2 Precios'!E578/'2 Precios'!E579)</f>
        <v>2.1988157968593014E-3</v>
      </c>
      <c r="F579" s="32">
        <f>LN('2 Precios'!F578/'2 Precios'!F579)</f>
        <v>1.0451629796335493E-2</v>
      </c>
      <c r="G579" s="32">
        <f>LN('2 Precios'!G578/'2 Precios'!G579)</f>
        <v>-7.0588528396246884E-3</v>
      </c>
      <c r="H579" s="32">
        <f>LN('2 Precios'!H578/'2 Precios'!H579)</f>
        <v>-1.6389078139604507E-3</v>
      </c>
      <c r="I579" s="32">
        <f>LN('2 Precios'!I578/'2 Precios'!I579)</f>
        <v>2.7197628480554032E-2</v>
      </c>
      <c r="J579" s="32">
        <f>LN('2 Precios'!J578/'2 Precios'!J579)</f>
        <v>-2.3606796270439459E-3</v>
      </c>
      <c r="K579" s="35"/>
    </row>
    <row r="580" spans="1:11" x14ac:dyDescent="0.2">
      <c r="A580" s="30">
        <v>42419</v>
      </c>
      <c r="B580" s="32">
        <f>LN('2 Precios'!B579/'2 Precios'!B580)</f>
        <v>-1.0082530935749405E-3</v>
      </c>
      <c r="C580" s="32">
        <f>LN('2 Precios'!C579/'2 Precios'!C580)</f>
        <v>-2.4835713589256278E-2</v>
      </c>
      <c r="D580" s="32">
        <f>LN('2 Precios'!D579/'2 Precios'!D580)</f>
        <v>-1.1760320827602061E-3</v>
      </c>
      <c r="E580" s="32">
        <f>LN('2 Precios'!E579/'2 Precios'!E580)</f>
        <v>-5.7630883888188161E-3</v>
      </c>
      <c r="F580" s="32">
        <f>LN('2 Precios'!F579/'2 Precios'!F580)</f>
        <v>3.7786550193655275E-3</v>
      </c>
      <c r="G580" s="32">
        <f>LN('2 Precios'!G579/'2 Precios'!G580)</f>
        <v>1.2583728771594653E-2</v>
      </c>
      <c r="H580" s="32">
        <f>LN('2 Precios'!H579/'2 Precios'!H580)</f>
        <v>3.2804293863934312E-3</v>
      </c>
      <c r="I580" s="32">
        <f>LN('2 Precios'!I579/'2 Precios'!I580)</f>
        <v>-1.4316236239862388E-2</v>
      </c>
      <c r="J580" s="32">
        <f>LN('2 Precios'!J579/'2 Precios'!J580)</f>
        <v>-2.2383035058521288E-2</v>
      </c>
      <c r="K580" s="35"/>
    </row>
    <row r="581" spans="1:11" x14ac:dyDescent="0.2">
      <c r="A581" s="30">
        <v>42418</v>
      </c>
      <c r="B581" s="32">
        <f>LN('2 Precios'!B580/'2 Precios'!B581)</f>
        <v>1.0563840058337976E-2</v>
      </c>
      <c r="C581" s="32">
        <f>LN('2 Precios'!C580/'2 Precios'!C581)</f>
        <v>-1.5416126806251675E-2</v>
      </c>
      <c r="D581" s="32">
        <f>LN('2 Precios'!D580/'2 Precios'!D581)</f>
        <v>3.2964238716558297E-3</v>
      </c>
      <c r="E581" s="32">
        <f>LN('2 Precios'!E580/'2 Precios'!E581)</f>
        <v>-1.3865658307554053E-2</v>
      </c>
      <c r="F581" s="32">
        <f>LN('2 Precios'!F580/'2 Precios'!F581)</f>
        <v>0</v>
      </c>
      <c r="G581" s="32">
        <f>LN('2 Precios'!G580/'2 Precios'!G581)</f>
        <v>3.2578832024151745E-2</v>
      </c>
      <c r="H581" s="32">
        <f>LN('2 Precios'!H580/'2 Precios'!H581)</f>
        <v>-7.8550916660838823E-3</v>
      </c>
      <c r="I581" s="32">
        <f>LN('2 Precios'!I580/'2 Precios'!I581)</f>
        <v>-4.364190218511403E-3</v>
      </c>
      <c r="J581" s="32">
        <f>LN('2 Precios'!J580/'2 Precios'!J581)</f>
        <v>4.0927511627666798E-3</v>
      </c>
      <c r="K581" s="35"/>
    </row>
    <row r="582" spans="1:11" x14ac:dyDescent="0.2">
      <c r="A582" s="30">
        <v>42417</v>
      </c>
      <c r="B582" s="32">
        <f>LN('2 Precios'!B581/'2 Precios'!B582)</f>
        <v>-2.3664148888876487E-3</v>
      </c>
      <c r="C582" s="32">
        <f>LN('2 Precios'!C581/'2 Precios'!C582)</f>
        <v>6.462058028091024E-3</v>
      </c>
      <c r="D582" s="32">
        <f>LN('2 Precios'!D581/'2 Precios'!D582)</f>
        <v>-5.2825114583165272E-2</v>
      </c>
      <c r="E582" s="32">
        <f>LN('2 Precios'!E581/'2 Precios'!E582)</f>
        <v>-6.9933604290768865E-3</v>
      </c>
      <c r="F582" s="32">
        <f>LN('2 Precios'!F581/'2 Precios'!F582)</f>
        <v>2.8804624833551343E-2</v>
      </c>
      <c r="G582" s="32">
        <f>LN('2 Precios'!G581/'2 Precios'!G582)</f>
        <v>1.0273359731230485E-2</v>
      </c>
      <c r="H582" s="32">
        <f>LN('2 Precios'!H581/'2 Precios'!H582)</f>
        <v>6.1630345714920105E-2</v>
      </c>
      <c r="I582" s="32">
        <f>LN('2 Precios'!I581/'2 Precios'!I582)</f>
        <v>1.6464550292241614E-2</v>
      </c>
      <c r="J582" s="32">
        <f>LN('2 Precios'!J581/'2 Precios'!J582)</f>
        <v>-5.0145856765575264E-3</v>
      </c>
      <c r="K582" s="35"/>
    </row>
    <row r="583" spans="1:11" x14ac:dyDescent="0.2">
      <c r="A583" s="30">
        <v>42416</v>
      </c>
      <c r="B583" s="32">
        <f>LN('2 Precios'!B582/'2 Precios'!B583)</f>
        <v>1.8468614020773894E-2</v>
      </c>
      <c r="C583" s="32">
        <f>LN('2 Precios'!C582/'2 Precios'!C583)</f>
        <v>-7.2668870453780005E-3</v>
      </c>
      <c r="D583" s="32">
        <f>LN('2 Precios'!D582/'2 Precios'!D583)</f>
        <v>-2.0810979092382408E-2</v>
      </c>
      <c r="E583" s="32">
        <f>LN('2 Precios'!E582/'2 Precios'!E583)</f>
        <v>2.2501771396019034E-2</v>
      </c>
      <c r="F583" s="32">
        <f>LN('2 Precios'!F582/'2 Precios'!F583)</f>
        <v>1.6557134233876905E-2</v>
      </c>
      <c r="G583" s="32">
        <f>LN('2 Precios'!G582/'2 Precios'!G583)</f>
        <v>-6.9973533911769168E-3</v>
      </c>
      <c r="H583" s="32">
        <f>LN('2 Precios'!H582/'2 Precios'!H583)</f>
        <v>-1.2291224096889302E-2</v>
      </c>
      <c r="I583" s="32">
        <f>LN('2 Precios'!I582/'2 Precios'!I583)</f>
        <v>-9.1282029935646995E-3</v>
      </c>
      <c r="J583" s="32">
        <f>LN('2 Precios'!J582/'2 Precios'!J583)</f>
        <v>4.221078615700047E-3</v>
      </c>
      <c r="K583" s="35"/>
    </row>
    <row r="584" spans="1:11" x14ac:dyDescent="0.2">
      <c r="A584" s="30">
        <v>42415</v>
      </c>
      <c r="B584" s="32">
        <f>LN('2 Precios'!B583/'2 Precios'!B584)</f>
        <v>1.5026676925113296E-3</v>
      </c>
      <c r="C584" s="32">
        <f>LN('2 Precios'!C583/'2 Precios'!C584)</f>
        <v>3.1048245585955633E-2</v>
      </c>
      <c r="D584" s="32">
        <f>LN('2 Precios'!D583/'2 Precios'!D584)</f>
        <v>1.0572763801808832E-2</v>
      </c>
      <c r="E584" s="32">
        <f>LN('2 Precios'!E583/'2 Precios'!E584)</f>
        <v>3.2965560576889773E-3</v>
      </c>
      <c r="F584" s="32">
        <f>LN('2 Precios'!F583/'2 Precios'!F584)</f>
        <v>1.3388634881937669E-2</v>
      </c>
      <c r="G584" s="32">
        <f>LN('2 Precios'!G583/'2 Precios'!G584)</f>
        <v>-8.2004926325862366E-4</v>
      </c>
      <c r="H584" s="32">
        <f>LN('2 Precios'!H583/'2 Precios'!H584)</f>
        <v>2.3682676018483079E-2</v>
      </c>
      <c r="I584" s="32">
        <f>LN('2 Precios'!I583/'2 Precios'!I584)</f>
        <v>1.610901821387347E-2</v>
      </c>
      <c r="J584" s="32">
        <f>LN('2 Precios'!J583/'2 Precios'!J584)</f>
        <v>5.1022473932474657E-3</v>
      </c>
      <c r="K584" s="35"/>
    </row>
    <row r="585" spans="1:11" x14ac:dyDescent="0.2">
      <c r="A585" s="30">
        <v>42412</v>
      </c>
      <c r="B585" s="32">
        <f>LN('2 Precios'!B584/'2 Precios'!B585)</f>
        <v>-4.4607522543386414E-3</v>
      </c>
      <c r="C585" s="32">
        <f>LN('2 Precios'!C584/'2 Precios'!C585)</f>
        <v>1.9271647958711828E-2</v>
      </c>
      <c r="D585" s="32">
        <f>LN('2 Precios'!D584/'2 Precios'!D585)</f>
        <v>-5.5206058283984441E-3</v>
      </c>
      <c r="E585" s="32">
        <f>LN('2 Precios'!E584/'2 Precios'!E585)</f>
        <v>3.859324136954969E-3</v>
      </c>
      <c r="F585" s="32">
        <f>LN('2 Precios'!F584/'2 Precios'!F585)</f>
        <v>3.9186301355514291E-2</v>
      </c>
      <c r="G585" s="32">
        <f>LN('2 Precios'!G584/'2 Precios'!G585)</f>
        <v>1.2371291802546829E-2</v>
      </c>
      <c r="H585" s="32">
        <f>LN('2 Precios'!H584/'2 Precios'!H585)</f>
        <v>-1.8302398570766293E-2</v>
      </c>
      <c r="I585" s="32">
        <f>LN('2 Precios'!I584/'2 Precios'!I585)</f>
        <v>-3.180832278983791E-2</v>
      </c>
      <c r="J585" s="32">
        <f>LN('2 Precios'!J584/'2 Precios'!J585)</f>
        <v>-2.6574559573703903E-4</v>
      </c>
      <c r="K585" s="35"/>
    </row>
    <row r="586" spans="1:11" x14ac:dyDescent="0.2">
      <c r="A586" s="30">
        <v>42411</v>
      </c>
      <c r="B586" s="32">
        <f>LN('2 Precios'!B585/'2 Precios'!B586)</f>
        <v>3.2622330431533995E-3</v>
      </c>
      <c r="C586" s="32">
        <f>LN('2 Precios'!C585/'2 Precios'!C586)</f>
        <v>-2.5348556031879548E-3</v>
      </c>
      <c r="D586" s="32">
        <f>LN('2 Precios'!D585/'2 Precios'!D586)</f>
        <v>2.4253346959268083E-3</v>
      </c>
      <c r="E586" s="32">
        <f>LN('2 Precios'!E585/'2 Precios'!E586)</f>
        <v>6.3723498147226646E-3</v>
      </c>
      <c r="F586" s="32">
        <f>LN('2 Precios'!F585/'2 Precios'!F586)</f>
        <v>-1.1922803378451178E-3</v>
      </c>
      <c r="G586" s="32">
        <f>LN('2 Precios'!G585/'2 Precios'!G586)</f>
        <v>-8.2644686976291928E-3</v>
      </c>
      <c r="H586" s="32">
        <f>LN('2 Precios'!H585/'2 Precios'!H586)</f>
        <v>-1.4472316699393478E-2</v>
      </c>
      <c r="I586" s="32">
        <f>LN('2 Precios'!I585/'2 Precios'!I586)</f>
        <v>-3.3872551271914094E-3</v>
      </c>
      <c r="J586" s="32">
        <f>LN('2 Precios'!J585/'2 Precios'!J586)</f>
        <v>7.1317459942145337E-3</v>
      </c>
      <c r="K586" s="35"/>
    </row>
    <row r="587" spans="1:11" x14ac:dyDescent="0.2">
      <c r="A587" s="30">
        <v>42410</v>
      </c>
      <c r="B587" s="32">
        <f>LN('2 Precios'!B586/'2 Precios'!B587)</f>
        <v>-8.7765713626738583E-3</v>
      </c>
      <c r="C587" s="32">
        <f>LN('2 Precios'!C586/'2 Precios'!C587)</f>
        <v>-5.8189293458912501E-2</v>
      </c>
      <c r="D587" s="32">
        <f>LN('2 Precios'!D586/'2 Precios'!D587)</f>
        <v>8.8341439767187526E-4</v>
      </c>
      <c r="E587" s="32">
        <f>LN('2 Precios'!E586/'2 Precios'!E587)</f>
        <v>-1.1131786099781887E-3</v>
      </c>
      <c r="F587" s="32">
        <f>LN('2 Precios'!F586/'2 Precios'!F587)</f>
        <v>-1.360964813503422E-2</v>
      </c>
      <c r="G587" s="32">
        <f>LN('2 Precios'!G586/'2 Precios'!G587)</f>
        <v>1.2352894557284518E-3</v>
      </c>
      <c r="H587" s="32">
        <f>LN('2 Precios'!H586/'2 Precios'!H587)</f>
        <v>2.5668843570099142E-2</v>
      </c>
      <c r="I587" s="32">
        <f>LN('2 Precios'!I586/'2 Precios'!I587)</f>
        <v>1.0196226138142247E-2</v>
      </c>
      <c r="J587" s="32">
        <f>LN('2 Precios'!J586/'2 Precios'!J587)</f>
        <v>6.0216119577840362E-4</v>
      </c>
      <c r="K587" s="35"/>
    </row>
    <row r="588" spans="1:11" x14ac:dyDescent="0.2">
      <c r="A588" s="30">
        <v>42409</v>
      </c>
      <c r="B588" s="32">
        <f>LN('2 Precios'!B587/'2 Precios'!B588)</f>
        <v>-1.055983582030749E-2</v>
      </c>
      <c r="C588" s="32">
        <f>LN('2 Precios'!C587/'2 Precios'!C588)</f>
        <v>-2.7485043818498499E-2</v>
      </c>
      <c r="D588" s="32">
        <f>LN('2 Precios'!D587/'2 Precios'!D588)</f>
        <v>-2.3797652845656225E-2</v>
      </c>
      <c r="E588" s="32">
        <f>LN('2 Precios'!E587/'2 Precios'!E588)</f>
        <v>2.3599134531971308E-2</v>
      </c>
      <c r="F588" s="32">
        <f>LN('2 Precios'!F587/'2 Precios'!F588)</f>
        <v>8.8193451081650099E-4</v>
      </c>
      <c r="G588" s="32">
        <f>LN('2 Precios'!G587/'2 Precios'!G588)</f>
        <v>2.6723970858780168E-2</v>
      </c>
      <c r="H588" s="32">
        <f>LN('2 Precios'!H587/'2 Precios'!H588)</f>
        <v>-2.1133162738353011E-2</v>
      </c>
      <c r="I588" s="32">
        <f>LN('2 Precios'!I587/'2 Precios'!I588)</f>
        <v>7.7676120410393292E-4</v>
      </c>
      <c r="J588" s="32">
        <f>LN('2 Precios'!J587/'2 Precios'!J588)</f>
        <v>5.4360589744541412E-3</v>
      </c>
      <c r="K588" s="35"/>
    </row>
    <row r="589" spans="1:11" x14ac:dyDescent="0.2">
      <c r="A589" s="30">
        <v>42408</v>
      </c>
      <c r="B589" s="32">
        <f>LN('2 Precios'!B588/'2 Precios'!B589)</f>
        <v>-1.2167486677864514E-2</v>
      </c>
      <c r="C589" s="32">
        <f>LN('2 Precios'!C588/'2 Precios'!C589)</f>
        <v>-8.484431921871996E-3</v>
      </c>
      <c r="D589" s="32">
        <f>LN('2 Precios'!D588/'2 Precios'!D589)</f>
        <v>-1.8596303972916745E-2</v>
      </c>
      <c r="E589" s="32">
        <f>LN('2 Precios'!E588/'2 Precios'!E589)</f>
        <v>-4.6378830231676223E-2</v>
      </c>
      <c r="F589" s="32">
        <f>LN('2 Precios'!F588/'2 Precios'!F589)</f>
        <v>-2.2106718243628976E-2</v>
      </c>
      <c r="G589" s="32">
        <f>LN('2 Precios'!G588/'2 Precios'!G589)</f>
        <v>-1.5536781468215926E-2</v>
      </c>
      <c r="H589" s="32">
        <f>LN('2 Precios'!H588/'2 Precios'!H589)</f>
        <v>-1.6009428557337328E-2</v>
      </c>
      <c r="I589" s="32">
        <f>LN('2 Precios'!I588/'2 Precios'!I589)</f>
        <v>1.2037916023015178E-2</v>
      </c>
      <c r="J589" s="32">
        <f>LN('2 Precios'!J588/'2 Precios'!J589)</f>
        <v>-3.1578685796342177E-3</v>
      </c>
      <c r="K589" s="35"/>
    </row>
    <row r="590" spans="1:11" x14ac:dyDescent="0.2">
      <c r="A590" s="30">
        <v>42405</v>
      </c>
      <c r="B590" s="32">
        <f>LN('2 Precios'!B589/'2 Precios'!B590)</f>
        <v>1.1582124297463496E-2</v>
      </c>
      <c r="C590" s="32">
        <f>LN('2 Precios'!C589/'2 Precios'!C590)</f>
        <v>-1.297232994880001E-2</v>
      </c>
      <c r="D590" s="32">
        <f>LN('2 Precios'!D589/'2 Precios'!D590)</f>
        <v>2.5524216730646074E-2</v>
      </c>
      <c r="E590" s="32">
        <f>LN('2 Precios'!E589/'2 Precios'!E590)</f>
        <v>-8.3790095690166357E-3</v>
      </c>
      <c r="F590" s="32">
        <f>LN('2 Precios'!F589/'2 Precios'!F590)</f>
        <v>-2.3878338818417492E-2</v>
      </c>
      <c r="G590" s="32">
        <f>LN('2 Precios'!G589/'2 Precios'!G590)</f>
        <v>-4.9875829704080239E-3</v>
      </c>
      <c r="H590" s="32">
        <f>LN('2 Precios'!H589/'2 Precios'!H590)</f>
        <v>-1.3552673480117062E-2</v>
      </c>
      <c r="I590" s="32">
        <f>LN('2 Precios'!I589/'2 Precios'!I590)</f>
        <v>2.3391964267410609E-2</v>
      </c>
      <c r="J590" s="32">
        <f>LN('2 Precios'!J589/'2 Precios'!J590)</f>
        <v>-1.1671077947299656E-2</v>
      </c>
      <c r="K590" s="35"/>
    </row>
    <row r="591" spans="1:11" x14ac:dyDescent="0.2">
      <c r="A591" s="30">
        <v>42404</v>
      </c>
      <c r="B591" s="32">
        <f>LN('2 Precios'!B590/'2 Precios'!B591)</f>
        <v>3.1126736395431652E-3</v>
      </c>
      <c r="C591" s="32">
        <f>LN('2 Precios'!C590/'2 Precios'!C591)</f>
        <v>2.3007149778127178E-2</v>
      </c>
      <c r="D591" s="32">
        <f>LN('2 Precios'!D590/'2 Precios'!D591)</f>
        <v>5.0092668181099366E-3</v>
      </c>
      <c r="E591" s="32">
        <f>LN('2 Precios'!E590/'2 Precios'!E591)</f>
        <v>1.7373140064976693E-2</v>
      </c>
      <c r="F591" s="32">
        <f>LN('2 Precios'!F590/'2 Precios'!F591)</f>
        <v>4.3341495528395994E-2</v>
      </c>
      <c r="G591" s="32">
        <f>LN('2 Precios'!G590/'2 Precios'!G591)</f>
        <v>5.4043364667504404E-3</v>
      </c>
      <c r="H591" s="32">
        <f>LN('2 Precios'!H590/'2 Precios'!H591)</f>
        <v>-5.8309972913089363E-3</v>
      </c>
      <c r="I591" s="32">
        <f>LN('2 Precios'!I590/'2 Precios'!I591)</f>
        <v>-1.4703764987879338E-2</v>
      </c>
      <c r="J591" s="32">
        <f>LN('2 Precios'!J590/'2 Precios'!J591)</f>
        <v>1.0129394548526977E-2</v>
      </c>
      <c r="K591" s="35"/>
    </row>
    <row r="592" spans="1:11" x14ac:dyDescent="0.2">
      <c r="A592" s="30">
        <v>42403</v>
      </c>
      <c r="B592" s="32">
        <f>LN('2 Precios'!B591/'2 Precios'!B592)</f>
        <v>-1.1969862751820239E-2</v>
      </c>
      <c r="C592" s="32">
        <f>LN('2 Precios'!C591/'2 Precios'!C592)</f>
        <v>1.5637535224799749E-2</v>
      </c>
      <c r="D592" s="32">
        <f>LN('2 Precios'!D591/'2 Precios'!D592)</f>
        <v>6.3520312039136361E-3</v>
      </c>
      <c r="E592" s="32">
        <f>LN('2 Precios'!E591/'2 Precios'!E592)</f>
        <v>3.0188973081735769E-3</v>
      </c>
      <c r="F592" s="32">
        <f>LN('2 Precios'!F591/'2 Precios'!F592)</f>
        <v>1.656355549571329E-2</v>
      </c>
      <c r="G592" s="32">
        <f>LN('2 Precios'!G591/'2 Precios'!G592)</f>
        <v>3.8670635211704392E-2</v>
      </c>
      <c r="H592" s="32">
        <f>LN('2 Precios'!H591/'2 Precios'!H592)</f>
        <v>1.2251143319587219E-2</v>
      </c>
      <c r="I592" s="32">
        <f>LN('2 Precios'!I591/'2 Precios'!I592)</f>
        <v>-3.9585199970593281E-3</v>
      </c>
      <c r="J592" s="32">
        <f>LN('2 Precios'!J591/'2 Precios'!J592)</f>
        <v>8.4076498278908476E-3</v>
      </c>
      <c r="K592" s="35"/>
    </row>
    <row r="593" spans="1:11" x14ac:dyDescent="0.2">
      <c r="A593" s="30">
        <v>42402</v>
      </c>
      <c r="B593" s="32">
        <f>LN('2 Precios'!B592/'2 Precios'!B593)</f>
        <v>2.9148814343283435E-2</v>
      </c>
      <c r="C593" s="32">
        <f>LN('2 Precios'!C592/'2 Precios'!C593)</f>
        <v>-7.8493338644549816E-3</v>
      </c>
      <c r="D593" s="32">
        <f>LN('2 Precios'!D592/'2 Precios'!D593)</f>
        <v>-1.5370296142672032E-3</v>
      </c>
      <c r="E593" s="32">
        <f>LN('2 Precios'!E592/'2 Precios'!E593)</f>
        <v>-2.7362860298525214E-2</v>
      </c>
      <c r="F593" s="32">
        <f>LN('2 Precios'!F592/'2 Precios'!F593)</f>
        <v>-4.775285896514328E-2</v>
      </c>
      <c r="G593" s="32">
        <f>LN('2 Precios'!G592/'2 Precios'!G593)</f>
        <v>-9.4868760133003001E-3</v>
      </c>
      <c r="H593" s="32">
        <f>LN('2 Precios'!H592/'2 Precios'!H593)</f>
        <v>-4.9609413880931208E-2</v>
      </c>
      <c r="I593" s="32">
        <f>LN('2 Precios'!I592/'2 Precios'!I593)</f>
        <v>-1.4433856310325366E-2</v>
      </c>
      <c r="J593" s="32">
        <f>LN('2 Precios'!J592/'2 Precios'!J593)</f>
        <v>-2.8564763876560623E-2</v>
      </c>
      <c r="K593" s="35"/>
    </row>
    <row r="594" spans="1:11" x14ac:dyDescent="0.2">
      <c r="A594" s="30">
        <v>42398</v>
      </c>
      <c r="B594" s="32">
        <f>LN('2 Precios'!B593/'2 Precios'!B594)</f>
        <v>6.7502073743123921E-3</v>
      </c>
      <c r="C594" s="32">
        <f>LN('2 Precios'!C593/'2 Precios'!C594)</f>
        <v>2.7746528279717932E-2</v>
      </c>
      <c r="D594" s="32">
        <f>LN('2 Precios'!D593/'2 Precios'!D594)</f>
        <v>1.9719327127442177E-2</v>
      </c>
      <c r="E594" s="32">
        <f>LN('2 Precios'!E593/'2 Precios'!E594)</f>
        <v>3.5358900917340973E-2</v>
      </c>
      <c r="F594" s="32">
        <f>LN('2 Precios'!F593/'2 Precios'!F594)</f>
        <v>2.0103980079734064E-2</v>
      </c>
      <c r="G594" s="32">
        <f>LN('2 Precios'!G593/'2 Precios'!G594)</f>
        <v>1.9064615542003362E-2</v>
      </c>
      <c r="H594" s="32">
        <f>LN('2 Precios'!H593/'2 Precios'!H594)</f>
        <v>6.4376434160039034E-2</v>
      </c>
      <c r="I594" s="32">
        <f>LN('2 Precios'!I593/'2 Precios'!I594)</f>
        <v>2.5557393767114394E-2</v>
      </c>
      <c r="J594" s="32">
        <f>LN('2 Precios'!J593/'2 Precios'!J594)</f>
        <v>1.1421117824162514E-2</v>
      </c>
      <c r="K594" s="35"/>
    </row>
    <row r="595" spans="1:11" x14ac:dyDescent="0.2">
      <c r="A595" s="30">
        <v>42397</v>
      </c>
      <c r="B595" s="32">
        <f>LN('2 Precios'!B594/'2 Precios'!B595)</f>
        <v>4.2284972878213244E-3</v>
      </c>
      <c r="C595" s="32">
        <f>LN('2 Precios'!C594/'2 Precios'!C595)</f>
        <v>6.4516352814885953E-3</v>
      </c>
      <c r="D595" s="32">
        <f>LN('2 Precios'!D594/'2 Precios'!D595)</f>
        <v>-7.1349023012809987E-3</v>
      </c>
      <c r="E595" s="32">
        <f>LN('2 Precios'!E594/'2 Precios'!E595)</f>
        <v>3.6046616772571474E-3</v>
      </c>
      <c r="F595" s="32">
        <f>LN('2 Precios'!F594/'2 Precios'!F595)</f>
        <v>8.7075901598270011E-4</v>
      </c>
      <c r="G595" s="32">
        <f>LN('2 Precios'!G594/'2 Precios'!G595)</f>
        <v>7.9052232516441927E-3</v>
      </c>
      <c r="H595" s="32">
        <f>LN('2 Precios'!H594/'2 Precios'!H595)</f>
        <v>8.3749357300685039E-3</v>
      </c>
      <c r="I595" s="32">
        <f>LN('2 Precios'!I594/'2 Precios'!I595)</f>
        <v>2.1481920774991566E-2</v>
      </c>
      <c r="J595" s="32">
        <f>LN('2 Precios'!J594/'2 Precios'!J595)</f>
        <v>-2.1154388705602222E-2</v>
      </c>
      <c r="K595" s="35"/>
    </row>
    <row r="596" spans="1:11" x14ac:dyDescent="0.2">
      <c r="A596" s="30">
        <v>42396</v>
      </c>
      <c r="B596" s="32">
        <f>LN('2 Precios'!B595/'2 Precios'!B596)</f>
        <v>1.0767295585344935E-2</v>
      </c>
      <c r="C596" s="32">
        <f>LN('2 Precios'!C595/'2 Precios'!C596)</f>
        <v>2.2914259522875832E-2</v>
      </c>
      <c r="D596" s="32">
        <f>LN('2 Precios'!D595/'2 Precios'!D596)</f>
        <v>1.4771979210511526E-2</v>
      </c>
      <c r="E596" s="32">
        <f>LN('2 Precios'!E595/'2 Precios'!E596)</f>
        <v>2.2268324928728881E-3</v>
      </c>
      <c r="F596" s="32">
        <f>LN('2 Precios'!F595/'2 Precios'!F596)</f>
        <v>-2.8057925365886981E-2</v>
      </c>
      <c r="G596" s="32">
        <f>LN('2 Precios'!G595/'2 Precios'!G596)</f>
        <v>-3.5211303985789363E-3</v>
      </c>
      <c r="H596" s="32">
        <f>LN('2 Precios'!H595/'2 Precios'!H596)</f>
        <v>1.6731985865651625E-2</v>
      </c>
      <c r="I596" s="32">
        <f>LN('2 Precios'!I595/'2 Precios'!I596)</f>
        <v>-2.5309644685664132E-2</v>
      </c>
      <c r="J596" s="32">
        <f>LN('2 Precios'!J595/'2 Precios'!J596)</f>
        <v>2.9287780208687379E-2</v>
      </c>
      <c r="K596" s="35"/>
    </row>
    <row r="597" spans="1:11" x14ac:dyDescent="0.2">
      <c r="A597" s="30">
        <v>42395</v>
      </c>
      <c r="B597" s="32">
        <f>LN('2 Precios'!B596/'2 Precios'!B597)</f>
        <v>-3.5808799846168441E-3</v>
      </c>
      <c r="C597" s="32">
        <f>LN('2 Precios'!C596/'2 Precios'!C597)</f>
        <v>2.5148014283228368E-2</v>
      </c>
      <c r="D597" s="32">
        <f>LN('2 Precios'!D596/'2 Precios'!D597)</f>
        <v>1.1794103598195504E-2</v>
      </c>
      <c r="E597" s="32">
        <f>LN('2 Precios'!E596/'2 Precios'!E597)</f>
        <v>-7.493100063939221E-3</v>
      </c>
      <c r="F597" s="32">
        <f>LN('2 Precios'!F596/'2 Precios'!F597)</f>
        <v>3.5635898201967275E-2</v>
      </c>
      <c r="G597" s="32">
        <f>LN('2 Precios'!G596/'2 Precios'!G597)</f>
        <v>-1.0489606671019436E-2</v>
      </c>
      <c r="H597" s="32">
        <f>LN('2 Precios'!H596/'2 Precios'!H597)</f>
        <v>5.7951020525572293E-3</v>
      </c>
      <c r="I597" s="32">
        <f>LN('2 Precios'!I596/'2 Precios'!I597)</f>
        <v>3.1843655991441031E-4</v>
      </c>
      <c r="J597" s="32">
        <f>LN('2 Precios'!J596/'2 Precios'!J597)</f>
        <v>1.5379716300582495E-2</v>
      </c>
      <c r="K597" s="35"/>
    </row>
    <row r="598" spans="1:11" x14ac:dyDescent="0.2">
      <c r="A598" s="30">
        <v>42394</v>
      </c>
      <c r="B598" s="32">
        <f>LN('2 Precios'!B597/'2 Precios'!B598)</f>
        <v>1.0026497839918646E-2</v>
      </c>
      <c r="C598" s="32">
        <f>LN('2 Precios'!C597/'2 Precios'!C598)</f>
        <v>-1.6000341346441189E-2</v>
      </c>
      <c r="D598" s="32">
        <f>LN('2 Precios'!D597/'2 Precios'!D598)</f>
        <v>-5.0067696191494803E-3</v>
      </c>
      <c r="E598" s="32">
        <f>LN('2 Precios'!E597/'2 Precios'!E598)</f>
        <v>-1.7262125519531577E-2</v>
      </c>
      <c r="F598" s="32">
        <f>LN('2 Precios'!F597/'2 Precios'!F598)</f>
        <v>-1.7401802486535185E-2</v>
      </c>
      <c r="G598" s="32">
        <f>LN('2 Precios'!G597/'2 Precios'!G598)</f>
        <v>-1.5530984839094908E-2</v>
      </c>
      <c r="H598" s="32">
        <f>LN('2 Precios'!H597/'2 Precios'!H598)</f>
        <v>1.2397796225095129E-2</v>
      </c>
      <c r="I598" s="32">
        <f>LN('2 Precios'!I597/'2 Precios'!I598)</f>
        <v>1.0726077379699522E-2</v>
      </c>
      <c r="J598" s="32">
        <f>LN('2 Precios'!J597/'2 Precios'!J598)</f>
        <v>1.9771393197817729E-2</v>
      </c>
      <c r="K598" s="35"/>
    </row>
    <row r="599" spans="1:11" x14ac:dyDescent="0.2">
      <c r="A599" s="30">
        <v>42391</v>
      </c>
      <c r="B599" s="32">
        <f>LN('2 Precios'!B598/'2 Precios'!B599)</f>
        <v>9.1347594924763471E-3</v>
      </c>
      <c r="C599" s="32">
        <f>LN('2 Precios'!C598/'2 Precios'!C599)</f>
        <v>2.8815553039308748E-2</v>
      </c>
      <c r="D599" s="32">
        <f>LN('2 Precios'!D598/'2 Precios'!D599)</f>
        <v>-2.9305351784638996E-2</v>
      </c>
      <c r="E599" s="32">
        <f>LN('2 Precios'!E598/'2 Precios'!E599)</f>
        <v>1.6157816178976589E-2</v>
      </c>
      <c r="F599" s="32">
        <f>LN('2 Precios'!F598/'2 Precios'!F599)</f>
        <v>7.2139977324039905E-3</v>
      </c>
      <c r="G599" s="32">
        <f>LN('2 Precios'!G598/'2 Precios'!G599)</f>
        <v>1.5530984839094823E-2</v>
      </c>
      <c r="H599" s="32">
        <f>LN('2 Precios'!H598/'2 Precios'!H599)</f>
        <v>2.2494241703215873E-2</v>
      </c>
      <c r="I599" s="32">
        <f>LN('2 Precios'!I598/'2 Precios'!I599)</f>
        <v>9.8666549734978959E-3</v>
      </c>
      <c r="J599" s="32">
        <f>LN('2 Precios'!J598/'2 Precios'!J599)</f>
        <v>-3.9226074234318502E-2</v>
      </c>
      <c r="K599" s="35"/>
    </row>
    <row r="600" spans="1:11" x14ac:dyDescent="0.2">
      <c r="A600" s="30">
        <v>42390</v>
      </c>
      <c r="B600" s="32">
        <f>LN('2 Precios'!B599/'2 Precios'!B600)</f>
        <v>6.381829024464735E-4</v>
      </c>
      <c r="C600" s="32">
        <f>LN('2 Precios'!C599/'2 Precios'!C600)</f>
        <v>2.0852189071482331E-2</v>
      </c>
      <c r="D600" s="32">
        <f>LN('2 Precios'!D599/'2 Precios'!D600)</f>
        <v>2.2054900564042276E-4</v>
      </c>
      <c r="E600" s="32">
        <f>LN('2 Precios'!E599/'2 Precios'!E600)</f>
        <v>1.5583573117932747E-2</v>
      </c>
      <c r="F600" s="32">
        <f>LN('2 Precios'!F599/'2 Precios'!F600)</f>
        <v>-1.0658404073394056E-2</v>
      </c>
      <c r="G600" s="32">
        <f>LN('2 Precios'!G599/'2 Precios'!G600)</f>
        <v>4.4906411362479921E-2</v>
      </c>
      <c r="H600" s="32">
        <f>LN('2 Precios'!H599/'2 Precios'!H600)</f>
        <v>-2.5549496651985578E-2</v>
      </c>
      <c r="I600" s="32">
        <f>LN('2 Precios'!I599/'2 Precios'!I600)</f>
        <v>4.199435327835381E-2</v>
      </c>
      <c r="J600" s="32">
        <f>LN('2 Precios'!J599/'2 Precios'!J600)</f>
        <v>3.6525715922815269E-2</v>
      </c>
      <c r="K600" s="35"/>
    </row>
    <row r="601" spans="1:11" x14ac:dyDescent="0.2">
      <c r="A601" s="30">
        <v>42389</v>
      </c>
      <c r="B601" s="32">
        <f>LN('2 Precios'!B600/'2 Precios'!B601)</f>
        <v>4.7990614780330223E-3</v>
      </c>
      <c r="C601" s="32">
        <f>LN('2 Precios'!C600/'2 Precios'!C601)</f>
        <v>6.1647046840539402E-3</v>
      </c>
      <c r="D601" s="32">
        <f>LN('2 Precios'!D600/'2 Precios'!D601)</f>
        <v>1.3989281251508294E-2</v>
      </c>
      <c r="E601" s="32">
        <f>LN('2 Precios'!E600/'2 Precios'!E601)</f>
        <v>-9.7681191486057757E-3</v>
      </c>
      <c r="F601" s="32">
        <f>LN('2 Precios'!F600/'2 Precios'!F601)</f>
        <v>2.67147702711843E-2</v>
      </c>
      <c r="G601" s="32">
        <f>LN('2 Precios'!G600/'2 Precios'!G601)</f>
        <v>-3.26577452721954E-2</v>
      </c>
      <c r="H601" s="32">
        <f>LN('2 Precios'!H600/'2 Precios'!H601)</f>
        <v>-8.2958818858199085E-3</v>
      </c>
      <c r="I601" s="32">
        <f>LN('2 Precios'!I600/'2 Precios'!I601)</f>
        <v>-6.9262881195975862E-3</v>
      </c>
      <c r="J601" s="32">
        <f>LN('2 Precios'!J600/'2 Precios'!J601)</f>
        <v>8.3007062095361971E-4</v>
      </c>
      <c r="K601" s="35"/>
    </row>
    <row r="602" spans="1:11" x14ac:dyDescent="0.2">
      <c r="A602" s="30">
        <v>42388</v>
      </c>
      <c r="B602" s="32">
        <f>LN('2 Precios'!B601/'2 Precios'!B602)</f>
        <v>-5.6711140983312256E-3</v>
      </c>
      <c r="C602" s="32">
        <f>LN('2 Precios'!C601/'2 Precios'!C602)</f>
        <v>5.3144500634926669E-3</v>
      </c>
      <c r="D602" s="32">
        <f>LN('2 Precios'!D601/'2 Precios'!D602)</f>
        <v>2.743010044205979E-2</v>
      </c>
      <c r="E602" s="32">
        <f>LN('2 Precios'!E601/'2 Precios'!E602)</f>
        <v>-3.8806867985957416E-3</v>
      </c>
      <c r="F602" s="32">
        <f>LN('2 Precios'!F601/'2 Precios'!F602)</f>
        <v>-3.2319699060259621E-3</v>
      </c>
      <c r="G602" s="32">
        <f>LN('2 Precios'!G601/'2 Precios'!G602)</f>
        <v>1.3292132194851257E-2</v>
      </c>
      <c r="H602" s="32">
        <f>LN('2 Precios'!H601/'2 Precios'!H602)</f>
        <v>5.4839527409608711E-3</v>
      </c>
      <c r="I602" s="32">
        <f>LN('2 Precios'!I601/'2 Precios'!I602)</f>
        <v>-6.3768800891565967E-3</v>
      </c>
      <c r="J602" s="32">
        <f>LN('2 Precios'!J601/'2 Precios'!J602)</f>
        <v>-7.0340541450101303E-3</v>
      </c>
      <c r="K602" s="35"/>
    </row>
    <row r="603" spans="1:11" x14ac:dyDescent="0.2">
      <c r="A603" s="30">
        <v>42387</v>
      </c>
      <c r="B603" s="32">
        <f>LN('2 Precios'!B602/'2 Precios'!B603)</f>
        <v>-1.2348646942666216E-2</v>
      </c>
      <c r="C603" s="32">
        <f>LN('2 Precios'!C602/'2 Precios'!C603)</f>
        <v>-9.7216850509002622E-3</v>
      </c>
      <c r="D603" s="32">
        <f>LN('2 Precios'!D602/'2 Precios'!D603)</f>
        <v>-1.5734060941943281E-2</v>
      </c>
      <c r="E603" s="32">
        <f>LN('2 Precios'!E602/'2 Precios'!E603)</f>
        <v>-1.8635454760213464E-2</v>
      </c>
      <c r="F603" s="32">
        <f>LN('2 Precios'!F602/'2 Precios'!F603)</f>
        <v>-1.224499300588249E-2</v>
      </c>
      <c r="G603" s="32">
        <f>LN('2 Precios'!G602/'2 Precios'!G603)</f>
        <v>8.9245878301979164E-4</v>
      </c>
      <c r="H603" s="32">
        <f>LN('2 Precios'!H602/'2 Precios'!H603)</f>
        <v>5.8520687833845146E-4</v>
      </c>
      <c r="I603" s="32">
        <f>LN('2 Precios'!I602/'2 Precios'!I603)</f>
        <v>4.6948275762048559E-3</v>
      </c>
      <c r="J603" s="32">
        <f>LN('2 Precios'!J602/'2 Precios'!J603)</f>
        <v>6.8783287209764416E-5</v>
      </c>
      <c r="K603" s="35"/>
    </row>
    <row r="604" spans="1:11" x14ac:dyDescent="0.2">
      <c r="A604" s="30">
        <v>42384</v>
      </c>
      <c r="B604" s="32">
        <f>LN('2 Precios'!B603/'2 Precios'!B604)</f>
        <v>7.8602583306137865E-3</v>
      </c>
      <c r="C604" s="32">
        <f>LN('2 Precios'!C603/'2 Precios'!C604)</f>
        <v>-3.0318476386422058E-2</v>
      </c>
      <c r="D604" s="32">
        <f>LN('2 Precios'!D603/'2 Precios'!D604)</f>
        <v>4.5351777898254998E-3</v>
      </c>
      <c r="E604" s="32">
        <f>LN('2 Precios'!E603/'2 Precios'!E604)</f>
        <v>-2.784556423924818E-2</v>
      </c>
      <c r="F604" s="32">
        <f>LN('2 Precios'!F603/'2 Precios'!F604)</f>
        <v>-2.0932778665971805E-2</v>
      </c>
      <c r="G604" s="32">
        <f>LN('2 Precios'!G603/'2 Precios'!G604)</f>
        <v>4.0259952395031561E-3</v>
      </c>
      <c r="H604" s="32">
        <f>LN('2 Precios'!H603/'2 Precios'!H604)</f>
        <v>-2.5086548508083117E-2</v>
      </c>
      <c r="I604" s="32">
        <f>LN('2 Precios'!I603/'2 Precios'!I604)</f>
        <v>0</v>
      </c>
      <c r="J604" s="32">
        <f>LN('2 Precios'!J603/'2 Precios'!J604)</f>
        <v>-2.3339590415981147E-3</v>
      </c>
      <c r="K604" s="35"/>
    </row>
    <row r="605" spans="1:11" x14ac:dyDescent="0.2">
      <c r="A605" s="30">
        <v>42383</v>
      </c>
      <c r="B605" s="32">
        <f>LN('2 Precios'!B604/'2 Precios'!B605)</f>
        <v>0</v>
      </c>
      <c r="C605" s="32">
        <f>LN('2 Precios'!C604/'2 Precios'!C605)</f>
        <v>2.5055306342147272E-2</v>
      </c>
      <c r="D605" s="32">
        <f>LN('2 Precios'!D604/'2 Precios'!D605)</f>
        <v>1.7654935238720745E-2</v>
      </c>
      <c r="E605" s="32">
        <f>LN('2 Precios'!E604/'2 Precios'!E605)</f>
        <v>1.6505222699298657E-2</v>
      </c>
      <c r="F605" s="32">
        <f>LN('2 Precios'!F604/'2 Precios'!F605)</f>
        <v>0</v>
      </c>
      <c r="G605" s="32">
        <f>LN('2 Precios'!G604/'2 Precios'!G605)</f>
        <v>1.3455036791052456E-3</v>
      </c>
      <c r="H605" s="32">
        <f>LN('2 Precios'!H604/'2 Precios'!H605)</f>
        <v>-1.1690809116063431E-2</v>
      </c>
      <c r="I605" s="32">
        <f>LN('2 Precios'!I604/'2 Precios'!I605)</f>
        <v>3.535637966057385E-3</v>
      </c>
      <c r="J605" s="32">
        <f>LN('2 Precios'!J604/'2 Precios'!J605)</f>
        <v>-5.8109272471527935E-3</v>
      </c>
      <c r="K605" s="35"/>
    </row>
    <row r="606" spans="1:11" x14ac:dyDescent="0.2">
      <c r="A606" s="30">
        <v>42382</v>
      </c>
      <c r="B606" s="32">
        <f>LN('2 Precios'!B605/'2 Precios'!B606)</f>
        <v>7.5494698256205924E-3</v>
      </c>
      <c r="C606" s="32">
        <f>LN('2 Precios'!C605/'2 Precios'!C606)</f>
        <v>1.5873349156290163E-2</v>
      </c>
      <c r="D606" s="32">
        <f>LN('2 Precios'!D605/'2 Precios'!D606)</f>
        <v>7.1968275153662378E-3</v>
      </c>
      <c r="E606" s="32">
        <f>LN('2 Precios'!E605/'2 Precios'!E606)</f>
        <v>1.0764841879992854E-3</v>
      </c>
      <c r="F606" s="32">
        <f>LN('2 Precios'!F605/'2 Precios'!F606)</f>
        <v>4.2656682265422609E-3</v>
      </c>
      <c r="G606" s="32">
        <f>LN('2 Precios'!G605/'2 Precios'!G606)</f>
        <v>2.3156584695929499E-2</v>
      </c>
      <c r="H606" s="32">
        <f>LN('2 Precios'!H605/'2 Precios'!H606)</f>
        <v>-8.091671527447131E-3</v>
      </c>
      <c r="I606" s="32">
        <f>LN('2 Precios'!I605/'2 Precios'!I606)</f>
        <v>-3.1994470064274959E-3</v>
      </c>
      <c r="J606" s="32">
        <f>LN('2 Precios'!J605/'2 Precios'!J606)</f>
        <v>1.7465843092062956E-2</v>
      </c>
      <c r="K606" s="35"/>
    </row>
    <row r="607" spans="1:11" x14ac:dyDescent="0.2">
      <c r="A607" s="30">
        <v>42381</v>
      </c>
      <c r="B607" s="32">
        <f>LN('2 Precios'!B606/'2 Precios'!B607)</f>
        <v>1.1448168456097167E-2</v>
      </c>
      <c r="C607" s="32">
        <f>LN('2 Precios'!C606/'2 Precios'!C607)</f>
        <v>8.0321716972642527E-3</v>
      </c>
      <c r="D607" s="32">
        <f>LN('2 Precios'!D606/'2 Precios'!D607)</f>
        <v>4.43662150824069E-3</v>
      </c>
      <c r="E607" s="32">
        <f>LN('2 Precios'!E606/'2 Precios'!E607)</f>
        <v>-8.0678365660384144E-4</v>
      </c>
      <c r="F607" s="32">
        <f>LN('2 Precios'!F606/'2 Precios'!F607)</f>
        <v>2.6860820674754798E-2</v>
      </c>
      <c r="G607" s="32">
        <f>LN('2 Precios'!G606/'2 Precios'!G607)</f>
        <v>-2.7634782954569705E-2</v>
      </c>
      <c r="H607" s="32">
        <f>LN('2 Precios'!H606/'2 Precios'!H607)</f>
        <v>4.4774967411571518E-4</v>
      </c>
      <c r="I607" s="32">
        <f>LN('2 Precios'!I606/'2 Precios'!I607)</f>
        <v>2.8305385003754242E-2</v>
      </c>
      <c r="J607" s="32">
        <f>LN('2 Precios'!J606/'2 Precios'!J607)</f>
        <v>-5.3960558729733831E-3</v>
      </c>
      <c r="K607" s="35"/>
    </row>
    <row r="608" spans="1:11" x14ac:dyDescent="0.2">
      <c r="A608" s="30">
        <v>42380</v>
      </c>
      <c r="B608" s="32">
        <f>LN('2 Precios'!B607/'2 Precios'!B608)</f>
        <v>-1.0067489268342816E-2</v>
      </c>
      <c r="C608" s="32">
        <f>LN('2 Precios'!C607/'2 Precios'!C608)</f>
        <v>2.173998663640582E-2</v>
      </c>
      <c r="D608" s="32">
        <f>LN('2 Precios'!D607/'2 Precios'!D608)</f>
        <v>4.0597767574249571E-2</v>
      </c>
      <c r="E608" s="32">
        <f>LN('2 Precios'!E607/'2 Precios'!E608)</f>
        <v>2.2541203213584625E-2</v>
      </c>
      <c r="F608" s="32">
        <f>LN('2 Precios'!F607/'2 Precios'!F608)</f>
        <v>0</v>
      </c>
      <c r="G608" s="32">
        <f>LN('2 Precios'!G607/'2 Precios'!G608)</f>
        <v>-1.6397487195933626E-2</v>
      </c>
      <c r="H608" s="32">
        <f>LN('2 Precios'!H607/'2 Precios'!H608)</f>
        <v>5.0519893862657674E-3</v>
      </c>
      <c r="I608" s="32">
        <f>LN('2 Precios'!I607/'2 Precios'!I608)</f>
        <v>1.8855271958993381E-2</v>
      </c>
      <c r="J608" s="32">
        <f>LN('2 Precios'!J607/'2 Precios'!J608)</f>
        <v>8.3137306546240703E-3</v>
      </c>
      <c r="K608" s="35"/>
    </row>
    <row r="609" spans="1:11" x14ac:dyDescent="0.2">
      <c r="A609" s="30">
        <v>42377</v>
      </c>
      <c r="B609" s="32">
        <f>LN('2 Precios'!B608/'2 Precios'!B609)</f>
        <v>-2.494202010793925E-2</v>
      </c>
      <c r="C609" s="32">
        <f>LN('2 Precios'!C608/'2 Precios'!C609)</f>
        <v>-3.7740327982846968E-2</v>
      </c>
      <c r="D609" s="32">
        <f>LN('2 Precios'!D608/'2 Precios'!D609)</f>
        <v>2.5674009210455161E-2</v>
      </c>
      <c r="E609" s="32">
        <f>LN('2 Precios'!E608/'2 Precios'!E609)</f>
        <v>-1.372913813607169E-3</v>
      </c>
      <c r="F609" s="32">
        <f>LN('2 Precios'!F608/'2 Precios'!F609)</f>
        <v>-2.4578308919668498E-2</v>
      </c>
      <c r="G609" s="32">
        <f>LN('2 Precios'!G608/'2 Precios'!G609)</f>
        <v>2.1773799549560536E-2</v>
      </c>
      <c r="H609" s="32">
        <f>LN('2 Precios'!H608/'2 Precios'!H609)</f>
        <v>-7.7359318902003931E-3</v>
      </c>
      <c r="I609" s="32">
        <f>LN('2 Precios'!I608/'2 Precios'!I609)</f>
        <v>-3.342978333783921E-3</v>
      </c>
      <c r="J609" s="32">
        <f>LN('2 Precios'!J608/'2 Precios'!J609)</f>
        <v>1.697927480140644E-2</v>
      </c>
      <c r="K609" s="35"/>
    </row>
    <row r="610" spans="1:11" x14ac:dyDescent="0.2">
      <c r="A610" s="30">
        <v>42376</v>
      </c>
      <c r="B610" s="32">
        <f>LN('2 Precios'!B609/'2 Precios'!B610)</f>
        <v>-8.3719328738323159E-3</v>
      </c>
      <c r="C610" s="32">
        <f>LN('2 Precios'!C609/'2 Precios'!C610)</f>
        <v>-3.4665516100344407E-2</v>
      </c>
      <c r="D610" s="32">
        <f>LN('2 Precios'!D609/'2 Precios'!D610)</f>
        <v>-5.8047103564959769E-2</v>
      </c>
      <c r="E610" s="32">
        <f>LN('2 Precios'!E609/'2 Precios'!E610)</f>
        <v>-4.294870379119204E-2</v>
      </c>
      <c r="F610" s="32">
        <f>LN('2 Precios'!F609/'2 Precios'!F610)</f>
        <v>-1.5868908120326302E-2</v>
      </c>
      <c r="G610" s="32">
        <f>LN('2 Precios'!G609/'2 Precios'!G610)</f>
        <v>-1.161245742409074E-2</v>
      </c>
      <c r="H610" s="32">
        <f>LN('2 Precios'!H609/'2 Precios'!H610)</f>
        <v>-2.3073232255740001E-2</v>
      </c>
      <c r="I610" s="32">
        <f>LN('2 Precios'!I609/'2 Precios'!I610)</f>
        <v>-3.8930148844897247E-2</v>
      </c>
      <c r="J610" s="32">
        <f>LN('2 Precios'!J609/'2 Precios'!J610)</f>
        <v>-3.9337719245897108E-2</v>
      </c>
      <c r="K610" s="35"/>
    </row>
    <row r="611" spans="1:11" x14ac:dyDescent="0.2">
      <c r="A611" s="30">
        <v>42375</v>
      </c>
      <c r="B611" s="32">
        <f>LN('2 Precios'!B610/'2 Precios'!B611)</f>
        <v>-1.8862443486613756E-3</v>
      </c>
      <c r="C611" s="32">
        <f>LN('2 Precios'!C610/'2 Precios'!C611)</f>
        <v>-1.9401705169931446E-2</v>
      </c>
      <c r="D611" s="32">
        <f>LN('2 Precios'!D610/'2 Precios'!D611)</f>
        <v>-6.5851366070158466E-3</v>
      </c>
      <c r="E611" s="32">
        <f>LN('2 Precios'!E610/'2 Precios'!E611)</f>
        <v>-1.3311950389007161E-2</v>
      </c>
      <c r="F611" s="32">
        <f>LN('2 Precios'!F610/'2 Precios'!F611)</f>
        <v>-2.4438899929145223E-2</v>
      </c>
      <c r="G611" s="32">
        <f>LN('2 Precios'!G610/'2 Precios'!G611)</f>
        <v>-4.344731975893653E-2</v>
      </c>
      <c r="H611" s="32">
        <f>LN('2 Precios'!H610/'2 Precios'!H611)</f>
        <v>-9.8177265569864025E-4</v>
      </c>
      <c r="I611" s="32">
        <f>LN('2 Precios'!I610/'2 Precios'!I611)</f>
        <v>-3.7099705597621758E-3</v>
      </c>
      <c r="J611" s="32">
        <f>LN('2 Precios'!J610/'2 Precios'!J611)</f>
        <v>-6.3745503146499481E-3</v>
      </c>
      <c r="K611" s="35"/>
    </row>
    <row r="612" spans="1:11" x14ac:dyDescent="0.2">
      <c r="A612" s="30">
        <v>42374</v>
      </c>
      <c r="B612" s="32">
        <f>LN('2 Precios'!B611/'2 Precios'!B612)</f>
        <v>-1.9870706390671233E-2</v>
      </c>
      <c r="C612" s="32">
        <f>LN('2 Precios'!C611/'2 Precios'!C612)</f>
        <v>-5.0000104167056405E-3</v>
      </c>
      <c r="D612" s="32">
        <f>LN('2 Precios'!D611/'2 Precios'!D612)</f>
        <v>-4.2105325363437172E-3</v>
      </c>
      <c r="E612" s="32">
        <f>LN('2 Precios'!E611/'2 Precios'!E612)</f>
        <v>-3.6236033933655949E-3</v>
      </c>
      <c r="F612" s="32">
        <f>LN('2 Precios'!F611/'2 Precios'!F612)</f>
        <v>2.0510752286512727E-2</v>
      </c>
      <c r="G612" s="32">
        <f>LN('2 Precios'!G611/'2 Precios'!G612)</f>
        <v>-1.4352335550491377E-2</v>
      </c>
      <c r="H612" s="32">
        <f>LN('2 Precios'!H611/'2 Precios'!H612)</f>
        <v>-7.6290123298143706E-4</v>
      </c>
      <c r="I612" s="32">
        <f>LN('2 Precios'!I611/'2 Precios'!I612)</f>
        <v>8.1122635178280823E-3</v>
      </c>
      <c r="J612" s="32">
        <f>LN('2 Precios'!J611/'2 Precios'!J612)</f>
        <v>-4.3171331806330935E-3</v>
      </c>
      <c r="K612" s="35"/>
    </row>
    <row r="613" spans="1:11" x14ac:dyDescent="0.2">
      <c r="A613" s="30">
        <v>42373</v>
      </c>
      <c r="B613" s="32">
        <f>LN('2 Precios'!B612/'2 Precios'!B613)</f>
        <v>-1.0198676789932252E-3</v>
      </c>
      <c r="C613" s="32">
        <f>LN('2 Precios'!C612/'2 Precios'!C613)</f>
        <v>-7.4534506545808907E-3</v>
      </c>
      <c r="D613" s="32">
        <f>LN('2 Precios'!D612/'2 Precios'!D613)</f>
        <v>-1.5058827017581105E-2</v>
      </c>
      <c r="E613" s="32">
        <f>LN('2 Precios'!E612/'2 Precios'!E613)</f>
        <v>5.4402743943756495E-3</v>
      </c>
      <c r="F613" s="32">
        <f>LN('2 Precios'!F612/'2 Precios'!F613)</f>
        <v>-2.9795362694985401E-2</v>
      </c>
      <c r="G613" s="32">
        <f>LN('2 Precios'!G612/'2 Precios'!G613)</f>
        <v>-1.3735907380413859E-2</v>
      </c>
      <c r="H613" s="32">
        <f>LN('2 Precios'!H612/'2 Precios'!H613)</f>
        <v>-3.4268231721810469E-2</v>
      </c>
      <c r="I613" s="32">
        <f>LN('2 Precios'!I612/'2 Precios'!I613)</f>
        <v>-1.5491099737284072E-2</v>
      </c>
      <c r="J613" s="32">
        <f>LN('2 Precios'!J612/'2 Precios'!J613)</f>
        <v>-2.3153159088627216E-2</v>
      </c>
      <c r="K613" s="35"/>
    </row>
    <row r="614" spans="1:11" x14ac:dyDescent="0.2">
      <c r="A614" s="30">
        <v>42369</v>
      </c>
      <c r="B614" s="32">
        <f>LN('2 Precios'!B613/'2 Precios'!B614)</f>
        <v>-8.5386608320317872E-3</v>
      </c>
      <c r="C614" s="32">
        <f>LN('2 Precios'!C613/'2 Precios'!C614)</f>
        <v>-3.2470385030784157E-2</v>
      </c>
      <c r="D614" s="32">
        <f>LN('2 Precios'!D613/'2 Precios'!D614)</f>
        <v>2.763137807267696E-3</v>
      </c>
      <c r="E614" s="32">
        <f>LN('2 Precios'!E613/'2 Precios'!E614)</f>
        <v>1.0415421624362102E-3</v>
      </c>
      <c r="F614" s="32">
        <f>LN('2 Precios'!F613/'2 Precios'!F614)</f>
        <v>-7.0422284535603796E-3</v>
      </c>
      <c r="G614" s="32">
        <f>LN('2 Precios'!G613/'2 Precios'!G614)</f>
        <v>-1.3141831578689823E-2</v>
      </c>
      <c r="H614" s="32">
        <f>LN('2 Precios'!H613/'2 Precios'!H614)</f>
        <v>8.7760964143390168E-3</v>
      </c>
      <c r="I614" s="32">
        <f>LN('2 Precios'!I613/'2 Precios'!I614)</f>
        <v>1.007561857186547E-2</v>
      </c>
      <c r="J614" s="32">
        <f>LN('2 Precios'!J613/'2 Precios'!J614)</f>
        <v>-1.2288474293040724E-2</v>
      </c>
      <c r="K614" s="35"/>
    </row>
    <row r="615" spans="1:11" x14ac:dyDescent="0.2">
      <c r="A615" s="30">
        <v>42368</v>
      </c>
      <c r="B615" s="32">
        <f>LN('2 Precios'!B614/'2 Precios'!B615)</f>
        <v>-7.8703617060581872E-4</v>
      </c>
      <c r="C615" s="32">
        <f>LN('2 Precios'!C614/'2 Precios'!C615)</f>
        <v>-1.5961695328221036E-3</v>
      </c>
      <c r="D615" s="32">
        <f>LN('2 Precios'!D614/'2 Precios'!D615)</f>
        <v>-1.9409263253640143E-2</v>
      </c>
      <c r="E615" s="32">
        <f>LN('2 Precios'!E614/'2 Precios'!E615)</f>
        <v>-1.9569089339732445E-2</v>
      </c>
      <c r="F615" s="32">
        <f>LN('2 Precios'!F614/'2 Precios'!F615)</f>
        <v>-1.0738411913955618E-2</v>
      </c>
      <c r="G615" s="32">
        <f>LN('2 Precios'!G614/'2 Precios'!G615)</f>
        <v>-1.6306159673099268E-3</v>
      </c>
      <c r="H615" s="32">
        <f>LN('2 Precios'!H614/'2 Precios'!H615)</f>
        <v>-3.498482195369326E-3</v>
      </c>
      <c r="I615" s="32">
        <f>LN('2 Precios'!I614/'2 Precios'!I615)</f>
        <v>1.52014217264168E-3</v>
      </c>
      <c r="J615" s="32">
        <f>LN('2 Precios'!J614/'2 Precios'!J615)</f>
        <v>-1.5471262235916605E-2</v>
      </c>
      <c r="K615" s="35"/>
    </row>
    <row r="616" spans="1:11" x14ac:dyDescent="0.2">
      <c r="A616" s="30">
        <v>42367</v>
      </c>
      <c r="B616" s="32">
        <f>LN('2 Precios'!B615/'2 Precios'!B616)</f>
        <v>-2.7080754189438071E-3</v>
      </c>
      <c r="C616" s="32">
        <f>LN('2 Precios'!C615/'2 Precios'!C616)</f>
        <v>2.421425812059453E-2</v>
      </c>
      <c r="D616" s="32">
        <f>LN('2 Precios'!D615/'2 Precios'!D616)</f>
        <v>-1.3923400160457429E-2</v>
      </c>
      <c r="E616" s="32">
        <f>LN('2 Precios'!E615/'2 Precios'!E616)</f>
        <v>-2.0389825470008556E-3</v>
      </c>
      <c r="F616" s="32">
        <f>LN('2 Precios'!F615/'2 Precios'!F616)</f>
        <v>1.8709078858075393E-3</v>
      </c>
      <c r="G616" s="32">
        <f>LN('2 Precios'!G615/'2 Precios'!G616)</f>
        <v>1.8499973010721787E-2</v>
      </c>
      <c r="H616" s="32">
        <f>LN('2 Precios'!H615/'2 Precios'!H616)</f>
        <v>4.7737533226318123E-3</v>
      </c>
      <c r="I616" s="32">
        <f>LN('2 Precios'!I615/'2 Precios'!I616)</f>
        <v>2.0304406127126498E-3</v>
      </c>
      <c r="J616" s="32">
        <f>LN('2 Precios'!J615/'2 Precios'!J616)</f>
        <v>-2.4916096344091898E-3</v>
      </c>
      <c r="K616" s="35"/>
    </row>
    <row r="617" spans="1:11" x14ac:dyDescent="0.2">
      <c r="A617" s="30">
        <v>42366</v>
      </c>
      <c r="B617" s="32">
        <f>LN('2 Precios'!B616/'2 Precios'!B617)</f>
        <v>-1.1633437196793025E-3</v>
      </c>
      <c r="C617" s="32">
        <f>LN('2 Precios'!C616/'2 Precios'!C617)</f>
        <v>-1.7814236275127154E-2</v>
      </c>
      <c r="D617" s="32">
        <f>LN('2 Precios'!D616/'2 Precios'!D617)</f>
        <v>2.3466803652609364E-2</v>
      </c>
      <c r="E617" s="32">
        <f>LN('2 Precios'!E616/'2 Precios'!E617)</f>
        <v>7.6447717961300508E-4</v>
      </c>
      <c r="F617" s="32">
        <f>LN('2 Precios'!F616/'2 Precios'!F617)</f>
        <v>-1.4606526921117245E-2</v>
      </c>
      <c r="G617" s="32">
        <f>LN('2 Precios'!G616/'2 Precios'!G617)</f>
        <v>-2.0725396019723123E-3</v>
      </c>
      <c r="H617" s="32">
        <f>LN('2 Precios'!H616/'2 Precios'!H617)</f>
        <v>9.8312181060195552E-3</v>
      </c>
      <c r="I617" s="32">
        <f>LN('2 Precios'!I616/'2 Precios'!I617)</f>
        <v>1.0899273149129994E-2</v>
      </c>
      <c r="J617" s="32">
        <f>LN('2 Precios'!J616/'2 Precios'!J617)</f>
        <v>-9.7152810071937795E-3</v>
      </c>
      <c r="K617" s="35"/>
    </row>
    <row r="618" spans="1:11" x14ac:dyDescent="0.2">
      <c r="A618" s="30">
        <v>42362</v>
      </c>
      <c r="B618" s="32">
        <f>LN('2 Precios'!B617/'2 Precios'!B618)</f>
        <v>5.7451020606390547E-3</v>
      </c>
      <c r="C618" s="32">
        <f>LN('2 Precios'!C617/'2 Precios'!C618)</f>
        <v>-4.0048111195125878E-3</v>
      </c>
      <c r="D618" s="32">
        <f>LN('2 Precios'!D617/'2 Precios'!D618)</f>
        <v>1.1421817477265028E-3</v>
      </c>
      <c r="E618" s="32">
        <f>LN('2 Precios'!E617/'2 Precios'!E618)</f>
        <v>3.8258842322625355E-3</v>
      </c>
      <c r="F618" s="32">
        <f>LN('2 Precios'!F617/'2 Precios'!F618)</f>
        <v>-9.968629114594868E-3</v>
      </c>
      <c r="G618" s="32">
        <f>LN('2 Precios'!G617/'2 Precios'!G618)</f>
        <v>4.149425126853872E-3</v>
      </c>
      <c r="H618" s="32">
        <f>LN('2 Precios'!H617/'2 Precios'!H618)</f>
        <v>-4.7139041396993273E-3</v>
      </c>
      <c r="I618" s="32">
        <f>LN('2 Precios'!I617/'2 Precios'!I618)</f>
        <v>-2.7359626488025735E-3</v>
      </c>
      <c r="J618" s="32">
        <f>LN('2 Precios'!J617/'2 Precios'!J618)</f>
        <v>-7.7424364073535165E-3</v>
      </c>
      <c r="K618" s="35"/>
    </row>
    <row r="619" spans="1:11" x14ac:dyDescent="0.2">
      <c r="A619" s="30">
        <v>42361</v>
      </c>
      <c r="B619" s="32">
        <f>LN('2 Precios'!B618/'2 Precios'!B619)</f>
        <v>3.951330576923995E-3</v>
      </c>
      <c r="C619" s="32">
        <f>LN('2 Precios'!C618/'2 Precios'!C619)</f>
        <v>1.6000003413334314E-3</v>
      </c>
      <c r="D619" s="32">
        <f>LN('2 Precios'!D618/'2 Precios'!D619)</f>
        <v>-1.7896071477326549E-2</v>
      </c>
      <c r="E619" s="32">
        <f>LN('2 Precios'!E618/'2 Precios'!E619)</f>
        <v>1.0795420944740319E-2</v>
      </c>
      <c r="F619" s="32">
        <f>LN('2 Precios'!F618/'2 Precios'!F619)</f>
        <v>4.0213166814430719E-2</v>
      </c>
      <c r="G619" s="32">
        <f>LN('2 Precios'!G618/'2 Precios'!G619)</f>
        <v>-7.8692062293858542E-3</v>
      </c>
      <c r="H619" s="32">
        <f>LN('2 Precios'!H618/'2 Precios'!H619)</f>
        <v>-3.2014006811160027E-3</v>
      </c>
      <c r="I619" s="32">
        <f>LN('2 Precios'!I618/'2 Precios'!I619)</f>
        <v>-8.5346082071379673E-4</v>
      </c>
      <c r="J619" s="32">
        <f>LN('2 Precios'!J618/'2 Precios'!J619)</f>
        <v>1.2548439539502478E-3</v>
      </c>
      <c r="K619" s="35"/>
    </row>
    <row r="620" spans="1:11" x14ac:dyDescent="0.2">
      <c r="A620" s="30">
        <v>42360</v>
      </c>
      <c r="B620" s="32">
        <f>LN('2 Precios'!B619/'2 Precios'!B620)</f>
        <v>4.657576046278188E-3</v>
      </c>
      <c r="C620" s="32">
        <f>LN('2 Precios'!C619/'2 Precios'!C620)</f>
        <v>-1.667366932705916E-2</v>
      </c>
      <c r="D620" s="32">
        <f>LN('2 Precios'!D619/'2 Precios'!D620)</f>
        <v>9.2478383391726444E-3</v>
      </c>
      <c r="E620" s="32">
        <f>LN('2 Precios'!E619/'2 Precios'!E620)</f>
        <v>-9.0042097293650605E-3</v>
      </c>
      <c r="F620" s="32">
        <f>LN('2 Precios'!F619/'2 Precios'!F620)</f>
        <v>-3.7971296991959301E-3</v>
      </c>
      <c r="G620" s="32">
        <f>LN('2 Precios'!G619/'2 Precios'!G620)</f>
        <v>-2.0606229821720462E-3</v>
      </c>
      <c r="H620" s="32">
        <f>LN('2 Precios'!H619/'2 Precios'!H620)</f>
        <v>-3.0849553254216943E-3</v>
      </c>
      <c r="I620" s="32">
        <f>LN('2 Precios'!I619/'2 Precios'!I620)</f>
        <v>7.8794341917905342E-3</v>
      </c>
      <c r="J620" s="32">
        <f>LN('2 Precios'!J619/'2 Precios'!J620)</f>
        <v>3.0081295953439426E-2</v>
      </c>
      <c r="K620" s="35"/>
    </row>
    <row r="621" spans="1:11" x14ac:dyDescent="0.2">
      <c r="A621" s="30">
        <v>42359</v>
      </c>
      <c r="B621" s="32">
        <f>LN('2 Precios'!B620/'2 Precios'!B621)</f>
        <v>-1.2639418243868895E-2</v>
      </c>
      <c r="C621" s="32">
        <f>LN('2 Precios'!C620/'2 Precios'!C621)</f>
        <v>0</v>
      </c>
      <c r="D621" s="32">
        <f>LN('2 Precios'!D620/'2 Precios'!D621)</f>
        <v>1.3459767167990029E-2</v>
      </c>
      <c r="E621" s="32">
        <f>LN('2 Precios'!E620/'2 Precios'!E621)</f>
        <v>6.6814837866472987E-3</v>
      </c>
      <c r="F621" s="32">
        <f>LN('2 Precios'!F620/'2 Precios'!F621)</f>
        <v>8.1243065826058921E-4</v>
      </c>
      <c r="G621" s="32">
        <f>LN('2 Precios'!G620/'2 Precios'!G621)</f>
        <v>-2.4401292019436267E-2</v>
      </c>
      <c r="H621" s="32">
        <f>LN('2 Precios'!H620/'2 Precios'!H621)</f>
        <v>-1.496968693222916E-2</v>
      </c>
      <c r="I621" s="32">
        <f>LN('2 Precios'!I620/'2 Precios'!I621)</f>
        <v>-4.2900107222741428E-3</v>
      </c>
      <c r="J621" s="32">
        <f>LN('2 Precios'!J620/'2 Precios'!J621)</f>
        <v>-3.459145770957768E-2</v>
      </c>
      <c r="K621" s="35"/>
    </row>
    <row r="622" spans="1:11" x14ac:dyDescent="0.2">
      <c r="A622" s="30">
        <v>42356</v>
      </c>
      <c r="B622" s="32">
        <f>LN('2 Precios'!B621/'2 Precios'!B622)</f>
        <v>1.5753438467020213E-3</v>
      </c>
      <c r="C622" s="32">
        <f>LN('2 Precios'!C621/'2 Precios'!C622)</f>
        <v>-2.7186140304156947E-2</v>
      </c>
      <c r="D622" s="32">
        <f>LN('2 Precios'!D621/'2 Precios'!D622)</f>
        <v>-4.8115340298360461E-3</v>
      </c>
      <c r="E622" s="32">
        <f>LN('2 Precios'!E621/'2 Precios'!E622)</f>
        <v>-3.4459240349999823E-2</v>
      </c>
      <c r="F622" s="32">
        <f>LN('2 Precios'!F621/'2 Precios'!F622)</f>
        <v>-9.7061964492600288E-3</v>
      </c>
      <c r="G622" s="32">
        <f>LN('2 Precios'!G621/'2 Precios'!G622)</f>
        <v>-4.0096686441389081E-3</v>
      </c>
      <c r="H622" s="32">
        <f>LN('2 Precios'!H621/'2 Precios'!H622)</f>
        <v>-9.7876873641973734E-3</v>
      </c>
      <c r="I622" s="32">
        <f>LN('2 Precios'!I621/'2 Precios'!I622)</f>
        <v>-3.5657964839399058E-2</v>
      </c>
      <c r="J622" s="32">
        <f>LN('2 Precios'!J621/'2 Precios'!J622)</f>
        <v>-7.5340910757031318E-3</v>
      </c>
      <c r="K622" s="35"/>
    </row>
    <row r="623" spans="1:11" x14ac:dyDescent="0.2">
      <c r="A623" s="30">
        <v>42355</v>
      </c>
      <c r="B623" s="32">
        <f>LN('2 Precios'!B622/'2 Precios'!B623)</f>
        <v>1.2205192067198651E-2</v>
      </c>
      <c r="C623" s="32">
        <f>LN('2 Precios'!C622/'2 Precios'!C623)</f>
        <v>-1.5963850989013977E-2</v>
      </c>
      <c r="D623" s="32">
        <f>LN('2 Precios'!D622/'2 Precios'!D623)</f>
        <v>-1.1421817477264601E-3</v>
      </c>
      <c r="E623" s="32">
        <f>LN('2 Precios'!E622/'2 Precios'!E623)</f>
        <v>1.5814720725393888E-2</v>
      </c>
      <c r="F623" s="32">
        <f>LN('2 Precios'!F622/'2 Precios'!F623)</f>
        <v>7.5410535781388422E-3</v>
      </c>
      <c r="G623" s="32">
        <f>LN('2 Precios'!G622/'2 Precios'!G623)</f>
        <v>4.4178963376627571E-2</v>
      </c>
      <c r="H623" s="32">
        <f>LN('2 Precios'!H622/'2 Precios'!H623)</f>
        <v>2.1893756706098111E-2</v>
      </c>
      <c r="I623" s="32">
        <f>LN('2 Precios'!I622/'2 Precios'!I623)</f>
        <v>8.9627155992921606E-3</v>
      </c>
      <c r="J623" s="32">
        <f>LN('2 Precios'!J622/'2 Precios'!J623)</f>
        <v>2.6716865895128648E-2</v>
      </c>
      <c r="K623" s="35"/>
    </row>
    <row r="624" spans="1:11" x14ac:dyDescent="0.2">
      <c r="A624" s="30">
        <v>42354</v>
      </c>
      <c r="B624" s="32">
        <f>LN('2 Precios'!B623/'2 Precios'!B624)</f>
        <v>2.3730125977781812E-2</v>
      </c>
      <c r="C624" s="32">
        <f>LN('2 Precios'!C623/'2 Precios'!C624)</f>
        <v>2.9852963149681128E-2</v>
      </c>
      <c r="D624" s="32">
        <f>LN('2 Precios'!D623/'2 Precios'!D624)</f>
        <v>4.8060283010486976E-3</v>
      </c>
      <c r="E624" s="32">
        <f>LN('2 Precios'!E623/'2 Precios'!E624)</f>
        <v>-1.3570759151238379E-2</v>
      </c>
      <c r="F624" s="32">
        <f>LN('2 Precios'!F623/'2 Precios'!F624)</f>
        <v>1.224008159589942E-2</v>
      </c>
      <c r="G624" s="32">
        <f>LN('2 Precios'!G623/'2 Precios'!G624)</f>
        <v>-2.5062252572436374E-3</v>
      </c>
      <c r="H624" s="32">
        <f>LN('2 Precios'!H623/'2 Precios'!H624)</f>
        <v>3.4917319150892204E-2</v>
      </c>
      <c r="I624" s="32">
        <f>LN('2 Precios'!I623/'2 Precios'!I624)</f>
        <v>4.1009574633144794E-2</v>
      </c>
      <c r="J624" s="32">
        <f>LN('2 Precios'!J623/'2 Precios'!J624)</f>
        <v>-2.9898301479288013E-3</v>
      </c>
      <c r="K624" s="35"/>
    </row>
    <row r="625" spans="1:11" x14ac:dyDescent="0.2">
      <c r="A625" s="30">
        <v>42353</v>
      </c>
      <c r="B625" s="32">
        <f>LN('2 Precios'!B624/'2 Precios'!B625)</f>
        <v>-2.2526816678223515E-3</v>
      </c>
      <c r="C625" s="32">
        <f>LN('2 Precios'!C624/'2 Precios'!C625)</f>
        <v>1.9616164494968297E-2</v>
      </c>
      <c r="D625" s="32">
        <f>LN('2 Precios'!D624/'2 Precios'!D625)</f>
        <v>1.4791094537150112E-2</v>
      </c>
      <c r="E625" s="32">
        <f>LN('2 Precios'!E624/'2 Precios'!E625)</f>
        <v>1.2559731355749074E-2</v>
      </c>
      <c r="F625" s="32">
        <f>LN('2 Precios'!F624/'2 Precios'!F625)</f>
        <v>2.045971284343558E-2</v>
      </c>
      <c r="G625" s="32">
        <f>LN('2 Precios'!G624/'2 Precios'!G625)</f>
        <v>1.2172196711672106E-2</v>
      </c>
      <c r="H625" s="32">
        <f>LN('2 Precios'!H624/'2 Precios'!H625)</f>
        <v>3.5385107674884973E-2</v>
      </c>
      <c r="I625" s="32">
        <f>LN('2 Precios'!I624/'2 Precios'!I625)</f>
        <v>4.095231538499277E-2</v>
      </c>
      <c r="J625" s="32">
        <f>LN('2 Precios'!J624/'2 Precios'!J625)</f>
        <v>2.0795249408059355E-2</v>
      </c>
      <c r="K625" s="35"/>
    </row>
    <row r="626" spans="1:11" x14ac:dyDescent="0.2">
      <c r="A626" s="30">
        <v>42352</v>
      </c>
      <c r="B626" s="32">
        <f>LN('2 Precios'!B625/'2 Precios'!B626)</f>
        <v>-1.0665529793488939E-2</v>
      </c>
      <c r="C626" s="32">
        <f>LN('2 Precios'!C625/'2 Precios'!C626)</f>
        <v>1.5860431556347797E-3</v>
      </c>
      <c r="D626" s="32">
        <f>LN('2 Precios'!D625/'2 Precios'!D626)</f>
        <v>8.1824653861844211E-3</v>
      </c>
      <c r="E626" s="32">
        <f>LN('2 Precios'!E625/'2 Precios'!E626)</f>
        <v>4.812664005729164E-3</v>
      </c>
      <c r="F626" s="32">
        <f>LN('2 Precios'!F625/'2 Precios'!F626)</f>
        <v>3.0773559906777234E-3</v>
      </c>
      <c r="G626" s="32">
        <f>LN('2 Precios'!G625/'2 Precios'!G626)</f>
        <v>-2.1721864469149053E-2</v>
      </c>
      <c r="H626" s="32">
        <f>LN('2 Precios'!H625/'2 Precios'!H626)</f>
        <v>-6.5684721617064274E-3</v>
      </c>
      <c r="I626" s="32">
        <f>LN('2 Precios'!I625/'2 Precios'!I626)</f>
        <v>-9.0445878377410174E-4</v>
      </c>
      <c r="J626" s="32">
        <f>LN('2 Precios'!J625/'2 Precios'!J626)</f>
        <v>2.2828114275868682E-2</v>
      </c>
      <c r="K626" s="35"/>
    </row>
    <row r="627" spans="1:11" x14ac:dyDescent="0.2">
      <c r="A627" s="30">
        <v>42349</v>
      </c>
      <c r="B627" s="32">
        <f>LN('2 Precios'!B626/'2 Precios'!B627)</f>
        <v>1.6752496850201202E-3</v>
      </c>
      <c r="C627" s="32">
        <f>LN('2 Precios'!C626/'2 Precios'!C627)</f>
        <v>-1.026459861188295E-2</v>
      </c>
      <c r="D627" s="32">
        <f>LN('2 Precios'!D626/'2 Precios'!D627)</f>
        <v>4.4700228404676344E-3</v>
      </c>
      <c r="E627" s="32">
        <f>LN('2 Precios'!E626/'2 Precios'!E627)</f>
        <v>-2.2832662620435973E-3</v>
      </c>
      <c r="F627" s="32">
        <f>LN('2 Precios'!F626/'2 Precios'!F627)</f>
        <v>1.581501473958161E-2</v>
      </c>
      <c r="G627" s="32">
        <f>LN('2 Precios'!G626/'2 Precios'!G627)</f>
        <v>-1.3544224551851627E-2</v>
      </c>
      <c r="H627" s="32">
        <f>LN('2 Precios'!H626/'2 Precios'!H627)</f>
        <v>9.0337669501486348E-4</v>
      </c>
      <c r="I627" s="32">
        <f>LN('2 Precios'!I626/'2 Precios'!I627)</f>
        <v>-4.5097937982032724E-3</v>
      </c>
      <c r="J627" s="32">
        <f>LN('2 Precios'!J626/'2 Precios'!J627)</f>
        <v>-2.6711807484823376E-2</v>
      </c>
      <c r="K627" s="35"/>
    </row>
    <row r="628" spans="1:11" x14ac:dyDescent="0.2">
      <c r="A628" s="30">
        <v>42348</v>
      </c>
      <c r="B628" s="32">
        <f>LN('2 Precios'!B627/'2 Precios'!B628)</f>
        <v>2.7450917509492558E-3</v>
      </c>
      <c r="C628" s="32">
        <f>LN('2 Precios'!C627/'2 Precios'!C628)</f>
        <v>7.0950238506037148E-3</v>
      </c>
      <c r="D628" s="32">
        <f>LN('2 Precios'!D627/'2 Precios'!D628)</f>
        <v>7.3364903041029713E-3</v>
      </c>
      <c r="E628" s="32">
        <f>LN('2 Precios'!E627/'2 Precios'!E628)</f>
        <v>6.8681400874277933E-3</v>
      </c>
      <c r="F628" s="32">
        <f>LN('2 Precios'!F627/'2 Precios'!F628)</f>
        <v>-2.2746100225042604E-3</v>
      </c>
      <c r="G628" s="32">
        <f>LN('2 Precios'!G627/'2 Precios'!G628)</f>
        <v>3.9074005617221894E-2</v>
      </c>
      <c r="H628" s="32">
        <f>LN('2 Precios'!H627/'2 Precios'!H628)</f>
        <v>-1.713846456760441E-2</v>
      </c>
      <c r="I628" s="32">
        <f>LN('2 Precios'!I627/'2 Precios'!I628)</f>
        <v>-2.5061295160699226E-2</v>
      </c>
      <c r="J628" s="32">
        <f>LN('2 Precios'!J627/'2 Precios'!J628)</f>
        <v>-2.7903486513355471E-2</v>
      </c>
      <c r="K628" s="35"/>
    </row>
    <row r="629" spans="1:11" x14ac:dyDescent="0.2">
      <c r="A629" s="30">
        <v>42347</v>
      </c>
      <c r="B629" s="32">
        <f>LN('2 Precios'!B628/'2 Precios'!B629)</f>
        <v>-9.2496497193054143E-3</v>
      </c>
      <c r="C629" s="32">
        <f>LN('2 Precios'!C628/'2 Precios'!C629)</f>
        <v>3.1695747612790395E-3</v>
      </c>
      <c r="D629" s="32">
        <f>LN('2 Precios'!D628/'2 Precios'!D629)</f>
        <v>-5.2120943676476532E-3</v>
      </c>
      <c r="E629" s="32">
        <f>LN('2 Precios'!E628/'2 Precios'!E629)</f>
        <v>-1.015643943049766E-2</v>
      </c>
      <c r="F629" s="32">
        <f>LN('2 Precios'!F628/'2 Precios'!F629)</f>
        <v>4.2691967503175046E-3</v>
      </c>
      <c r="G629" s="32">
        <f>LN('2 Precios'!G628/'2 Precios'!G629)</f>
        <v>-1.8896257844760081E-2</v>
      </c>
      <c r="H629" s="32">
        <f>LN('2 Precios'!H628/'2 Precios'!H629)</f>
        <v>2.9644288790956354E-2</v>
      </c>
      <c r="I629" s="32">
        <f>LN('2 Precios'!I628/'2 Precios'!I629)</f>
        <v>-1.3598518356500741E-2</v>
      </c>
      <c r="J629" s="32">
        <f>LN('2 Precios'!J628/'2 Precios'!J629)</f>
        <v>1.4555395881958602E-2</v>
      </c>
      <c r="K629" s="35"/>
    </row>
    <row r="630" spans="1:11" x14ac:dyDescent="0.2">
      <c r="A630" s="30">
        <v>42346</v>
      </c>
      <c r="B630" s="32">
        <f>LN('2 Precios'!B629/'2 Precios'!B630)</f>
        <v>-8.0443483527534269E-3</v>
      </c>
      <c r="C630" s="32">
        <f>LN('2 Precios'!C629/'2 Precios'!C630)</f>
        <v>-2.5853378826333782E-2</v>
      </c>
      <c r="D630" s="32">
        <f>LN('2 Precios'!D629/'2 Precios'!D630)</f>
        <v>-1.0109407832725306E-2</v>
      </c>
      <c r="E630" s="32">
        <f>LN('2 Precios'!E629/'2 Precios'!E630)</f>
        <v>1.9384404069386723E-2</v>
      </c>
      <c r="F630" s="32">
        <f>LN('2 Precios'!F629/'2 Precios'!F630)</f>
        <v>-1.359794284819405E-2</v>
      </c>
      <c r="G630" s="32">
        <f>LN('2 Precios'!G629/'2 Precios'!G630)</f>
        <v>-1.5683317418214996E-2</v>
      </c>
      <c r="H630" s="32">
        <f>LN('2 Precios'!H629/'2 Precios'!H630)</f>
        <v>-7.9763068743378216E-3</v>
      </c>
      <c r="I630" s="32">
        <f>LN('2 Precios'!I629/'2 Precios'!I630)</f>
        <v>-6.9241823181535682E-4</v>
      </c>
      <c r="J630" s="32">
        <f>LN('2 Precios'!J629/'2 Precios'!J630)</f>
        <v>4.4715479784935341E-2</v>
      </c>
      <c r="K630" s="35"/>
    </row>
    <row r="631" spans="1:11" x14ac:dyDescent="0.2">
      <c r="A631" s="30">
        <v>42345</v>
      </c>
      <c r="B631" s="32">
        <f>LN('2 Precios'!B630/'2 Precios'!B631)</f>
        <v>-8.2374411399224539E-4</v>
      </c>
      <c r="C631" s="32">
        <f>LN('2 Precios'!C630/'2 Precios'!C631)</f>
        <v>-1.8391322971423544E-2</v>
      </c>
      <c r="D631" s="32">
        <f>LN('2 Precios'!D630/'2 Precios'!D631)</f>
        <v>-1.0471323015443342E-2</v>
      </c>
      <c r="E631" s="32">
        <f>LN('2 Precios'!E630/'2 Precios'!E631)</f>
        <v>-1.6854228172328074E-2</v>
      </c>
      <c r="F631" s="32">
        <f>LN('2 Precios'!F630/'2 Precios'!F631)</f>
        <v>0</v>
      </c>
      <c r="G631" s="32">
        <f>LN('2 Precios'!G630/'2 Precios'!G631)</f>
        <v>-2.2673036014872975E-2</v>
      </c>
      <c r="H631" s="32">
        <f>LN('2 Precios'!H630/'2 Precios'!H631)</f>
        <v>-1.2407084488098474E-2</v>
      </c>
      <c r="I631" s="32">
        <f>LN('2 Precios'!I630/'2 Precios'!I631)</f>
        <v>-2.4105791148133514E-2</v>
      </c>
      <c r="J631" s="32">
        <f>LN('2 Precios'!J630/'2 Precios'!J631)</f>
        <v>1.4841896397886259E-2</v>
      </c>
      <c r="K631" s="35"/>
    </row>
    <row r="632" spans="1:11" x14ac:dyDescent="0.2">
      <c r="A632" s="30">
        <v>42342</v>
      </c>
      <c r="B632" s="32">
        <f>LN('2 Precios'!B631/'2 Precios'!B632)</f>
        <v>-9.0221688850462417E-3</v>
      </c>
      <c r="C632" s="32">
        <f>LN('2 Precios'!C631/'2 Precios'!C632)</f>
        <v>-1.3574869091068874E-2</v>
      </c>
      <c r="D632" s="32">
        <f>LN('2 Precios'!D631/'2 Precios'!D632)</f>
        <v>-1.2193847026616635E-2</v>
      </c>
      <c r="E632" s="32">
        <f>LN('2 Precios'!E631/'2 Precios'!E632)</f>
        <v>-1.8813904709953949E-2</v>
      </c>
      <c r="F632" s="32">
        <f>LN('2 Precios'!F631/'2 Precios'!F632)</f>
        <v>2.8146897610902314E-4</v>
      </c>
      <c r="G632" s="32">
        <f>LN('2 Precios'!G631/'2 Precios'!G632)</f>
        <v>-3.1523531603368411E-2</v>
      </c>
      <c r="H632" s="32">
        <f>LN('2 Precios'!H631/'2 Precios'!H632)</f>
        <v>-1.1203115856992091E-3</v>
      </c>
      <c r="I632" s="32">
        <f>LN('2 Precios'!I631/'2 Precios'!I632)</f>
        <v>4.4015984387098302E-3</v>
      </c>
      <c r="J632" s="32">
        <f>LN('2 Precios'!J631/'2 Precios'!J632)</f>
        <v>3.0492789087223251E-3</v>
      </c>
      <c r="K632" s="35"/>
    </row>
    <row r="633" spans="1:11" x14ac:dyDescent="0.2">
      <c r="A633" s="30">
        <v>42341</v>
      </c>
      <c r="B633" s="32">
        <f>LN('2 Precios'!B632/'2 Precios'!B633)</f>
        <v>-1.2845108021841696E-2</v>
      </c>
      <c r="C633" s="32">
        <f>LN('2 Precios'!C632/'2 Precios'!C633)</f>
        <v>1.4992506556412233E-3</v>
      </c>
      <c r="D633" s="32">
        <f>LN('2 Precios'!D632/'2 Precios'!D633)</f>
        <v>-2.0559687424913328E-3</v>
      </c>
      <c r="E633" s="32">
        <f>LN('2 Precios'!E632/'2 Precios'!E633)</f>
        <v>1.9887817719043987E-3</v>
      </c>
      <c r="F633" s="32">
        <f>LN('2 Precios'!F632/'2 Precios'!F633)</f>
        <v>-3.6522305472884375E-3</v>
      </c>
      <c r="G633" s="32">
        <f>LN('2 Precios'!G632/'2 Precios'!G633)</f>
        <v>-1.9209195367359305E-2</v>
      </c>
      <c r="H633" s="32">
        <f>LN('2 Precios'!H632/'2 Precios'!H633)</f>
        <v>-1.1134732814879793E-2</v>
      </c>
      <c r="I633" s="32">
        <f>LN('2 Precios'!I632/'2 Precios'!I633)</f>
        <v>1.3582005483488647E-3</v>
      </c>
      <c r="J633" s="32">
        <f>LN('2 Precios'!J632/'2 Precios'!J633)</f>
        <v>-2.1085920120347081E-2</v>
      </c>
      <c r="K633" s="35"/>
    </row>
    <row r="634" spans="1:11" x14ac:dyDescent="0.2">
      <c r="A634" s="30">
        <v>42340</v>
      </c>
      <c r="B634" s="32">
        <f>LN('2 Precios'!B633/'2 Precios'!B634)</f>
        <v>1.2948025322574377E-2</v>
      </c>
      <c r="C634" s="32">
        <f>LN('2 Precios'!C633/'2 Precios'!C634)</f>
        <v>-3.1021689921962994E-2</v>
      </c>
      <c r="D634" s="32">
        <f>LN('2 Precios'!D633/'2 Precios'!D634)</f>
        <v>-4.3265012114614186E-3</v>
      </c>
      <c r="E634" s="32">
        <f>LN('2 Precios'!E633/'2 Precios'!E634)</f>
        <v>-3.4987726673971986E-2</v>
      </c>
      <c r="F634" s="32">
        <f>LN('2 Precios'!F633/'2 Precios'!F634)</f>
        <v>-1.9439684377033639E-2</v>
      </c>
      <c r="G634" s="32">
        <f>LN('2 Precios'!G633/'2 Precios'!G634)</f>
        <v>1.6497630713721168E-2</v>
      </c>
      <c r="H634" s="32">
        <f>LN('2 Precios'!H633/'2 Precios'!H634)</f>
        <v>-1.3090798164710366E-2</v>
      </c>
      <c r="I634" s="32">
        <f>LN('2 Precios'!I633/'2 Precios'!I634)</f>
        <v>-3.7307317207889274E-3</v>
      </c>
      <c r="J634" s="32">
        <f>LN('2 Precios'!J633/'2 Precios'!J634)</f>
        <v>-2.3510420004150594E-2</v>
      </c>
      <c r="K634" s="35"/>
    </row>
    <row r="635" spans="1:11" x14ac:dyDescent="0.2">
      <c r="A635" s="30">
        <v>42339</v>
      </c>
      <c r="B635" s="32">
        <f>LN('2 Precios'!B634/'2 Precios'!B635)</f>
        <v>-1.8771707610388679E-2</v>
      </c>
      <c r="C635" s="32">
        <f>LN('2 Precios'!C634/'2 Precios'!C635)</f>
        <v>2.3547813577434192E-2</v>
      </c>
      <c r="D635" s="32">
        <f>LN('2 Precios'!D634/'2 Precios'!D635)</f>
        <v>2.9581771823269519E-3</v>
      </c>
      <c r="E635" s="32">
        <f>LN('2 Precios'!E634/'2 Precios'!E635)</f>
        <v>1.3312896636193785E-2</v>
      </c>
      <c r="F635" s="32">
        <f>LN('2 Precios'!F634/'2 Precios'!F635)</f>
        <v>1.9270480312488369E-3</v>
      </c>
      <c r="G635" s="32">
        <f>LN('2 Precios'!G634/'2 Precios'!G635)</f>
        <v>-2.0674511667652436E-2</v>
      </c>
      <c r="H635" s="32">
        <f>LN('2 Precios'!H634/'2 Precios'!H635)</f>
        <v>2.2212107435574936E-2</v>
      </c>
      <c r="I635" s="32">
        <f>LN('2 Precios'!I634/'2 Precios'!I635)</f>
        <v>3.3859826787188446E-4</v>
      </c>
      <c r="J635" s="32">
        <f>LN('2 Precios'!J634/'2 Precios'!J635)</f>
        <v>2.1452614559821455E-2</v>
      </c>
      <c r="K635" s="35"/>
    </row>
    <row r="636" spans="1:11" x14ac:dyDescent="0.2">
      <c r="A636" s="30">
        <v>42338</v>
      </c>
      <c r="B636" s="32">
        <f>LN('2 Precios'!B635/'2 Precios'!B636)</f>
        <v>-3.2904271538344593E-3</v>
      </c>
      <c r="C636" s="32">
        <f>LN('2 Precios'!C635/'2 Precios'!C636)</f>
        <v>-2.2820276259057148E-2</v>
      </c>
      <c r="D636" s="32">
        <f>LN('2 Precios'!D635/'2 Precios'!D636)</f>
        <v>-2.5203831573864823E-2</v>
      </c>
      <c r="E636" s="32">
        <f>LN('2 Precios'!E635/'2 Precios'!E636)</f>
        <v>-3.4252622679944694E-2</v>
      </c>
      <c r="F636" s="32">
        <f>LN('2 Precios'!F635/'2 Precios'!F636)</f>
        <v>-2.2074666924253254E-2</v>
      </c>
      <c r="G636" s="32">
        <f>LN('2 Precios'!G635/'2 Precios'!G636)</f>
        <v>2.4938910454109977E-2</v>
      </c>
      <c r="H636" s="32">
        <f>LN('2 Precios'!H635/'2 Precios'!H636)</f>
        <v>-2.9011625224874701E-3</v>
      </c>
      <c r="I636" s="32">
        <f>LN('2 Precios'!I635/'2 Precios'!I636)</f>
        <v>-2.3097227611494357E-2</v>
      </c>
      <c r="J636" s="32">
        <f>LN('2 Precios'!J635/'2 Precios'!J636)</f>
        <v>-2.7083482644224107E-2</v>
      </c>
      <c r="K636" s="35"/>
    </row>
    <row r="637" spans="1:11" x14ac:dyDescent="0.2">
      <c r="A637" s="30">
        <v>42335</v>
      </c>
      <c r="B637" s="32">
        <f>LN('2 Precios'!B636/'2 Precios'!B637)</f>
        <v>5.6461523165187329E-3</v>
      </c>
      <c r="C637" s="32">
        <f>LN('2 Precios'!C636/'2 Precios'!C637)</f>
        <v>-3.6324050110070464E-3</v>
      </c>
      <c r="D637" s="32">
        <f>LN('2 Precios'!D636/'2 Precios'!D637)</f>
        <v>-3.3278343894621457E-3</v>
      </c>
      <c r="E637" s="32">
        <f>LN('2 Precios'!E636/'2 Precios'!E637)</f>
        <v>1.1605865411475468E-2</v>
      </c>
      <c r="F637" s="32">
        <f>LN('2 Precios'!F636/'2 Precios'!F637)</f>
        <v>8.0889854239129958E-4</v>
      </c>
      <c r="G637" s="32">
        <f>LN('2 Precios'!G636/'2 Precios'!G637)</f>
        <v>-2.3042494147154469E-2</v>
      </c>
      <c r="H637" s="32">
        <f>LN('2 Precios'!H636/'2 Precios'!H637)</f>
        <v>-4.890550984635888E-3</v>
      </c>
      <c r="I637" s="32">
        <f>LN('2 Precios'!I636/'2 Precios'!I637)</f>
        <v>8.4739063891106324E-3</v>
      </c>
      <c r="J637" s="32">
        <f>LN('2 Precios'!J636/'2 Precios'!J637)</f>
        <v>-3.4148352817795209E-3</v>
      </c>
      <c r="K637" s="35"/>
    </row>
    <row r="638" spans="1:11" x14ac:dyDescent="0.2">
      <c r="A638" s="30">
        <v>42334</v>
      </c>
      <c r="B638" s="32">
        <f>LN('2 Precios'!B637/'2 Precios'!B638)</f>
        <v>-9.8979982536210737E-3</v>
      </c>
      <c r="C638" s="32">
        <f>LN('2 Precios'!C637/'2 Precios'!C638)</f>
        <v>-1.4492756159903981E-3</v>
      </c>
      <c r="D638" s="32">
        <f>LN('2 Precios'!D637/'2 Precios'!D638)</f>
        <v>-5.5218249403828183E-3</v>
      </c>
      <c r="E638" s="32">
        <f>LN('2 Precios'!E637/'2 Precios'!E638)</f>
        <v>-1.1369317846208976E-2</v>
      </c>
      <c r="F638" s="32">
        <f>LN('2 Precios'!F637/'2 Precios'!F638)</f>
        <v>7.5819208646590716E-3</v>
      </c>
      <c r="G638" s="32">
        <f>LN('2 Precios'!G637/'2 Precios'!G638)</f>
        <v>-1.1700454296718513E-2</v>
      </c>
      <c r="H638" s="32">
        <f>LN('2 Precios'!H637/'2 Precios'!H638)</f>
        <v>1.6207854940011653E-2</v>
      </c>
      <c r="I638" s="32">
        <f>LN('2 Precios'!I637/'2 Precios'!I638)</f>
        <v>9.5565987646079893E-3</v>
      </c>
      <c r="J638" s="32">
        <f>LN('2 Precios'!J637/'2 Precios'!J638)</f>
        <v>7.9429301145111497E-3</v>
      </c>
      <c r="K638" s="35"/>
    </row>
    <row r="639" spans="1:11" x14ac:dyDescent="0.2">
      <c r="A639" s="30">
        <v>42333</v>
      </c>
      <c r="B639" s="32">
        <f>LN('2 Precios'!B638/'2 Precios'!B639)</f>
        <v>-4.5097240770037468E-3</v>
      </c>
      <c r="C639" s="32">
        <f>LN('2 Precios'!C638/'2 Precios'!C639)</f>
        <v>-1.7229428358554032E-2</v>
      </c>
      <c r="D639" s="32">
        <f>LN('2 Precios'!D638/'2 Precios'!D639)</f>
        <v>-3.7374561756263621E-3</v>
      </c>
      <c r="E639" s="32">
        <f>LN('2 Precios'!E638/'2 Precios'!E639)</f>
        <v>-4.7065042059870867E-4</v>
      </c>
      <c r="F639" s="32">
        <f>LN('2 Precios'!F638/'2 Precios'!F639)</f>
        <v>-3.7981325664900555E-3</v>
      </c>
      <c r="G639" s="32">
        <f>LN('2 Precios'!G638/'2 Precios'!G639)</f>
        <v>2.0470729601314637E-2</v>
      </c>
      <c r="H639" s="32">
        <f>LN('2 Precios'!H638/'2 Precios'!H639)</f>
        <v>-2.250795853476761E-2</v>
      </c>
      <c r="I639" s="32">
        <f>LN('2 Precios'!I638/'2 Precios'!I639)</f>
        <v>-2.0344222907800826E-2</v>
      </c>
      <c r="J639" s="32">
        <f>LN('2 Precios'!J638/'2 Precios'!J639)</f>
        <v>-1.7544847378512286E-2</v>
      </c>
      <c r="K639" s="35"/>
    </row>
    <row r="640" spans="1:11" x14ac:dyDescent="0.2">
      <c r="A640" s="30">
        <v>42332</v>
      </c>
      <c r="B640" s="32">
        <f>LN('2 Precios'!B639/'2 Precios'!B640)</f>
        <v>-2.254613187456146E-3</v>
      </c>
      <c r="C640" s="32">
        <f>LN('2 Precios'!C639/'2 Precios'!C640)</f>
        <v>-2.8429301308339804E-3</v>
      </c>
      <c r="D640" s="32">
        <f>LN('2 Precios'!D639/'2 Precios'!D640)</f>
        <v>-1.0965896602400972E-3</v>
      </c>
      <c r="E640" s="32">
        <f>LN('2 Precios'!E639/'2 Precios'!E640)</f>
        <v>-9.1392194807276995E-3</v>
      </c>
      <c r="F640" s="32">
        <f>LN('2 Precios'!F639/'2 Precios'!F640)</f>
        <v>2.168664503211903E-3</v>
      </c>
      <c r="G640" s="32">
        <f>LN('2 Precios'!G639/'2 Precios'!G640)</f>
        <v>-6.4898106576205409E-3</v>
      </c>
      <c r="H640" s="32">
        <f>LN('2 Precios'!H639/'2 Precios'!H640)</f>
        <v>-1.4330475351974363E-2</v>
      </c>
      <c r="I640" s="32">
        <f>LN('2 Precios'!I639/'2 Precios'!I640)</f>
        <v>6.4586296676629835E-3</v>
      </c>
      <c r="J640" s="32">
        <f>LN('2 Precios'!J639/'2 Precios'!J640)</f>
        <v>-1.7743152137530627E-2</v>
      </c>
      <c r="K640" s="35"/>
    </row>
    <row r="641" spans="1:11" x14ac:dyDescent="0.2">
      <c r="A641" s="30">
        <v>42331</v>
      </c>
      <c r="B641" s="32">
        <f>LN('2 Precios'!B640/'2 Precios'!B641)</f>
        <v>5.7513129165711668E-3</v>
      </c>
      <c r="C641" s="32">
        <f>LN('2 Precios'!C640/'2 Precios'!C641)</f>
        <v>-2.8348707858472967E-3</v>
      </c>
      <c r="D641" s="32">
        <f>LN('2 Precios'!D640/'2 Precios'!D641)</f>
        <v>-9.3815460497576643E-3</v>
      </c>
      <c r="E641" s="32">
        <f>LN('2 Precios'!E640/'2 Precios'!E641)</f>
        <v>-1.3976799663912899E-3</v>
      </c>
      <c r="F641" s="32">
        <f>LN('2 Precios'!F640/'2 Precios'!F641)</f>
        <v>-2.5188979462164102E-2</v>
      </c>
      <c r="G641" s="32">
        <f>LN('2 Precios'!G640/'2 Precios'!G641)</f>
        <v>-1.473110652576361E-2</v>
      </c>
      <c r="H641" s="32">
        <f>LN('2 Precios'!H640/'2 Precios'!H641)</f>
        <v>-1.9042004419718768E-2</v>
      </c>
      <c r="I641" s="32">
        <f>LN('2 Precios'!I640/'2 Precios'!I641)</f>
        <v>1.9291011715737497E-2</v>
      </c>
      <c r="J641" s="32">
        <f>LN('2 Precios'!J640/'2 Precios'!J641)</f>
        <v>-2.250563604661345E-3</v>
      </c>
      <c r="K641" s="35"/>
    </row>
    <row r="642" spans="1:11" x14ac:dyDescent="0.2">
      <c r="A642" s="30">
        <v>42328</v>
      </c>
      <c r="B642" s="32">
        <f>LN('2 Precios'!B641/'2 Precios'!B642)</f>
        <v>2.2785999431173959E-3</v>
      </c>
      <c r="C642" s="32">
        <f>LN('2 Precios'!C641/'2 Precios'!C642)</f>
        <v>-8.4567100182233977E-3</v>
      </c>
      <c r="D642" s="32">
        <f>LN('2 Precios'!D641/'2 Precios'!D642)</f>
        <v>4.7887988252199249E-3</v>
      </c>
      <c r="E642" s="32">
        <f>LN('2 Precios'!E641/'2 Precios'!E642)</f>
        <v>1.8811066451349865E-2</v>
      </c>
      <c r="F642" s="32">
        <f>LN('2 Precios'!F641/'2 Precios'!F642)</f>
        <v>7.1704196854000934E-3</v>
      </c>
      <c r="G642" s="32">
        <f>LN('2 Precios'!G641/'2 Precios'!G642)</f>
        <v>9.4180390997435793E-3</v>
      </c>
      <c r="H642" s="32">
        <f>LN('2 Precios'!H641/'2 Precios'!H642)</f>
        <v>2.5798819687410456E-2</v>
      </c>
      <c r="I642" s="32">
        <f>LN('2 Precios'!I641/'2 Precios'!I642)</f>
        <v>1.673822140984076E-2</v>
      </c>
      <c r="J642" s="32">
        <f>LN('2 Precios'!J641/'2 Precios'!J642)</f>
        <v>1.9420541187210021E-2</v>
      </c>
      <c r="K642" s="35"/>
    </row>
    <row r="643" spans="1:11" x14ac:dyDescent="0.2">
      <c r="A643" s="30">
        <v>42327</v>
      </c>
      <c r="B643" s="32">
        <f>LN('2 Precios'!B642/'2 Precios'!B643)</f>
        <v>7.6120675204524894E-3</v>
      </c>
      <c r="C643" s="32">
        <f>LN('2 Precios'!C642/'2 Precios'!C643)</f>
        <v>5.6298530120704642E-3</v>
      </c>
      <c r="D643" s="32">
        <f>LN('2 Precios'!D642/'2 Precios'!D643)</f>
        <v>-1.3652763657802226E-2</v>
      </c>
      <c r="E643" s="32">
        <f>LN('2 Precios'!E642/'2 Precios'!E643)</f>
        <v>4.7456174411099632E-4</v>
      </c>
      <c r="F643" s="32">
        <f>LN('2 Precios'!F642/'2 Precios'!F643)</f>
        <v>-1.0868231562783524E-2</v>
      </c>
      <c r="G643" s="32">
        <f>LN('2 Precios'!G642/'2 Precios'!G643)</f>
        <v>5.3130674260199141E-3</v>
      </c>
      <c r="H643" s="32">
        <f>LN('2 Precios'!H642/'2 Precios'!H643)</f>
        <v>-2.2596820956290977E-2</v>
      </c>
      <c r="I643" s="32">
        <f>LN('2 Precios'!I642/'2 Precios'!I643)</f>
        <v>6.8919712678754499E-4</v>
      </c>
      <c r="J643" s="32">
        <f>LN('2 Precios'!J642/'2 Precios'!J643)</f>
        <v>-7.2321511574742125E-3</v>
      </c>
      <c r="K643" s="35"/>
    </row>
    <row r="644" spans="1:11" x14ac:dyDescent="0.2">
      <c r="A644" s="30">
        <v>42326</v>
      </c>
      <c r="B644" s="32">
        <f>LN('2 Precios'!B643/'2 Precios'!B644)</f>
        <v>1.2935968613389429E-2</v>
      </c>
      <c r="C644" s="32">
        <f>LN('2 Precios'!C643/'2 Precios'!C644)</f>
        <v>4.179282553953665E-2</v>
      </c>
      <c r="D644" s="32">
        <f>LN('2 Precios'!D643/'2 Precios'!D644)</f>
        <v>-9.8522753411564648E-3</v>
      </c>
      <c r="E644" s="32">
        <f>LN('2 Precios'!E643/'2 Precios'!E644)</f>
        <v>3.9476181492884711E-2</v>
      </c>
      <c r="F644" s="32">
        <f>LN('2 Precios'!F643/'2 Precios'!F644)</f>
        <v>1.9433567539986547E-2</v>
      </c>
      <c r="G644" s="32">
        <f>LN('2 Precios'!G643/'2 Precios'!G644)</f>
        <v>3.6424056775166323E-2</v>
      </c>
      <c r="H644" s="32">
        <f>LN('2 Precios'!H643/'2 Precios'!H644)</f>
        <v>6.4350178122620071E-3</v>
      </c>
      <c r="I644" s="32">
        <f>LN('2 Precios'!I643/'2 Precios'!I644)</f>
        <v>1.2071916512419879E-3</v>
      </c>
      <c r="J644" s="32">
        <f>LN('2 Precios'!J643/'2 Precios'!J644)</f>
        <v>1.0612357858635884E-2</v>
      </c>
      <c r="K644" s="35"/>
    </row>
    <row r="645" spans="1:11" x14ac:dyDescent="0.2">
      <c r="A645" s="30">
        <v>42325</v>
      </c>
      <c r="B645" s="32">
        <f>LN('2 Precios'!B644/'2 Precios'!B645)</f>
        <v>-1.1544630878653884E-2</v>
      </c>
      <c r="C645" s="32">
        <f>LN('2 Precios'!C644/'2 Precios'!C645)</f>
        <v>1.4079521206186557E-2</v>
      </c>
      <c r="D645" s="32">
        <f>LN('2 Precios'!D644/'2 Precios'!D645)</f>
        <v>2.0019956119981763E-2</v>
      </c>
      <c r="E645" s="32">
        <f>LN('2 Precios'!E644/'2 Precios'!E645)</f>
        <v>9.8796153268693307E-4</v>
      </c>
      <c r="F645" s="32">
        <f>LN('2 Precios'!F644/'2 Precios'!F645)</f>
        <v>-2.3380474283350668E-2</v>
      </c>
      <c r="G645" s="32">
        <f>LN('2 Precios'!G644/'2 Precios'!G645)</f>
        <v>2.5176195361920645E-2</v>
      </c>
      <c r="H645" s="32">
        <f>LN('2 Precios'!H644/'2 Precios'!H645)</f>
        <v>3.3589930124259294E-2</v>
      </c>
      <c r="I645" s="32">
        <f>LN('2 Precios'!I644/'2 Precios'!I645)</f>
        <v>3.4586102954708625E-2</v>
      </c>
      <c r="J645" s="32">
        <f>LN('2 Precios'!J644/'2 Precios'!J645)</f>
        <v>1.247125337823235E-2</v>
      </c>
      <c r="K645" s="35"/>
    </row>
    <row r="646" spans="1:11" x14ac:dyDescent="0.2">
      <c r="A646" s="30">
        <v>42321</v>
      </c>
      <c r="B646" s="32">
        <f>LN('2 Precios'!B645/'2 Precios'!B646)</f>
        <v>-5.2073447614124357E-3</v>
      </c>
      <c r="C646" s="32">
        <f>LN('2 Precios'!C645/'2 Precios'!C646)</f>
        <v>-2.5784117155714555E-2</v>
      </c>
      <c r="D646" s="32">
        <f>LN('2 Precios'!D645/'2 Precios'!D646)</f>
        <v>6.5259381704185445E-4</v>
      </c>
      <c r="E646" s="32">
        <f>LN('2 Precios'!E645/'2 Precios'!E646)</f>
        <v>-8.1258011151937367E-3</v>
      </c>
      <c r="F646" s="32">
        <f>LN('2 Precios'!F645/'2 Precios'!F646)</f>
        <v>-4.1928780402827291E-3</v>
      </c>
      <c r="G646" s="32">
        <f>LN('2 Precios'!G645/'2 Precios'!G646)</f>
        <v>4.0469541131160956E-4</v>
      </c>
      <c r="H646" s="32">
        <f>LN('2 Precios'!H645/'2 Precios'!H646)</f>
        <v>-1.3044624070713018E-2</v>
      </c>
      <c r="I646" s="32">
        <f>LN('2 Precios'!I645/'2 Precios'!I646)</f>
        <v>1.3307119340568725E-2</v>
      </c>
      <c r="J646" s="32">
        <f>LN('2 Precios'!J645/'2 Precios'!J646)</f>
        <v>2.7853750801688712E-3</v>
      </c>
      <c r="K646" s="35"/>
    </row>
    <row r="647" spans="1:11" x14ac:dyDescent="0.2">
      <c r="A647" s="30">
        <v>42320</v>
      </c>
      <c r="B647" s="32">
        <f>LN('2 Precios'!B646/'2 Precios'!B647)</f>
        <v>-5.5397926132380609E-5</v>
      </c>
      <c r="C647" s="32">
        <f>LN('2 Precios'!C646/'2 Precios'!C647)</f>
        <v>5.8351733767222132E-3</v>
      </c>
      <c r="D647" s="32">
        <f>LN('2 Precios'!D646/'2 Precios'!D647)</f>
        <v>-9.5280711131526617E-3</v>
      </c>
      <c r="E647" s="32">
        <f>LN('2 Precios'!E646/'2 Precios'!E647)</f>
        <v>-1.0250036846373028E-2</v>
      </c>
      <c r="F647" s="32">
        <f>LN('2 Precios'!F646/'2 Precios'!F647)</f>
        <v>-2.0960710193045747E-2</v>
      </c>
      <c r="G647" s="32">
        <f>LN('2 Precios'!G646/'2 Precios'!G647)</f>
        <v>1.4682196560379663E-2</v>
      </c>
      <c r="H647" s="32">
        <f>LN('2 Precios'!H646/'2 Precios'!H647)</f>
        <v>-5.913212619459581E-3</v>
      </c>
      <c r="I647" s="32">
        <f>LN('2 Precios'!I646/'2 Precios'!I647)</f>
        <v>1.0867959575986974E-3</v>
      </c>
      <c r="J647" s="32">
        <f>LN('2 Precios'!J646/'2 Precios'!J647)</f>
        <v>-1.3402268517292579E-2</v>
      </c>
      <c r="K647" s="35"/>
    </row>
    <row r="648" spans="1:11" x14ac:dyDescent="0.2">
      <c r="A648" s="30">
        <v>42319</v>
      </c>
      <c r="B648" s="32">
        <f>LN('2 Precios'!B647/'2 Precios'!B648)</f>
        <v>-2.717860466786284E-3</v>
      </c>
      <c r="C648" s="32">
        <f>LN('2 Precios'!C647/'2 Precios'!C648)</f>
        <v>7.3179659321414604E-4</v>
      </c>
      <c r="D648" s="32">
        <f>LN('2 Precios'!D647/'2 Precios'!D648)</f>
        <v>1.5097597385275831E-3</v>
      </c>
      <c r="E648" s="32">
        <f>LN('2 Precios'!E647/'2 Precios'!E648)</f>
        <v>-1.3981640375618613E-2</v>
      </c>
      <c r="F648" s="32">
        <f>LN('2 Precios'!F647/'2 Precios'!F648)</f>
        <v>-7.1447866179839429E-3</v>
      </c>
      <c r="G648" s="32">
        <f>LN('2 Precios'!G647/'2 Precios'!G648)</f>
        <v>-5.7353700847441978E-3</v>
      </c>
      <c r="H648" s="32">
        <f>LN('2 Precios'!H647/'2 Precios'!H648)</f>
        <v>2.6237908118046356E-3</v>
      </c>
      <c r="I648" s="32">
        <f>LN('2 Precios'!I647/'2 Precios'!I648)</f>
        <v>-3.9790610651805284E-3</v>
      </c>
      <c r="J648" s="32">
        <f>LN('2 Precios'!J647/'2 Precios'!J648)</f>
        <v>1.4181055066506092E-2</v>
      </c>
      <c r="K648" s="35"/>
    </row>
    <row r="649" spans="1:11" x14ac:dyDescent="0.2">
      <c r="A649" s="30">
        <v>42318</v>
      </c>
      <c r="B649" s="32">
        <f>LN('2 Precios'!B648/'2 Precios'!B649)</f>
        <v>-1.7028160023625578E-2</v>
      </c>
      <c r="C649" s="32">
        <f>LN('2 Precios'!C648/'2 Precios'!C649)</f>
        <v>-2.3870934534745782E-2</v>
      </c>
      <c r="D649" s="32">
        <f>LN('2 Precios'!D648/'2 Precios'!D649)</f>
        <v>1.0632670190645243E-2</v>
      </c>
      <c r="E649" s="32">
        <f>LN('2 Precios'!E648/'2 Precios'!E649)</f>
        <v>-4.7832545935687441E-4</v>
      </c>
      <c r="F649" s="32">
        <f>LN('2 Precios'!F648/'2 Precios'!F649)</f>
        <v>-4.0598886488057914E-3</v>
      </c>
      <c r="G649" s="32">
        <f>LN('2 Precios'!G648/'2 Precios'!G649)</f>
        <v>1.8137306379781531E-2</v>
      </c>
      <c r="H649" s="32">
        <f>LN('2 Precios'!H648/'2 Precios'!H649)</f>
        <v>-4.8051091952320945E-3</v>
      </c>
      <c r="I649" s="32">
        <f>LN('2 Precios'!I648/'2 Precios'!I649)</f>
        <v>-4.6821262434240977E-3</v>
      </c>
      <c r="J649" s="32">
        <f>LN('2 Precios'!J648/'2 Precios'!J649)</f>
        <v>-2.075279643815247E-3</v>
      </c>
      <c r="K649" s="35"/>
    </row>
    <row r="650" spans="1:11" x14ac:dyDescent="0.2">
      <c r="A650" s="30">
        <v>42317</v>
      </c>
      <c r="B650" s="32">
        <f>LN('2 Precios'!B649/'2 Precios'!B650)</f>
        <v>9.3818572832789996E-4</v>
      </c>
      <c r="C650" s="32">
        <f>LN('2 Precios'!C649/'2 Precios'!C650)</f>
        <v>-1.9816642811355225E-2</v>
      </c>
      <c r="D650" s="32">
        <f>LN('2 Precios'!D649/'2 Precios'!D650)</f>
        <v>-3.0494469285512493E-3</v>
      </c>
      <c r="E650" s="32">
        <f>LN('2 Precios'!E649/'2 Precios'!E650)</f>
        <v>-1.8023674204795854E-2</v>
      </c>
      <c r="F650" s="32">
        <f>LN('2 Precios'!F649/'2 Precios'!F650)</f>
        <v>-7.5681236264898213E-3</v>
      </c>
      <c r="G650" s="32">
        <f>LN('2 Precios'!G649/'2 Precios'!G650)</f>
        <v>-1.6502023955580258E-2</v>
      </c>
      <c r="H650" s="32">
        <f>LN('2 Precios'!H649/'2 Precios'!H650)</f>
        <v>-3.1105048991530566E-2</v>
      </c>
      <c r="I650" s="32">
        <f>LN('2 Precios'!I649/'2 Precios'!I650)</f>
        <v>-2.2384981986871881E-2</v>
      </c>
      <c r="J650" s="32">
        <f>LN('2 Precios'!J649/'2 Precios'!J650)</f>
        <v>-8.3223151918116675E-3</v>
      </c>
      <c r="K650" s="35"/>
    </row>
    <row r="651" spans="1:11" x14ac:dyDescent="0.2">
      <c r="A651" s="30">
        <v>42314</v>
      </c>
      <c r="B651" s="32">
        <f>LN('2 Precios'!B650/'2 Precios'!B651)</f>
        <v>-3.9344788185136257E-3</v>
      </c>
      <c r="C651" s="32">
        <f>LN('2 Precios'!C650/'2 Precios'!C651)</f>
        <v>-7.6789208041556437E-3</v>
      </c>
      <c r="D651" s="32">
        <f>LN('2 Precios'!D650/'2 Precios'!D651)</f>
        <v>4.5153872450721041E-2</v>
      </c>
      <c r="E651" s="32">
        <f>LN('2 Precios'!E650/'2 Precios'!E651)</f>
        <v>-2.6439546870501904E-2</v>
      </c>
      <c r="F651" s="32">
        <f>LN('2 Precios'!F650/'2 Precios'!F651)</f>
        <v>-3.2617517722819604E-3</v>
      </c>
      <c r="G651" s="32">
        <f>LN('2 Precios'!G650/'2 Precios'!G651)</f>
        <v>1.6502023955580182E-2</v>
      </c>
      <c r="H651" s="32">
        <f>LN('2 Precios'!H650/'2 Precios'!H651)</f>
        <v>-5.2785726823491113E-4</v>
      </c>
      <c r="I651" s="32">
        <f>LN('2 Precios'!I650/'2 Precios'!I651)</f>
        <v>1.522417450994391E-2</v>
      </c>
      <c r="J651" s="32">
        <f>LN('2 Precios'!J650/'2 Precios'!J651)</f>
        <v>-1.1752137594944296E-2</v>
      </c>
      <c r="K651" s="35"/>
    </row>
    <row r="652" spans="1:11" x14ac:dyDescent="0.2">
      <c r="A652" s="30">
        <v>42313</v>
      </c>
      <c r="B652" s="32">
        <f>LN('2 Precios'!B651/'2 Precios'!B652)</f>
        <v>3.9040942355410426E-4</v>
      </c>
      <c r="C652" s="32">
        <f>LN('2 Precios'!C651/'2 Precios'!C652)</f>
        <v>7.6789208041557477E-3</v>
      </c>
      <c r="D652" s="32">
        <f>LN('2 Precios'!D651/'2 Precios'!D652)</f>
        <v>-2.848684207961813E-2</v>
      </c>
      <c r="E652" s="32">
        <f>LN('2 Precios'!E651/'2 Precios'!E652)</f>
        <v>2.2924643197371449E-3</v>
      </c>
      <c r="F652" s="32">
        <f>LN('2 Precios'!F651/'2 Precios'!F652)</f>
        <v>-1.1209508750918112E-2</v>
      </c>
      <c r="G652" s="32">
        <f>LN('2 Precios'!G651/'2 Precios'!G652)</f>
        <v>2.082074412740588E-3</v>
      </c>
      <c r="H652" s="32">
        <f>LN('2 Precios'!H651/'2 Precios'!H652)</f>
        <v>-1.6020436242320836E-2</v>
      </c>
      <c r="I652" s="32">
        <f>LN('2 Precios'!I651/'2 Precios'!I652)</f>
        <v>-8.9150401034277633E-4</v>
      </c>
      <c r="J652" s="32">
        <f>LN('2 Precios'!J651/'2 Precios'!J652)</f>
        <v>1.78095539576161E-2</v>
      </c>
      <c r="K652" s="35"/>
    </row>
    <row r="653" spans="1:11" x14ac:dyDescent="0.2">
      <c r="A653" s="30">
        <v>42312</v>
      </c>
      <c r="B653" s="32">
        <f>LN('2 Precios'!B652/'2 Precios'!B653)</f>
        <v>1.8072564577452852E-2</v>
      </c>
      <c r="C653" s="32">
        <f>LN('2 Precios'!C652/'2 Precios'!C653)</f>
        <v>-1.9431562128756515E-2</v>
      </c>
      <c r="D653" s="32">
        <f>LN('2 Precios'!D652/'2 Precios'!D653)</f>
        <v>-2.2109452581933669E-4</v>
      </c>
      <c r="E653" s="32">
        <f>LN('2 Precios'!E652/'2 Precios'!E653)</f>
        <v>7.8303415425455911E-3</v>
      </c>
      <c r="F653" s="32">
        <f>LN('2 Precios'!F652/'2 Precios'!F653)</f>
        <v>2.476898315648215E-4</v>
      </c>
      <c r="G653" s="32">
        <f>LN('2 Precios'!G652/'2 Precios'!G653)</f>
        <v>1.2513453405824642E-3</v>
      </c>
      <c r="H653" s="32">
        <f>LN('2 Precios'!H652/'2 Precios'!H653)</f>
        <v>2.7592262381308325E-2</v>
      </c>
      <c r="I653" s="32">
        <f>LN('2 Precios'!I652/'2 Precios'!I653)</f>
        <v>1.1111207204676163E-2</v>
      </c>
      <c r="J653" s="32">
        <f>LN('2 Precios'!J652/'2 Precios'!J653)</f>
        <v>2.043889039868441E-2</v>
      </c>
      <c r="K653" s="35"/>
    </row>
    <row r="654" spans="1:11" x14ac:dyDescent="0.2">
      <c r="A654" s="30">
        <v>42311</v>
      </c>
      <c r="B654" s="32">
        <f>LN('2 Precios'!B653/'2 Precios'!B654)</f>
        <v>-2.0623758730357994E-3</v>
      </c>
      <c r="C654" s="32">
        <f>LN('2 Precios'!C653/'2 Precios'!C654)</f>
        <v>-1.3652089168327207E-2</v>
      </c>
      <c r="D654" s="32">
        <f>LN('2 Precios'!D653/'2 Precios'!D654)</f>
        <v>3.7162208080667669E-2</v>
      </c>
      <c r="E654" s="32">
        <f>LN('2 Precios'!E653/'2 Precios'!E654)</f>
        <v>9.5249451515290705E-3</v>
      </c>
      <c r="F654" s="32">
        <f>LN('2 Precios'!F653/'2 Precios'!F654)</f>
        <v>2.977644769143147E-3</v>
      </c>
      <c r="G654" s="32">
        <f>LN('2 Precios'!G653/'2 Precios'!G654)</f>
        <v>4.6015141766703981E-3</v>
      </c>
      <c r="H654" s="32">
        <f>LN('2 Precios'!H653/'2 Precios'!H654)</f>
        <v>5.1490069861179696E-2</v>
      </c>
      <c r="I654" s="32">
        <f>LN('2 Precios'!I653/'2 Precios'!I654)</f>
        <v>2.204704383666304E-2</v>
      </c>
      <c r="J654" s="32">
        <f>LN('2 Precios'!J653/'2 Precios'!J654)</f>
        <v>1.8712035521942724E-2</v>
      </c>
      <c r="K654" s="35"/>
    </row>
    <row r="655" spans="1:11" x14ac:dyDescent="0.2">
      <c r="A655" s="30">
        <v>42307</v>
      </c>
      <c r="B655" s="32">
        <f>LN('2 Precios'!B654/'2 Precios'!B655)</f>
        <v>-2.2928572344596337E-3</v>
      </c>
      <c r="C655" s="32">
        <f>LN('2 Precios'!C654/'2 Precios'!C655)</f>
        <v>2.540473049292815E-2</v>
      </c>
      <c r="D655" s="32">
        <f>LN('2 Precios'!D654/'2 Precios'!D655)</f>
        <v>1.8374373144456699E-3</v>
      </c>
      <c r="E655" s="32">
        <f>LN('2 Precios'!E654/'2 Precios'!E655)</f>
        <v>-3.6442169950860949E-2</v>
      </c>
      <c r="F655" s="32">
        <f>LN('2 Precios'!F654/'2 Precios'!F655)</f>
        <v>1.0492276857221552E-2</v>
      </c>
      <c r="G655" s="32">
        <f>LN('2 Precios'!G654/'2 Precios'!G655)</f>
        <v>1.5209418663528927E-2</v>
      </c>
      <c r="H655" s="32">
        <f>LN('2 Precios'!H654/'2 Precios'!H655)</f>
        <v>-2.1135392442839952E-2</v>
      </c>
      <c r="I655" s="32">
        <f>LN('2 Precios'!I654/'2 Precios'!I655)</f>
        <v>-1.153966474710489E-2</v>
      </c>
      <c r="J655" s="32">
        <f>LN('2 Precios'!J654/'2 Precios'!J655)</f>
        <v>9.9981310801327099E-3</v>
      </c>
      <c r="K655" s="35"/>
    </row>
    <row r="656" spans="1:11" x14ac:dyDescent="0.2">
      <c r="A656" s="30">
        <v>42306</v>
      </c>
      <c r="B656" s="32">
        <f>LN('2 Precios'!B655/'2 Precios'!B656)</f>
        <v>1.2225234590646646E-3</v>
      </c>
      <c r="C656" s="32">
        <f>LN('2 Precios'!C655/'2 Precios'!C656)</f>
        <v>2.4640458178531197E-2</v>
      </c>
      <c r="D656" s="32">
        <f>LN('2 Precios'!D655/'2 Precios'!D656)</f>
        <v>-5.7306747089849834E-3</v>
      </c>
      <c r="E656" s="32">
        <f>LN('2 Precios'!E655/'2 Precios'!E656)</f>
        <v>6.095111802233006E-3</v>
      </c>
      <c r="F656" s="32">
        <f>LN('2 Precios'!F655/'2 Precios'!F656)</f>
        <v>-1.4955363858968252E-2</v>
      </c>
      <c r="G656" s="32">
        <f>LN('2 Precios'!G655/'2 Precios'!G656)</f>
        <v>-1.2270134643958134E-2</v>
      </c>
      <c r="H656" s="32">
        <f>LN('2 Precios'!H655/'2 Precios'!H656)</f>
        <v>-4.9410476317591793E-3</v>
      </c>
      <c r="I656" s="32">
        <f>LN('2 Precios'!I655/'2 Precios'!I656)</f>
        <v>-1.8047773747772663E-2</v>
      </c>
      <c r="J656" s="32">
        <f>LN('2 Precios'!J655/'2 Precios'!J656)</f>
        <v>-5.2817972194035721E-3</v>
      </c>
      <c r="K656" s="35"/>
    </row>
    <row r="657" spans="1:11" x14ac:dyDescent="0.2">
      <c r="A657" s="30">
        <v>42305</v>
      </c>
      <c r="B657" s="32">
        <f>LN('2 Precios'!B656/'2 Precios'!B657)</f>
        <v>-7.8622697001171516E-3</v>
      </c>
      <c r="C657" s="32">
        <f>LN('2 Precios'!C656/'2 Precios'!C657)</f>
        <v>-6.3943379507264758E-3</v>
      </c>
      <c r="D657" s="32">
        <f>LN('2 Precios'!D656/'2 Precios'!D657)</f>
        <v>1.0339000889867776E-2</v>
      </c>
      <c r="E657" s="32">
        <f>LN('2 Precios'!E656/'2 Precios'!E657)</f>
        <v>9.5551247586729421E-3</v>
      </c>
      <c r="F657" s="32">
        <f>LN('2 Precios'!F656/'2 Precios'!F657)</f>
        <v>-3.1895632108442616E-2</v>
      </c>
      <c r="G657" s="32">
        <f>LN('2 Precios'!G656/'2 Precios'!G657)</f>
        <v>4.1207588880849876E-2</v>
      </c>
      <c r="H657" s="32">
        <f>LN('2 Precios'!H656/'2 Precios'!H657)</f>
        <v>1.5564130999029898E-2</v>
      </c>
      <c r="I657" s="32">
        <f>LN('2 Precios'!I656/'2 Precios'!I657)</f>
        <v>6.0997677467239976E-3</v>
      </c>
      <c r="J657" s="32">
        <f>LN('2 Precios'!J656/'2 Precios'!J657)</f>
        <v>-1.8070341125739693E-2</v>
      </c>
      <c r="K657" s="35"/>
    </row>
    <row r="658" spans="1:11" x14ac:dyDescent="0.2">
      <c r="A658" s="30">
        <v>42304</v>
      </c>
      <c r="B658" s="32">
        <f>LN('2 Precios'!B657/'2 Precios'!B658)</f>
        <v>3.0735139690532694E-4</v>
      </c>
      <c r="C658" s="32">
        <f>LN('2 Precios'!C657/'2 Precios'!C658)</f>
        <v>-2.3102182493345166E-2</v>
      </c>
      <c r="D658" s="32">
        <f>LN('2 Precios'!D657/'2 Precios'!D658)</f>
        <v>-2.2380473343120988E-2</v>
      </c>
      <c r="E658" s="32">
        <f>LN('2 Precios'!E657/'2 Precios'!E658)</f>
        <v>-1.700127286391679E-2</v>
      </c>
      <c r="F658" s="32">
        <f>LN('2 Precios'!F657/'2 Precios'!F658)</f>
        <v>-1.0725880447167378E-2</v>
      </c>
      <c r="G658" s="32">
        <f>LN('2 Precios'!G657/'2 Precios'!G658)</f>
        <v>-4.3727497763219408E-2</v>
      </c>
      <c r="H658" s="32">
        <f>LN('2 Precios'!H657/'2 Precios'!H658)</f>
        <v>2.1590830828505141E-2</v>
      </c>
      <c r="I658" s="32">
        <f>LN('2 Precios'!I657/'2 Precios'!I658)</f>
        <v>-7.1957189001982424E-4</v>
      </c>
      <c r="J658" s="32">
        <f>LN('2 Precios'!J657/'2 Precios'!J658)</f>
        <v>-1.1999036368302719E-2</v>
      </c>
      <c r="K658" s="35"/>
    </row>
    <row r="659" spans="1:11" x14ac:dyDescent="0.2">
      <c r="A659" s="30">
        <v>42303</v>
      </c>
      <c r="B659" s="32">
        <f>LN('2 Precios'!B658/'2 Precios'!B659)</f>
        <v>8.7905793686955478E-3</v>
      </c>
      <c r="C659" s="32">
        <f>LN('2 Precios'!C658/'2 Precios'!C659)</f>
        <v>8.3391727183606684E-3</v>
      </c>
      <c r="D659" s="32">
        <f>LN('2 Precios'!D658/'2 Precios'!D659)</f>
        <v>7.7080410587194162E-3</v>
      </c>
      <c r="E659" s="32">
        <f>LN('2 Precios'!E658/'2 Precios'!E659)</f>
        <v>3.8295184445403252E-3</v>
      </c>
      <c r="F659" s="32">
        <f>LN('2 Precios'!F658/'2 Precios'!F659)</f>
        <v>9.5284428571061845E-3</v>
      </c>
      <c r="G659" s="32">
        <f>LN('2 Precios'!G658/'2 Precios'!G659)</f>
        <v>-4.1937513720128683E-4</v>
      </c>
      <c r="H659" s="32">
        <f>LN('2 Precios'!H658/'2 Precios'!H659)</f>
        <v>-3.2874191501231199E-2</v>
      </c>
      <c r="I659" s="32">
        <f>LN('2 Precios'!I658/'2 Precios'!I659)</f>
        <v>-2.6936714024124128E-3</v>
      </c>
      <c r="J659" s="32">
        <f>LN('2 Precios'!J658/'2 Precios'!J659)</f>
        <v>4.7440997992109414E-2</v>
      </c>
      <c r="K659" s="35"/>
    </row>
    <row r="660" spans="1:11" x14ac:dyDescent="0.2">
      <c r="A660" s="30">
        <v>42300</v>
      </c>
      <c r="B660" s="32">
        <f>LN('2 Precios'!B659/'2 Precios'!B660)</f>
        <v>4.5390879732610393E-3</v>
      </c>
      <c r="C660" s="32">
        <f>LN('2 Precios'!C659/'2 Precios'!C660)</f>
        <v>8.4092997310711085E-3</v>
      </c>
      <c r="D660" s="32">
        <f>LN('2 Precios'!D659/'2 Precios'!D660)</f>
        <v>3.1912496468071544E-3</v>
      </c>
      <c r="E660" s="32">
        <f>LN('2 Precios'!E659/'2 Precios'!E660)</f>
        <v>-1.1442437795606665E-2</v>
      </c>
      <c r="F660" s="32">
        <f>LN('2 Precios'!F659/'2 Precios'!F660)</f>
        <v>7.2063488321956817E-3</v>
      </c>
      <c r="G660" s="32">
        <f>LN('2 Precios'!G659/'2 Precios'!G660)</f>
        <v>-1.2570293140033786E-3</v>
      </c>
      <c r="H660" s="32">
        <f>LN('2 Precios'!H659/'2 Precios'!H660)</f>
        <v>3.2987895815569629E-2</v>
      </c>
      <c r="I660" s="32">
        <f>LN('2 Precios'!I659/'2 Precios'!I660)</f>
        <v>-5.3658329904106615E-3</v>
      </c>
      <c r="J660" s="32">
        <f>LN('2 Precios'!J659/'2 Precios'!J660)</f>
        <v>-5.2996062472041756E-2</v>
      </c>
      <c r="K660" s="35"/>
    </row>
    <row r="661" spans="1:11" x14ac:dyDescent="0.2">
      <c r="A661" s="30">
        <v>42299</v>
      </c>
      <c r="B661" s="32">
        <f>LN('2 Precios'!B660/'2 Precios'!B661)</f>
        <v>-5.1819517344939975E-3</v>
      </c>
      <c r="C661" s="32">
        <f>LN('2 Precios'!C660/'2 Precios'!C661)</f>
        <v>1.0612055726490386E-2</v>
      </c>
      <c r="D661" s="32">
        <f>LN('2 Precios'!D660/'2 Precios'!D661)</f>
        <v>2.7310191344041956E-2</v>
      </c>
      <c r="E661" s="32">
        <f>LN('2 Precios'!E660/'2 Precios'!E661)</f>
        <v>-1.1091415656675953E-2</v>
      </c>
      <c r="F661" s="32">
        <f>LN('2 Precios'!F660/'2 Precios'!F661)</f>
        <v>-7.6849322459388103E-3</v>
      </c>
      <c r="G661" s="32">
        <f>LN('2 Precios'!G660/'2 Precios'!G661)</f>
        <v>1.0101096411641607E-2</v>
      </c>
      <c r="H661" s="32">
        <f>LN('2 Precios'!H660/'2 Precios'!H661)</f>
        <v>-1.1362232980637343E-3</v>
      </c>
      <c r="I661" s="32">
        <f>LN('2 Precios'!I660/'2 Precios'!I661)</f>
        <v>2.8581476354446233E-3</v>
      </c>
      <c r="J661" s="32">
        <f>LN('2 Precios'!J660/'2 Precios'!J661)</f>
        <v>1.8151287801765333E-2</v>
      </c>
      <c r="K661" s="35"/>
    </row>
    <row r="662" spans="1:11" x14ac:dyDescent="0.2">
      <c r="A662" s="30">
        <v>42298</v>
      </c>
      <c r="B662" s="32">
        <f>LN('2 Precios'!B661/'2 Precios'!B662)</f>
        <v>3.1357108769889683E-3</v>
      </c>
      <c r="C662" s="32">
        <f>LN('2 Precios'!C661/'2 Precios'!C662)</f>
        <v>-1.8323275149980649E-2</v>
      </c>
      <c r="D662" s="32">
        <f>LN('2 Precios'!D661/'2 Precios'!D662)</f>
        <v>1.1326218561687711E-2</v>
      </c>
      <c r="E662" s="32">
        <f>LN('2 Precios'!E661/'2 Precios'!E662)</f>
        <v>-2.1931188159138304E-4</v>
      </c>
      <c r="F662" s="32">
        <f>LN('2 Precios'!F661/'2 Precios'!F662)</f>
        <v>-1.8723168327856865E-2</v>
      </c>
      <c r="G662" s="32">
        <f>LN('2 Precios'!G661/'2 Precios'!G662)</f>
        <v>-2.5349400984653889E-3</v>
      </c>
      <c r="H662" s="32">
        <f>LN('2 Precios'!H661/'2 Precios'!H662)</f>
        <v>3.982471053738462E-3</v>
      </c>
      <c r="I662" s="32">
        <f>LN('2 Precios'!I661/'2 Precios'!I662)</f>
        <v>-2.1443538927343291E-3</v>
      </c>
      <c r="J662" s="32">
        <f>LN('2 Precios'!J661/'2 Precios'!J662)</f>
        <v>3.2571638338182939E-3</v>
      </c>
      <c r="K662" s="35"/>
    </row>
    <row r="663" spans="1:11" x14ac:dyDescent="0.2">
      <c r="A663" s="30">
        <v>42297</v>
      </c>
      <c r="B663" s="32">
        <f>LN('2 Precios'!B662/'2 Precios'!B663)</f>
        <v>3.2746248723299746E-3</v>
      </c>
      <c r="C663" s="32">
        <f>LN('2 Precios'!C662/'2 Precios'!C663)</f>
        <v>-1.7307458674613949E-2</v>
      </c>
      <c r="D663" s="32">
        <f>LN('2 Precios'!D662/'2 Precios'!D663)</f>
        <v>-3.0802299330782742E-3</v>
      </c>
      <c r="E663" s="32">
        <f>LN('2 Precios'!E662/'2 Precios'!E663)</f>
        <v>4.197851905906257E-3</v>
      </c>
      <c r="F663" s="32">
        <f>LN('2 Precios'!F662/'2 Precios'!F663)</f>
        <v>-1.0975031224503717E-2</v>
      </c>
      <c r="G663" s="32">
        <f>LN('2 Precios'!G662/'2 Precios'!G663)</f>
        <v>-6.3091269991727957E-3</v>
      </c>
      <c r="H663" s="32">
        <f>LN('2 Precios'!H662/'2 Precios'!H663)</f>
        <v>-5.0040249703963936E-3</v>
      </c>
      <c r="I663" s="32">
        <f>LN('2 Precios'!I662/'2 Precios'!I663)</f>
        <v>-2.4959898855931311E-3</v>
      </c>
      <c r="J663" s="32">
        <f>LN('2 Precios'!J662/'2 Precios'!J663)</f>
        <v>2.4466285254423265E-2</v>
      </c>
      <c r="K663" s="35"/>
    </row>
    <row r="664" spans="1:11" x14ac:dyDescent="0.2">
      <c r="A664" s="30">
        <v>42296</v>
      </c>
      <c r="B664" s="32">
        <f>LN('2 Precios'!B663/'2 Precios'!B664)</f>
        <v>6.3599920495012747E-3</v>
      </c>
      <c r="C664" s="32">
        <f>LN('2 Precios'!C663/'2 Precios'!C664)</f>
        <v>2.1506205220963682E-2</v>
      </c>
      <c r="D664" s="32">
        <f>LN('2 Precios'!D663/'2 Precios'!D664)</f>
        <v>-7.0721652613623736E-3</v>
      </c>
      <c r="E664" s="32">
        <f>LN('2 Precios'!E663/'2 Precios'!E664)</f>
        <v>8.90011589614155E-3</v>
      </c>
      <c r="F664" s="32">
        <f>LN('2 Precios'!F663/'2 Precios'!F664)</f>
        <v>2.557843446474676E-3</v>
      </c>
      <c r="G664" s="32">
        <f>LN('2 Precios'!G663/'2 Precios'!G664)</f>
        <v>1.7766964814646111E-2</v>
      </c>
      <c r="H664" s="32">
        <f>LN('2 Precios'!H663/'2 Precios'!H664)</f>
        <v>1.7031170542714904E-3</v>
      </c>
      <c r="I664" s="32">
        <f>LN('2 Precios'!I663/'2 Precios'!I664)</f>
        <v>3.0371097876298769E-2</v>
      </c>
      <c r="J664" s="32">
        <f>LN('2 Precios'!J663/'2 Precios'!J664)</f>
        <v>-4.1534803067632565E-3</v>
      </c>
      <c r="K664" s="35"/>
    </row>
    <row r="665" spans="1:11" x14ac:dyDescent="0.2">
      <c r="A665" s="30">
        <v>42293</v>
      </c>
      <c r="B665" s="32">
        <f>LN('2 Precios'!B664/'2 Precios'!B665)</f>
        <v>5.7630752646961462E-4</v>
      </c>
      <c r="C665" s="32">
        <f>LN('2 Precios'!C664/'2 Precios'!C665)</f>
        <v>-1.4015419252884445E-3</v>
      </c>
      <c r="D665" s="32">
        <f>LN('2 Precios'!D664/'2 Precios'!D665)</f>
        <v>2.2088560108662867E-2</v>
      </c>
      <c r="E665" s="32">
        <f>LN('2 Precios'!E664/'2 Precios'!E665)</f>
        <v>4.4787664045812629E-3</v>
      </c>
      <c r="F665" s="32">
        <f>LN('2 Precios'!F664/'2 Precios'!F665)</f>
        <v>-1.3183930834536041E-2</v>
      </c>
      <c r="G665" s="32">
        <f>LN('2 Precios'!G664/'2 Precios'!G665)</f>
        <v>1.8523036590554556E-2</v>
      </c>
      <c r="H665" s="32">
        <f>LN('2 Precios'!H664/'2 Precios'!H665)</f>
        <v>2.2640753468801907E-2</v>
      </c>
      <c r="I665" s="32">
        <f>LN('2 Precios'!I664/'2 Precios'!I665)</f>
        <v>1.0146752492121129E-2</v>
      </c>
      <c r="J665" s="32">
        <f>LN('2 Precios'!J664/'2 Precios'!J665)</f>
        <v>-1.4034384686416233E-2</v>
      </c>
      <c r="K665" s="35"/>
    </row>
    <row r="666" spans="1:11" x14ac:dyDescent="0.2">
      <c r="A666" s="30">
        <v>42292</v>
      </c>
      <c r="B666" s="32">
        <f>LN('2 Precios'!B665/'2 Precios'!B666)</f>
        <v>-5.6251337165606026E-3</v>
      </c>
      <c r="C666" s="32">
        <f>LN('2 Precios'!C665/'2 Precios'!C666)</f>
        <v>6.322465739487108E-3</v>
      </c>
      <c r="D666" s="32">
        <f>LN('2 Precios'!D665/'2 Precios'!D666)</f>
        <v>1.2323413175912182E-2</v>
      </c>
      <c r="E666" s="32">
        <f>LN('2 Precios'!E665/'2 Precios'!E666)</f>
        <v>-1.0049760426681374E-2</v>
      </c>
      <c r="F666" s="32">
        <f>LN('2 Precios'!F665/'2 Precios'!F666)</f>
        <v>-1.7312482709189315E-2</v>
      </c>
      <c r="G666" s="32">
        <f>LN('2 Precios'!G665/'2 Precios'!G666)</f>
        <v>-2.9980874406027758E-2</v>
      </c>
      <c r="H666" s="32">
        <f>LN('2 Precios'!H665/'2 Precios'!H666)</f>
        <v>1.1339194696731952E-2</v>
      </c>
      <c r="I666" s="32">
        <f>LN('2 Precios'!I665/'2 Precios'!I666)</f>
        <v>-9.2669824072290764E-4</v>
      </c>
      <c r="J666" s="32">
        <f>LN('2 Precios'!J665/'2 Precios'!J666)</f>
        <v>3.2885168270285993E-3</v>
      </c>
      <c r="K666" s="35"/>
    </row>
    <row r="667" spans="1:11" x14ac:dyDescent="0.2">
      <c r="A667" s="30">
        <v>42291</v>
      </c>
      <c r="B667" s="32">
        <f>LN('2 Precios'!B666/'2 Precios'!B667)</f>
        <v>-1.0947641975493572E-4</v>
      </c>
      <c r="C667" s="32">
        <f>LN('2 Precios'!C666/'2 Precios'!C667)</f>
        <v>-2.2989518224698718E-2</v>
      </c>
      <c r="D667" s="32">
        <f>LN('2 Precios'!D666/'2 Precios'!D667)</f>
        <v>-1.3043590882714734E-2</v>
      </c>
      <c r="E667" s="32">
        <f>LN('2 Precios'!E666/'2 Precios'!E667)</f>
        <v>7.1366795613185974E-3</v>
      </c>
      <c r="F667" s="32">
        <f>LN('2 Precios'!F666/'2 Precios'!F667)</f>
        <v>-5.6300116199633427E-3</v>
      </c>
      <c r="G667" s="32">
        <f>LN('2 Precios'!G666/'2 Precios'!G667)</f>
        <v>7.6239673047513046E-3</v>
      </c>
      <c r="H667" s="32">
        <f>LN('2 Precios'!H666/'2 Precios'!H667)</f>
        <v>2.3540147543789879E-3</v>
      </c>
      <c r="I667" s="32">
        <f>LN('2 Precios'!I666/'2 Precios'!I667)</f>
        <v>2.0398894606239613E-3</v>
      </c>
      <c r="J667" s="32">
        <f>LN('2 Precios'!J666/'2 Precios'!J667)</f>
        <v>-3.5564407312087586E-3</v>
      </c>
      <c r="K667" s="35"/>
    </row>
    <row r="668" spans="1:11" x14ac:dyDescent="0.2">
      <c r="A668" s="30">
        <v>42290</v>
      </c>
      <c r="B668" s="32">
        <f>LN('2 Precios'!B667/'2 Precios'!B668)</f>
        <v>-1.1780078634364456E-3</v>
      </c>
      <c r="C668" s="32">
        <f>LN('2 Precios'!C667/'2 Precios'!C668)</f>
        <v>1.3783599701213596E-3</v>
      </c>
      <c r="D668" s="32">
        <f>LN('2 Precios'!D667/'2 Precios'!D668)</f>
        <v>2.8839002041324414E-3</v>
      </c>
      <c r="E668" s="32">
        <f>LN('2 Precios'!E667/'2 Precios'!E668)</f>
        <v>2.2392465795195134E-3</v>
      </c>
      <c r="F668" s="32">
        <f>LN('2 Precios'!F667/'2 Precios'!F668)</f>
        <v>-1.9128697560249718E-2</v>
      </c>
      <c r="G668" s="32">
        <f>LN('2 Precios'!G667/'2 Precios'!G668)</f>
        <v>1.6720690020974489E-2</v>
      </c>
      <c r="H668" s="32">
        <f>LN('2 Precios'!H667/'2 Precios'!H668)</f>
        <v>1.1258008006194134E-2</v>
      </c>
      <c r="I668" s="32">
        <f>LN('2 Precios'!I667/'2 Precios'!I668)</f>
        <v>-1.2360677623374644E-2</v>
      </c>
      <c r="J668" s="32">
        <f>LN('2 Precios'!J667/'2 Precios'!J668)</f>
        <v>8.6784024127766427E-3</v>
      </c>
      <c r="K668" s="35"/>
    </row>
    <row r="669" spans="1:11" x14ac:dyDescent="0.2">
      <c r="A669" s="30">
        <v>42289</v>
      </c>
      <c r="B669" s="32">
        <f>LN('2 Precios'!B668/'2 Precios'!B669)</f>
        <v>6.5702319607258749E-3</v>
      </c>
      <c r="C669" s="32">
        <f>LN('2 Precios'!C668/'2 Precios'!C669)</f>
        <v>-1.3698844358161802E-2</v>
      </c>
      <c r="D669" s="32">
        <f>LN('2 Precios'!D668/'2 Precios'!D669)</f>
        <v>1.6861138727417521E-3</v>
      </c>
      <c r="E669" s="32">
        <f>LN('2 Precios'!E668/'2 Precios'!E669)</f>
        <v>-9.3759261408380163E-3</v>
      </c>
      <c r="F669" s="32">
        <f>LN('2 Precios'!F668/'2 Precios'!F669)</f>
        <v>2.4263826269680499E-3</v>
      </c>
      <c r="G669" s="32">
        <f>LN('2 Precios'!G668/'2 Precios'!G669)</f>
        <v>6.5061605888419817E-3</v>
      </c>
      <c r="H669" s="32">
        <f>LN('2 Precios'!H668/'2 Precios'!H669)</f>
        <v>6.816265553953647E-3</v>
      </c>
      <c r="I669" s="32">
        <f>LN('2 Precios'!I668/'2 Precios'!I669)</f>
        <v>2.7541007034725595E-3</v>
      </c>
      <c r="J669" s="32">
        <f>LN('2 Precios'!J668/'2 Precios'!J669)</f>
        <v>1.8260175070217955E-3</v>
      </c>
      <c r="K669" s="35"/>
    </row>
    <row r="670" spans="1:11" x14ac:dyDescent="0.2">
      <c r="A670" s="30">
        <v>42286</v>
      </c>
      <c r="B670" s="32">
        <f>LN('2 Precios'!B669/'2 Precios'!B670)</f>
        <v>5.4959472166005042E-3</v>
      </c>
      <c r="C670" s="32">
        <f>LN('2 Precios'!C669/'2 Precios'!C670)</f>
        <v>-4.7506027585978647E-3</v>
      </c>
      <c r="D670" s="32">
        <f>LN('2 Precios'!D669/'2 Precios'!D670)</f>
        <v>-7.445717027666842E-3</v>
      </c>
      <c r="E670" s="32">
        <f>LN('2 Precios'!E669/'2 Precios'!E670)</f>
        <v>4.4997279108256093E-2</v>
      </c>
      <c r="F670" s="32">
        <f>LN('2 Precios'!F669/'2 Precios'!F670)</f>
        <v>3.1862646020562192E-2</v>
      </c>
      <c r="G670" s="32">
        <f>LN('2 Precios'!G669/'2 Precios'!G670)</f>
        <v>2.9141134907499408E-2</v>
      </c>
      <c r="H670" s="32">
        <f>LN('2 Precios'!H669/'2 Precios'!H670)</f>
        <v>1.1464519808042568E-2</v>
      </c>
      <c r="I670" s="32">
        <f>LN('2 Precios'!I669/'2 Precios'!I670)</f>
        <v>1.7433638869008641E-2</v>
      </c>
      <c r="J670" s="32">
        <f>LN('2 Precios'!J669/'2 Precios'!J670)</f>
        <v>5.4168870380303183E-4</v>
      </c>
      <c r="K670" s="35"/>
    </row>
    <row r="671" spans="1:11" x14ac:dyDescent="0.2">
      <c r="A671" s="30">
        <v>42285</v>
      </c>
      <c r="B671" s="32">
        <f>LN('2 Precios'!B670/'2 Precios'!B671)</f>
        <v>6.3074812684419815E-3</v>
      </c>
      <c r="C671" s="32">
        <f>LN('2 Precios'!C670/'2 Precios'!C671)</f>
        <v>4.0705619299421748E-3</v>
      </c>
      <c r="D671" s="32">
        <f>LN('2 Precios'!D670/'2 Precios'!D671)</f>
        <v>-5.7265248355025371E-3</v>
      </c>
      <c r="E671" s="32">
        <f>LN('2 Precios'!E670/'2 Precios'!E671)</f>
        <v>2.9724478443094796E-2</v>
      </c>
      <c r="F671" s="32">
        <f>LN('2 Precios'!F670/'2 Precios'!F671)</f>
        <v>9.391891063198831E-3</v>
      </c>
      <c r="G671" s="32">
        <f>LN('2 Precios'!G670/'2 Precios'!G671)</f>
        <v>2.691791665711353E-3</v>
      </c>
      <c r="H671" s="32">
        <f>LN('2 Precios'!H670/'2 Precios'!H671)</f>
        <v>3.0389618360273972E-3</v>
      </c>
      <c r="I671" s="32">
        <f>LN('2 Precios'!I670/'2 Precios'!I671)</f>
        <v>1.0154299264087575E-2</v>
      </c>
      <c r="J671" s="32">
        <f>LN('2 Precios'!J670/'2 Precios'!J671)</f>
        <v>-4.8645527098765936E-3</v>
      </c>
      <c r="K671" s="35"/>
    </row>
    <row r="672" spans="1:11" x14ac:dyDescent="0.2">
      <c r="A672" s="30">
        <v>42284</v>
      </c>
      <c r="B672" s="32">
        <f>LN('2 Precios'!B671/'2 Precios'!B672)</f>
        <v>-7.989204482658045E-5</v>
      </c>
      <c r="C672" s="32">
        <f>LN('2 Precios'!C671/'2 Precios'!C672)</f>
        <v>6.8004082865568847E-4</v>
      </c>
      <c r="D672" s="32">
        <f>LN('2 Precios'!D671/'2 Precios'!D672)</f>
        <v>1.0043078196961843E-2</v>
      </c>
      <c r="E672" s="32">
        <f>LN('2 Precios'!E671/'2 Precios'!E672)</f>
        <v>-9.5318359197214368E-3</v>
      </c>
      <c r="F672" s="32">
        <f>LN('2 Precios'!F671/'2 Precios'!F672)</f>
        <v>1.9287271519052535E-2</v>
      </c>
      <c r="G672" s="32">
        <f>LN('2 Precios'!G671/'2 Precios'!G672)</f>
        <v>1.4935783417601958E-2</v>
      </c>
      <c r="H672" s="32">
        <f>LN('2 Precios'!H671/'2 Precios'!H672)</f>
        <v>-4.7367551337107868E-3</v>
      </c>
      <c r="I672" s="32">
        <f>LN('2 Precios'!I671/'2 Precios'!I672)</f>
        <v>-1.322126927883295E-3</v>
      </c>
      <c r="J672" s="32">
        <f>LN('2 Precios'!J671/'2 Precios'!J672)</f>
        <v>9.6167478133478129E-3</v>
      </c>
      <c r="K672" s="35"/>
    </row>
    <row r="673" spans="1:11" x14ac:dyDescent="0.2">
      <c r="A673" s="30">
        <v>42283</v>
      </c>
      <c r="B673" s="32">
        <f>LN('2 Precios'!B672/'2 Precios'!B673)</f>
        <v>1.9130639135572027E-2</v>
      </c>
      <c r="C673" s="32">
        <f>LN('2 Precios'!C672/'2 Precios'!C673)</f>
        <v>-9.47874395454377E-3</v>
      </c>
      <c r="D673" s="32">
        <f>LN('2 Precios'!D672/'2 Precios'!D673)</f>
        <v>-2.6401070743567521E-3</v>
      </c>
      <c r="E673" s="32">
        <f>LN('2 Precios'!E672/'2 Precios'!E673)</f>
        <v>-2.6052726175306833E-3</v>
      </c>
      <c r="F673" s="32">
        <f>LN('2 Precios'!F672/'2 Precios'!F673)</f>
        <v>2.5185412914684017E-2</v>
      </c>
      <c r="G673" s="32">
        <f>LN('2 Precios'!G672/'2 Precios'!G673)</f>
        <v>-5.4569941115832511E-3</v>
      </c>
      <c r="H673" s="32">
        <f>LN('2 Precios'!H672/'2 Precios'!H673)</f>
        <v>-1.4435520558004785E-2</v>
      </c>
      <c r="I673" s="32">
        <f>LN('2 Precios'!I672/'2 Precios'!I673)</f>
        <v>9.1013142463455612E-3</v>
      </c>
      <c r="J673" s="32">
        <f>LN('2 Precios'!J672/'2 Precios'!J673)</f>
        <v>6.8018646689974884E-5</v>
      </c>
      <c r="K673" s="35"/>
    </row>
    <row r="674" spans="1:11" x14ac:dyDescent="0.2">
      <c r="A674" s="30">
        <v>42282</v>
      </c>
      <c r="B674" s="32">
        <f>LN('2 Precios'!B673/'2 Precios'!B674)</f>
        <v>1.0702456660880537E-3</v>
      </c>
      <c r="C674" s="32">
        <f>LN('2 Precios'!C673/'2 Precios'!C674)</f>
        <v>4.47887465672831E-2</v>
      </c>
      <c r="D674" s="32">
        <f>LN('2 Precios'!D673/'2 Precios'!D674)</f>
        <v>9.8760284860041955E-3</v>
      </c>
      <c r="E674" s="32">
        <f>LN('2 Precios'!E673/'2 Precios'!E674)</f>
        <v>9.7468303695199161E-3</v>
      </c>
      <c r="F674" s="32">
        <f>LN('2 Precios'!F673/'2 Precios'!F674)</f>
        <v>1.6008078344113663E-2</v>
      </c>
      <c r="G674" s="32">
        <f>LN('2 Precios'!G673/'2 Precios'!G674)</f>
        <v>2.525962140776283E-2</v>
      </c>
      <c r="H674" s="32">
        <f>LN('2 Precios'!H673/'2 Precios'!H674)</f>
        <v>2.3893931983084177E-4</v>
      </c>
      <c r="I674" s="32">
        <f>LN('2 Precios'!I673/'2 Precios'!I674)</f>
        <v>3.4344624486346968E-3</v>
      </c>
      <c r="J674" s="32">
        <f>LN('2 Precios'!J673/'2 Precios'!J674)</f>
        <v>1.4302178447091678E-3</v>
      </c>
      <c r="K674" s="35"/>
    </row>
    <row r="675" spans="1:11" x14ac:dyDescent="0.2">
      <c r="A675" s="30">
        <v>42279</v>
      </c>
      <c r="B675" s="32">
        <f>LN('2 Precios'!B674/'2 Precios'!B675)</f>
        <v>1.5873588939453169E-3</v>
      </c>
      <c r="C675" s="32">
        <f>LN('2 Precios'!C674/'2 Precios'!C675)</f>
        <v>-3.5174148118784394E-3</v>
      </c>
      <c r="D675" s="32">
        <f>LN('2 Precios'!D674/'2 Precios'!D675)</f>
        <v>-2.6591820656980156E-3</v>
      </c>
      <c r="E675" s="32">
        <f>LN('2 Precios'!E674/'2 Precios'!E675)</f>
        <v>-3.1024816419666238E-3</v>
      </c>
      <c r="F675" s="32">
        <f>LN('2 Precios'!F674/'2 Precios'!F675)</f>
        <v>3.6742722616387342E-3</v>
      </c>
      <c r="G675" s="32">
        <f>LN('2 Precios'!G674/'2 Precios'!G675)</f>
        <v>4.1948325320256726E-3</v>
      </c>
      <c r="H675" s="32">
        <f>LN('2 Precios'!H674/'2 Precios'!H675)</f>
        <v>9.9646904116996449E-3</v>
      </c>
      <c r="I675" s="32">
        <f>LN('2 Precios'!I674/'2 Precios'!I675)</f>
        <v>2.7122972737035993E-2</v>
      </c>
      <c r="J675" s="32">
        <f>LN('2 Precios'!J674/'2 Precios'!J675)</f>
        <v>-1.157906377299407E-3</v>
      </c>
      <c r="K675" s="35"/>
    </row>
    <row r="676" spans="1:11" x14ac:dyDescent="0.2">
      <c r="A676" s="30">
        <v>42278</v>
      </c>
      <c r="B676" s="32">
        <f>LN('2 Precios'!B675/'2 Precios'!B676)</f>
        <v>1.2121049848665254E-2</v>
      </c>
      <c r="C676" s="32">
        <f>LN('2 Precios'!C675/'2 Precios'!C676)</f>
        <v>1.5570024377385659E-2</v>
      </c>
      <c r="D676" s="32">
        <f>LN('2 Precios'!D675/'2 Precios'!D676)</f>
        <v>-2.1705062022004513E-3</v>
      </c>
      <c r="E676" s="32">
        <f>LN('2 Precios'!E675/'2 Precios'!E676)</f>
        <v>1.1497275536653976E-2</v>
      </c>
      <c r="F676" s="32">
        <f>LN('2 Precios'!F675/'2 Precios'!F676)</f>
        <v>-4.1630525206974491E-3</v>
      </c>
      <c r="G676" s="32">
        <f>LN('2 Precios'!G675/'2 Precios'!G676)</f>
        <v>-1.4375346423626619E-2</v>
      </c>
      <c r="H676" s="32">
        <f>LN('2 Precios'!H675/'2 Precios'!H676)</f>
        <v>9.6564469116358132E-4</v>
      </c>
      <c r="I676" s="32">
        <f>LN('2 Precios'!I675/'2 Precios'!I676)</f>
        <v>1.3842360770082975E-2</v>
      </c>
      <c r="J676" s="32">
        <f>LN('2 Precios'!J675/'2 Precios'!J676)</f>
        <v>-8.1661681740481597E-4</v>
      </c>
      <c r="K676" s="35"/>
    </row>
    <row r="677" spans="1:11" x14ac:dyDescent="0.2">
      <c r="A677" s="30">
        <v>42277</v>
      </c>
      <c r="B677" s="32">
        <f>LN('2 Precios'!B676/'2 Precios'!B677)</f>
        <v>5.2314729868588464E-3</v>
      </c>
      <c r="C677" s="32">
        <f>LN('2 Precios'!C676/'2 Precios'!C677)</f>
        <v>-2.849004776074826E-3</v>
      </c>
      <c r="D677" s="32">
        <f>LN('2 Precios'!D676/'2 Precios'!D677)</f>
        <v>2.6362230231105569E-2</v>
      </c>
      <c r="E677" s="32">
        <f>LN('2 Precios'!E676/'2 Precios'!E677)</f>
        <v>1.4806240266210895E-2</v>
      </c>
      <c r="F677" s="32">
        <f>LN('2 Precios'!F676/'2 Precios'!F677)</f>
        <v>5.1451542566711911E-3</v>
      </c>
      <c r="G677" s="32">
        <f>LN('2 Precios'!G676/'2 Precios'!G677)</f>
        <v>2.9908725352056555E-2</v>
      </c>
      <c r="H677" s="32">
        <f>LN('2 Precios'!H676/'2 Precios'!H677)</f>
        <v>2.4203637972769938E-2</v>
      </c>
      <c r="I677" s="32">
        <f>LN('2 Precios'!I676/'2 Precios'!I677)</f>
        <v>9.8050009151772859E-3</v>
      </c>
      <c r="J677" s="32">
        <f>LN('2 Precios'!J676/'2 Precios'!J677)</f>
        <v>3.0104454264538831E-2</v>
      </c>
      <c r="K677" s="35"/>
    </row>
    <row r="678" spans="1:11" x14ac:dyDescent="0.2">
      <c r="A678" s="30">
        <v>42276</v>
      </c>
      <c r="B678" s="32">
        <f>LN('2 Precios'!B677/'2 Precios'!B678)</f>
        <v>-1.2724791665391399E-2</v>
      </c>
      <c r="C678" s="32">
        <f>LN('2 Precios'!C677/'2 Precios'!C678)</f>
        <v>-4.2583456825770801E-3</v>
      </c>
      <c r="D678" s="32">
        <f>LN('2 Precios'!D677/'2 Precios'!D678)</f>
        <v>1.9481085130461803E-2</v>
      </c>
      <c r="E678" s="32">
        <f>LN('2 Precios'!E677/'2 Precios'!E678)</f>
        <v>-1.222186753616652E-3</v>
      </c>
      <c r="F678" s="32">
        <f>LN('2 Precios'!F677/'2 Precios'!F678)</f>
        <v>2.1351382902881005E-2</v>
      </c>
      <c r="G678" s="32">
        <f>LN('2 Precios'!G677/'2 Precios'!G678)</f>
        <v>-9.9128022026342046E-3</v>
      </c>
      <c r="H678" s="32">
        <f>LN('2 Precios'!H677/'2 Precios'!H678)</f>
        <v>1.1698988659048193E-2</v>
      </c>
      <c r="I678" s="32">
        <f>LN('2 Precios'!I677/'2 Precios'!I678)</f>
        <v>6.2532126356295969E-3</v>
      </c>
      <c r="J678" s="32">
        <f>LN('2 Precios'!J677/'2 Precios'!J678)</f>
        <v>-2.2525815801504975E-2</v>
      </c>
      <c r="K678" s="35"/>
    </row>
    <row r="679" spans="1:11" x14ac:dyDescent="0.2">
      <c r="A679" s="30">
        <v>42275</v>
      </c>
      <c r="B679" s="32">
        <f>LN('2 Precios'!B678/'2 Precios'!B679)</f>
        <v>-3.8715315338890034E-3</v>
      </c>
      <c r="C679" s="32">
        <f>LN('2 Precios'!C678/'2 Precios'!C679)</f>
        <v>-1.1967759876680062E-2</v>
      </c>
      <c r="D679" s="32">
        <f>LN('2 Precios'!D678/'2 Precios'!D679)</f>
        <v>-1.3278360864570656E-2</v>
      </c>
      <c r="E679" s="32">
        <f>LN('2 Precios'!E678/'2 Precios'!E679)</f>
        <v>-2.0545317184270787E-2</v>
      </c>
      <c r="F679" s="32">
        <f>LN('2 Precios'!F678/'2 Precios'!F679)</f>
        <v>-2.0614216132342177E-2</v>
      </c>
      <c r="G679" s="32">
        <f>LN('2 Precios'!G678/'2 Precios'!G679)</f>
        <v>-4.5451934066589976E-2</v>
      </c>
      <c r="H679" s="32">
        <f>LN('2 Precios'!H678/'2 Precios'!H679)</f>
        <v>-4.8704437783423224E-3</v>
      </c>
      <c r="I679" s="32">
        <f>LN('2 Precios'!I678/'2 Precios'!I679)</f>
        <v>-3.8372863791660025E-3</v>
      </c>
      <c r="J679" s="32">
        <f>LN('2 Precios'!J678/'2 Precios'!J679)</f>
        <v>-1.1644098476964431E-3</v>
      </c>
      <c r="K679" s="35"/>
    </row>
    <row r="680" spans="1:11" x14ac:dyDescent="0.2">
      <c r="A680" s="30">
        <v>42272</v>
      </c>
      <c r="B680" s="32">
        <f>LN('2 Precios'!B679/'2 Precios'!B680)</f>
        <v>-1.0442000216312567E-2</v>
      </c>
      <c r="C680" s="32">
        <f>LN('2 Precios'!C679/'2 Precios'!C680)</f>
        <v>-2.0971695907236478E-3</v>
      </c>
      <c r="D680" s="32">
        <f>LN('2 Precios'!D679/'2 Precios'!D680)</f>
        <v>-5.7079197035938382E-3</v>
      </c>
      <c r="E680" s="32">
        <f>LN('2 Precios'!E679/'2 Precios'!E680)</f>
        <v>2.1033456702066876E-2</v>
      </c>
      <c r="F680" s="32">
        <f>LN('2 Precios'!F679/'2 Precios'!F680)</f>
        <v>1.7222048576763199E-3</v>
      </c>
      <c r="G680" s="32">
        <f>LN('2 Precios'!G679/'2 Precios'!G680)</f>
        <v>1.4011619062481419E-2</v>
      </c>
      <c r="H680" s="32">
        <f>LN('2 Precios'!H679/'2 Precios'!H680)</f>
        <v>4.7452387928822396E-3</v>
      </c>
      <c r="I680" s="32">
        <f>LN('2 Precios'!I679/'2 Precios'!I680)</f>
        <v>-1.1424094468092606E-2</v>
      </c>
      <c r="J680" s="32">
        <f>LN('2 Precios'!J679/'2 Precios'!J680)</f>
        <v>-4.6441348800655988E-3</v>
      </c>
      <c r="K680" s="35"/>
    </row>
    <row r="681" spans="1:11" x14ac:dyDescent="0.2">
      <c r="A681" s="30">
        <v>42271</v>
      </c>
      <c r="B681" s="32">
        <f>LN('2 Precios'!B680/'2 Precios'!B681)</f>
        <v>-4.499415203964045E-3</v>
      </c>
      <c r="C681" s="32">
        <f>LN('2 Precios'!C680/'2 Precios'!C681)</f>
        <v>-9.7290551981191499E-3</v>
      </c>
      <c r="D681" s="32">
        <f>LN('2 Precios'!D680/'2 Precios'!D681)</f>
        <v>-5.9216061039281719E-3</v>
      </c>
      <c r="E681" s="32">
        <f>LN('2 Precios'!E680/'2 Precios'!E681)</f>
        <v>-1.0693427425635055E-2</v>
      </c>
      <c r="F681" s="32">
        <f>LN('2 Precios'!F680/'2 Precios'!F681)</f>
        <v>-9.8451887162762813E-4</v>
      </c>
      <c r="G681" s="32">
        <f>LN('2 Precios'!G680/'2 Precios'!G681)</f>
        <v>-9.0621827483158557E-3</v>
      </c>
      <c r="H681" s="32">
        <f>LN('2 Precios'!H680/'2 Precios'!H681)</f>
        <v>-2.8748722647117171E-3</v>
      </c>
      <c r="I681" s="32">
        <f>LN('2 Precios'!I680/'2 Precios'!I681)</f>
        <v>-9.1252171504090512E-3</v>
      </c>
      <c r="J681" s="32">
        <f>LN('2 Precios'!J680/'2 Precios'!J681)</f>
        <v>-2.7898021684431111E-3</v>
      </c>
      <c r="K681" s="35"/>
    </row>
    <row r="682" spans="1:11" x14ac:dyDescent="0.2">
      <c r="A682" s="30">
        <v>42270</v>
      </c>
      <c r="B682" s="32">
        <f>LN('2 Precios'!B681/'2 Precios'!B682)</f>
        <v>-8.8607325927855599E-3</v>
      </c>
      <c r="C682" s="32">
        <f>LN('2 Precios'!C681/'2 Precios'!C682)</f>
        <v>-1.7141317882727516E-2</v>
      </c>
      <c r="D682" s="32">
        <f>LN('2 Precios'!D681/'2 Precios'!D682)</f>
        <v>-4.4182691207633002E-3</v>
      </c>
      <c r="E682" s="32">
        <f>LN('2 Precios'!E681/'2 Precios'!E682)</f>
        <v>3.3901955151544772E-3</v>
      </c>
      <c r="F682" s="32">
        <f>LN('2 Precios'!F681/'2 Precios'!F682)</f>
        <v>-4.6631081021544386E-3</v>
      </c>
      <c r="G682" s="32">
        <f>LN('2 Precios'!G681/'2 Precios'!G682)</f>
        <v>1.9586141935156832E-2</v>
      </c>
      <c r="H682" s="32">
        <f>LN('2 Precios'!H681/'2 Precios'!H682)</f>
        <v>7.139755745524984E-3</v>
      </c>
      <c r="I682" s="32">
        <f>LN('2 Precios'!I681/'2 Precios'!I682)</f>
        <v>6.7367008637077182E-3</v>
      </c>
      <c r="J682" s="32">
        <f>LN('2 Precios'!J681/'2 Precios'!J682)</f>
        <v>-8.1501738986516751E-4</v>
      </c>
      <c r="K682" s="35"/>
    </row>
    <row r="683" spans="1:11" x14ac:dyDescent="0.2">
      <c r="A683" s="30">
        <v>42269</v>
      </c>
      <c r="B683" s="32">
        <f>LN('2 Precios'!B682/'2 Precios'!B683)</f>
        <v>1.2100056313655088E-3</v>
      </c>
      <c r="C683" s="32">
        <f>LN('2 Precios'!C682/'2 Precios'!C683)</f>
        <v>-2.4178478025057952E-2</v>
      </c>
      <c r="D683" s="32">
        <f>LN('2 Precios'!D682/'2 Precios'!D683)</f>
        <v>-1.338054216858693E-2</v>
      </c>
      <c r="E683" s="32">
        <f>LN('2 Precios'!E682/'2 Precios'!E683)</f>
        <v>-1.3730224791586306E-2</v>
      </c>
      <c r="F683" s="32">
        <f>LN('2 Precios'!F682/'2 Precios'!F683)</f>
        <v>-1.3860404261010867E-2</v>
      </c>
      <c r="G683" s="32">
        <f>LN('2 Precios'!G682/'2 Precios'!G683)</f>
        <v>-1.6876158404694055E-2</v>
      </c>
      <c r="H683" s="32">
        <f>LN('2 Precios'!H682/'2 Precios'!H683)</f>
        <v>-5.026140642607357E-4</v>
      </c>
      <c r="I683" s="32">
        <f>LN('2 Precios'!I682/'2 Precios'!I683)</f>
        <v>-1.55837261177291E-2</v>
      </c>
      <c r="J683" s="32">
        <f>LN('2 Precios'!J682/'2 Precios'!J683)</f>
        <v>2.7156244446420197E-4</v>
      </c>
      <c r="K683" s="35"/>
    </row>
    <row r="684" spans="1:11" x14ac:dyDescent="0.2">
      <c r="A684" s="30">
        <v>42268</v>
      </c>
      <c r="B684" s="32">
        <f>LN('2 Precios'!B683/'2 Precios'!B684)</f>
        <v>-5.0384229969106476E-3</v>
      </c>
      <c r="C684" s="32">
        <f>LN('2 Precios'!C683/'2 Precios'!C684)</f>
        <v>1.3360252166340389E-2</v>
      </c>
      <c r="D684" s="32">
        <f>LN('2 Precios'!D683/'2 Precios'!D684)</f>
        <v>1.2090195690213868E-3</v>
      </c>
      <c r="E684" s="32">
        <f>LN('2 Precios'!E683/'2 Precios'!E684)</f>
        <v>-1.7077268560546862E-2</v>
      </c>
      <c r="F684" s="32">
        <f>LN('2 Precios'!F683/'2 Precios'!F684)</f>
        <v>-4.0969329724380114E-3</v>
      </c>
      <c r="G684" s="32">
        <f>LN('2 Precios'!G683/'2 Precios'!G684)</f>
        <v>-4.9626991092251655E-3</v>
      </c>
      <c r="H684" s="32">
        <f>LN('2 Precios'!H683/'2 Precios'!H684)</f>
        <v>-1.6696176947423962E-2</v>
      </c>
      <c r="I684" s="32">
        <f>LN('2 Precios'!I683/'2 Precios'!I684)</f>
        <v>-4.1019493408396158E-3</v>
      </c>
      <c r="J684" s="32">
        <f>LN('2 Precios'!J683/'2 Precios'!J684)</f>
        <v>-5.0129151681265159E-3</v>
      </c>
      <c r="K684" s="35"/>
    </row>
    <row r="685" spans="1:11" x14ac:dyDescent="0.2">
      <c r="A685" s="30">
        <v>42265</v>
      </c>
      <c r="B685" s="32">
        <f>LN('2 Precios'!B684/'2 Precios'!B685)</f>
        <v>1.1701339741812384E-2</v>
      </c>
      <c r="C685" s="32">
        <f>LN('2 Precios'!C684/'2 Precios'!C685)</f>
        <v>-1.136755804963001E-2</v>
      </c>
      <c r="D685" s="32">
        <f>LN('2 Precios'!D684/'2 Precios'!D685)</f>
        <v>2.179969269275992E-3</v>
      </c>
      <c r="E685" s="32">
        <f>LN('2 Precios'!E684/'2 Precios'!E685)</f>
        <v>-1.4116575473568089E-3</v>
      </c>
      <c r="F685" s="32">
        <f>LN('2 Precios'!F684/'2 Precios'!F685)</f>
        <v>-1.6694806820277828E-2</v>
      </c>
      <c r="G685" s="32">
        <f>LN('2 Precios'!G684/'2 Precios'!G685)</f>
        <v>-2.093160365704529E-2</v>
      </c>
      <c r="H685" s="32">
        <f>LN('2 Precios'!H684/'2 Precios'!H685)</f>
        <v>4.5823599235205207E-3</v>
      </c>
      <c r="I685" s="32">
        <f>LN('2 Precios'!I684/'2 Precios'!I685)</f>
        <v>-6.7995016042689954E-3</v>
      </c>
      <c r="J685" s="32">
        <f>LN('2 Precios'!J684/'2 Precios'!J685)</f>
        <v>1.0817592577705394E-3</v>
      </c>
      <c r="K685" s="35"/>
    </row>
    <row r="686" spans="1:11" x14ac:dyDescent="0.2">
      <c r="A686" s="30">
        <v>42264</v>
      </c>
      <c r="B686" s="32">
        <f>LN('2 Precios'!B685/'2 Precios'!B686)</f>
        <v>1.0439647676056539E-2</v>
      </c>
      <c r="C686" s="32">
        <f>LN('2 Precios'!C685/'2 Precios'!C686)</f>
        <v>6.6511475681066141E-4</v>
      </c>
      <c r="D686" s="32">
        <f>LN('2 Precios'!D685/'2 Precios'!D686)</f>
        <v>1.4163899445162782E-2</v>
      </c>
      <c r="E686" s="32">
        <f>LN('2 Precios'!E685/'2 Precios'!E686)</f>
        <v>5.4164455085520145E-3</v>
      </c>
      <c r="F686" s="32">
        <f>LN('2 Precios'!F685/'2 Precios'!F686)</f>
        <v>2.3679622995630692E-3</v>
      </c>
      <c r="G686" s="32">
        <f>LN('2 Precios'!G685/'2 Precios'!G686)</f>
        <v>4.9231028173908419E-2</v>
      </c>
      <c r="H686" s="32">
        <f>LN('2 Precios'!H685/'2 Precios'!H686)</f>
        <v>2.259694441956478E-2</v>
      </c>
      <c r="I686" s="32">
        <f>LN('2 Precios'!I685/'2 Precios'!I686)</f>
        <v>2.2714897805187369E-2</v>
      </c>
      <c r="J686" s="32">
        <f>LN('2 Precios'!J685/'2 Precios'!J686)</f>
        <v>1.4216079708956628E-3</v>
      </c>
      <c r="K686" s="35"/>
    </row>
    <row r="687" spans="1:11" x14ac:dyDescent="0.2">
      <c r="A687" s="30">
        <v>42262</v>
      </c>
      <c r="B687" s="32">
        <f>LN('2 Precios'!B686/'2 Precios'!B687)</f>
        <v>1.2630647641802596E-3</v>
      </c>
      <c r="C687" s="32">
        <f>LN('2 Precios'!C686/'2 Precios'!C687)</f>
        <v>-1.9940186068645063E-3</v>
      </c>
      <c r="D687" s="32">
        <f>LN('2 Precios'!D686/'2 Precios'!D687)</f>
        <v>2.8944136293124412E-2</v>
      </c>
      <c r="E687" s="32">
        <f>LN('2 Precios'!E686/'2 Precios'!E687)</f>
        <v>1.1399012471119362E-2</v>
      </c>
      <c r="F687" s="32">
        <f>LN('2 Precios'!F686/'2 Precios'!F687)</f>
        <v>3.8004796337741628E-3</v>
      </c>
      <c r="G687" s="32">
        <f>LN('2 Precios'!G686/'2 Precios'!G687)</f>
        <v>-2.9648693922129793E-2</v>
      </c>
      <c r="H687" s="32">
        <f>LN('2 Precios'!H686/'2 Precios'!H687)</f>
        <v>1.3807455181455706E-2</v>
      </c>
      <c r="I687" s="32">
        <f>LN('2 Precios'!I686/'2 Precios'!I687)</f>
        <v>1.9600707505176597E-2</v>
      </c>
      <c r="J687" s="32">
        <f>LN('2 Precios'!J686/'2 Precios'!J687)</f>
        <v>2.8491845568154738E-3</v>
      </c>
      <c r="K687" s="35"/>
    </row>
    <row r="688" spans="1:11" x14ac:dyDescent="0.2">
      <c r="A688" s="30">
        <v>42261</v>
      </c>
      <c r="B688" s="32">
        <f>LN('2 Precios'!B687/'2 Precios'!B688)</f>
        <v>-2.6359322416409916E-3</v>
      </c>
      <c r="C688" s="32">
        <f>LN('2 Precios'!C687/'2 Precios'!C688)</f>
        <v>2.0121403199421028E-2</v>
      </c>
      <c r="D688" s="32">
        <f>LN('2 Precios'!D687/'2 Precios'!D688)</f>
        <v>2.2810807001639784E-3</v>
      </c>
      <c r="E688" s="32">
        <f>LN('2 Precios'!E687/'2 Precios'!E688)</f>
        <v>1.1954126897529176E-3</v>
      </c>
      <c r="F688" s="32">
        <f>LN('2 Precios'!F687/'2 Precios'!F688)</f>
        <v>-6.8777929501957985E-3</v>
      </c>
      <c r="G688" s="32">
        <f>LN('2 Precios'!G687/'2 Precios'!G688)</f>
        <v>4.0531467331662166E-3</v>
      </c>
      <c r="H688" s="32">
        <f>LN('2 Precios'!H687/'2 Precios'!H688)</f>
        <v>1.3739645556299671E-2</v>
      </c>
      <c r="I688" s="32">
        <f>LN('2 Precios'!I687/'2 Precios'!I688)</f>
        <v>-4.4337437491958395E-3</v>
      </c>
      <c r="J688" s="32">
        <f>LN('2 Precios'!J687/'2 Precios'!J688)</f>
        <v>8.8021652242507974E-3</v>
      </c>
      <c r="K688" s="35"/>
    </row>
    <row r="689" spans="1:11" x14ac:dyDescent="0.2">
      <c r="A689" s="30">
        <v>42258</v>
      </c>
      <c r="B689" s="32">
        <f>LN('2 Precios'!B688/'2 Precios'!B689)</f>
        <v>3.2397368015971615E-3</v>
      </c>
      <c r="C689" s="32">
        <f>LN('2 Precios'!C688/'2 Precios'!C689)</f>
        <v>-6.7522201172866706E-3</v>
      </c>
      <c r="D689" s="32">
        <f>LN('2 Precios'!D688/'2 Precios'!D689)</f>
        <v>-2.5365978199347257E-4</v>
      </c>
      <c r="E689" s="32">
        <f>LN('2 Precios'!E688/'2 Precios'!E689)</f>
        <v>-1.5895108994184975E-2</v>
      </c>
      <c r="F689" s="32">
        <f>LN('2 Precios'!F688/'2 Precios'!F689)</f>
        <v>-6.1262914730107676E-3</v>
      </c>
      <c r="G689" s="32">
        <f>LN('2 Precios'!G688/'2 Precios'!G689)</f>
        <v>0</v>
      </c>
      <c r="H689" s="32">
        <f>LN('2 Precios'!H688/'2 Precios'!H689)</f>
        <v>-1.1290691539306653E-2</v>
      </c>
      <c r="I689" s="32">
        <f>LN('2 Precios'!I688/'2 Precios'!I689)</f>
        <v>-2.610725424921741E-3</v>
      </c>
      <c r="J689" s="32">
        <f>LN('2 Precios'!J688/'2 Precios'!J689)</f>
        <v>2.0425100874173336E-2</v>
      </c>
      <c r="K689" s="35"/>
    </row>
    <row r="690" spans="1:11" x14ac:dyDescent="0.2">
      <c r="A690" s="30">
        <v>42257</v>
      </c>
      <c r="B690" s="32">
        <f>LN('2 Precios'!B689/'2 Precios'!B690)</f>
        <v>-7.8273295207751566E-3</v>
      </c>
      <c r="C690" s="32">
        <f>LN('2 Precios'!C689/'2 Precios'!C690)</f>
        <v>-1.20402792320806E-2</v>
      </c>
      <c r="D690" s="32">
        <f>LN('2 Precios'!D689/'2 Precios'!D690)</f>
        <v>-1.4606203125030606E-2</v>
      </c>
      <c r="E690" s="32">
        <f>LN('2 Precios'!E689/'2 Precios'!E690)</f>
        <v>8.0363639073238232E-3</v>
      </c>
      <c r="F690" s="32">
        <f>LN('2 Precios'!F689/'2 Precios'!F690)</f>
        <v>1.8253464232795669E-2</v>
      </c>
      <c r="G690" s="32">
        <f>LN('2 Precios'!G689/'2 Precios'!G690)</f>
        <v>4.146148896528102E-2</v>
      </c>
      <c r="H690" s="32">
        <f>LN('2 Precios'!H689/'2 Precios'!H690)</f>
        <v>-4.6350026235000702E-3</v>
      </c>
      <c r="I690" s="32">
        <f>LN('2 Precios'!I689/'2 Precios'!I690)</f>
        <v>-8.1893795529151721E-3</v>
      </c>
      <c r="J690" s="32">
        <f>LN('2 Precios'!J689/'2 Precios'!J690)</f>
        <v>-5.2325089794435483E-3</v>
      </c>
      <c r="K690" s="35"/>
    </row>
    <row r="691" spans="1:11" x14ac:dyDescent="0.2">
      <c r="A691" s="30">
        <v>42256</v>
      </c>
      <c r="B691" s="32">
        <f>LN('2 Precios'!B690/'2 Precios'!B691)</f>
        <v>7.7014230950410625E-3</v>
      </c>
      <c r="C691" s="32">
        <f>LN('2 Precios'!C690/'2 Precios'!C691)</f>
        <v>-9.2654534457901234E-3</v>
      </c>
      <c r="D691" s="32">
        <f>LN('2 Precios'!D690/'2 Precios'!D691)</f>
        <v>-2.4448729194697063E-2</v>
      </c>
      <c r="E691" s="32">
        <f>LN('2 Precios'!E690/'2 Precios'!E691)</f>
        <v>4.0400406328915681E-3</v>
      </c>
      <c r="F691" s="32">
        <f>LN('2 Precios'!F690/'2 Precios'!F691)</f>
        <v>-9.7608204960733056E-3</v>
      </c>
      <c r="G691" s="32">
        <f>LN('2 Precios'!G690/'2 Precios'!G691)</f>
        <v>-1.4101529619937429E-3</v>
      </c>
      <c r="H691" s="32">
        <f>LN('2 Precios'!H690/'2 Precios'!H691)</f>
        <v>9.421183386872348E-3</v>
      </c>
      <c r="I691" s="32">
        <f>LN('2 Precios'!I690/'2 Precios'!I691)</f>
        <v>4.186171724827251E-3</v>
      </c>
      <c r="J691" s="32">
        <f>LN('2 Precios'!J690/'2 Precios'!J691)</f>
        <v>-2.9182759905545925E-3</v>
      </c>
      <c r="K691" s="35"/>
    </row>
    <row r="692" spans="1:11" x14ac:dyDescent="0.2">
      <c r="A692" s="30">
        <v>42255</v>
      </c>
      <c r="B692" s="32">
        <f>LN('2 Precios'!B691/'2 Precios'!B692)</f>
        <v>6.0601307949615171E-4</v>
      </c>
      <c r="C692" s="32">
        <f>LN('2 Precios'!C691/'2 Precios'!C692)</f>
        <v>1.4598799421152631E-2</v>
      </c>
      <c r="D692" s="32">
        <f>LN('2 Precios'!D691/'2 Precios'!D692)</f>
        <v>8.0833751084327561E-3</v>
      </c>
      <c r="E692" s="32">
        <f>LN('2 Precios'!E691/'2 Precios'!E692)</f>
        <v>1.1739674235528666E-2</v>
      </c>
      <c r="F692" s="32">
        <f>LN('2 Precios'!F691/'2 Precios'!F692)</f>
        <v>3.1527024154828297E-2</v>
      </c>
      <c r="G692" s="32">
        <f>LN('2 Precios'!G691/'2 Precios'!G692)</f>
        <v>-4.6859504676993995E-3</v>
      </c>
      <c r="H692" s="32">
        <f>LN('2 Precios'!H691/'2 Precios'!H692)</f>
        <v>3.5072452428233526E-3</v>
      </c>
      <c r="I692" s="32">
        <f>LN('2 Precios'!I691/'2 Precios'!I692)</f>
        <v>-9.1469915026337594E-3</v>
      </c>
      <c r="J692" s="32">
        <f>LN('2 Precios'!J691/'2 Precios'!J692)</f>
        <v>2.4654523571720141E-2</v>
      </c>
      <c r="K692" s="35"/>
    </row>
    <row r="693" spans="1:11" x14ac:dyDescent="0.2">
      <c r="A693" s="30">
        <v>42254</v>
      </c>
      <c r="B693" s="32">
        <f>LN('2 Precios'!B692/'2 Precios'!B693)</f>
        <v>-1.2883194106272389E-2</v>
      </c>
      <c r="C693" s="32">
        <f>LN('2 Precios'!C692/'2 Precios'!C693)</f>
        <v>2.0073609952321451E-3</v>
      </c>
      <c r="D693" s="32">
        <f>LN('2 Precios'!D692/'2 Precios'!D693)</f>
        <v>-5.151464908160386E-3</v>
      </c>
      <c r="E693" s="32">
        <f>LN('2 Precios'!E692/'2 Precios'!E693)</f>
        <v>-1.1263441302225818E-2</v>
      </c>
      <c r="F693" s="32">
        <f>LN('2 Precios'!F692/'2 Precios'!F693)</f>
        <v>1.0569128351074991E-2</v>
      </c>
      <c r="G693" s="32">
        <f>LN('2 Precios'!G692/'2 Precios'!G693)</f>
        <v>-1.577031792484325E-2</v>
      </c>
      <c r="H693" s="32">
        <f>LN('2 Precios'!H692/'2 Precios'!H693)</f>
        <v>-9.9697206307109501E-3</v>
      </c>
      <c r="I693" s="32">
        <f>LN('2 Precios'!I692/'2 Precios'!I693)</f>
        <v>1.9800059844958054E-4</v>
      </c>
      <c r="J693" s="32">
        <f>LN('2 Precios'!J692/'2 Precios'!J693)</f>
        <v>2.1335657390466483E-4</v>
      </c>
      <c r="K693" s="35"/>
    </row>
    <row r="694" spans="1:11" x14ac:dyDescent="0.2">
      <c r="A694" s="30">
        <v>42251</v>
      </c>
      <c r="B694" s="32">
        <f>LN('2 Precios'!B693/'2 Precios'!B694)</f>
        <v>7.2390610217915501E-3</v>
      </c>
      <c r="C694" s="32">
        <f>LN('2 Precios'!C693/'2 Precios'!C694)</f>
        <v>-1.2645759200287914E-2</v>
      </c>
      <c r="D694" s="32">
        <f>LN('2 Precios'!D693/'2 Precios'!D694)</f>
        <v>-4.8923681233266217E-4</v>
      </c>
      <c r="E694" s="32">
        <f>LN('2 Precios'!E693/'2 Precios'!E694)</f>
        <v>-7.154849058315394E-4</v>
      </c>
      <c r="F694" s="32">
        <f>LN('2 Precios'!F693/'2 Precios'!F694)</f>
        <v>-2.5373330286349697E-2</v>
      </c>
      <c r="G694" s="32">
        <f>LN('2 Precios'!G693/'2 Precios'!G694)</f>
        <v>1.2503103664109439E-2</v>
      </c>
      <c r="H694" s="32">
        <f>LN('2 Precios'!H693/'2 Precios'!H694)</f>
        <v>-5.9088031289987299E-3</v>
      </c>
      <c r="I694" s="32">
        <f>LN('2 Precios'!I693/'2 Precios'!I694)</f>
        <v>3.3713071766710329E-3</v>
      </c>
      <c r="J694" s="32">
        <f>LN('2 Precios'!J693/'2 Precios'!J694)</f>
        <v>-9.2428289532308109E-4</v>
      </c>
      <c r="K694" s="35"/>
    </row>
    <row r="695" spans="1:11" x14ac:dyDescent="0.2">
      <c r="A695" s="30">
        <v>42250</v>
      </c>
      <c r="B695" s="32">
        <f>LN('2 Precios'!B694/'2 Precios'!B695)</f>
        <v>1.4644455826371241E-3</v>
      </c>
      <c r="C695" s="32">
        <f>LN('2 Precios'!C694/'2 Precios'!C695)</f>
        <v>0</v>
      </c>
      <c r="D695" s="32">
        <f>LN('2 Precios'!D694/'2 Precios'!D695)</f>
        <v>2.0008003243885766E-2</v>
      </c>
      <c r="E695" s="32">
        <f>LN('2 Precios'!E694/'2 Precios'!E695)</f>
        <v>9.5731126048039916E-3</v>
      </c>
      <c r="F695" s="32">
        <f>LN('2 Precios'!F694/'2 Precios'!F695)</f>
        <v>1.0899877938394942E-2</v>
      </c>
      <c r="G695" s="32">
        <f>LN('2 Precios'!G694/'2 Precios'!G695)</f>
        <v>2.7398975482512231E-2</v>
      </c>
      <c r="H695" s="32">
        <f>LN('2 Precios'!H694/'2 Precios'!H695)</f>
        <v>1.1982362986895713E-2</v>
      </c>
      <c r="I695" s="32">
        <f>LN('2 Precios'!I694/'2 Precios'!I695)</f>
        <v>2.5857995769072903E-3</v>
      </c>
      <c r="J695" s="32">
        <f>LN('2 Precios'!J694/'2 Precios'!J695)</f>
        <v>1.6985357934410156E-2</v>
      </c>
      <c r="K695" s="35"/>
    </row>
    <row r="696" spans="1:11" x14ac:dyDescent="0.2">
      <c r="A696" s="30">
        <v>42249</v>
      </c>
      <c r="B696" s="32">
        <f>LN('2 Precios'!B695/'2 Precios'!B696)</f>
        <v>-1.8444877182080131E-2</v>
      </c>
      <c r="C696" s="32">
        <f>LN('2 Precios'!C695/'2 Precios'!C696)</f>
        <v>1.9860979716293243E-3</v>
      </c>
      <c r="D696" s="32">
        <f>LN('2 Precios'!D695/'2 Precios'!D696)</f>
        <v>-8.9418627474705283E-3</v>
      </c>
      <c r="E696" s="32">
        <f>LN('2 Precios'!E695/'2 Precios'!E696)</f>
        <v>-7.2184825844305426E-4</v>
      </c>
      <c r="F696" s="32">
        <f>LN('2 Precios'!F695/'2 Precios'!F696)</f>
        <v>1.9502931346366756E-3</v>
      </c>
      <c r="G696" s="32">
        <f>LN('2 Precios'!G695/'2 Precios'!G696)</f>
        <v>4.3195651517479771E-3</v>
      </c>
      <c r="H696" s="32">
        <f>LN('2 Precios'!H695/'2 Precios'!H696)</f>
        <v>-7.2323316200989009E-3</v>
      </c>
      <c r="I696" s="32">
        <f>LN('2 Precios'!I695/'2 Precios'!I696)</f>
        <v>0</v>
      </c>
      <c r="J696" s="32">
        <f>LN('2 Precios'!J695/'2 Precios'!J696)</f>
        <v>-1.3722924663312846E-3</v>
      </c>
      <c r="K696" s="35"/>
    </row>
    <row r="697" spans="1:11" x14ac:dyDescent="0.2">
      <c r="A697" s="30">
        <v>42248</v>
      </c>
      <c r="B697" s="32">
        <f>LN('2 Precios'!B696/'2 Precios'!B697)</f>
        <v>9.6235131364823846E-3</v>
      </c>
      <c r="C697" s="32">
        <f>LN('2 Precios'!C696/'2 Precios'!C697)</f>
        <v>-1.1857846450783503E-2</v>
      </c>
      <c r="D697" s="32">
        <f>LN('2 Precios'!D696/'2 Precios'!D697)</f>
        <v>7.6951602264399661E-3</v>
      </c>
      <c r="E697" s="32">
        <f>LN('2 Precios'!E696/'2 Precios'!E697)</f>
        <v>-3.0757231284646063E-2</v>
      </c>
      <c r="F697" s="32">
        <f>LN('2 Precios'!F696/'2 Precios'!F697)</f>
        <v>-3.5242793503728435E-2</v>
      </c>
      <c r="G697" s="32">
        <f>LN('2 Precios'!G696/'2 Precios'!G697)</f>
        <v>-7.1891032279129225E-3</v>
      </c>
      <c r="H697" s="32">
        <f>LN('2 Precios'!H696/'2 Precios'!H697)</f>
        <v>-3.4154659952318991E-2</v>
      </c>
      <c r="I697" s="32">
        <f>LN('2 Precios'!I696/'2 Precios'!I697)</f>
        <v>-2.7694984787868689E-2</v>
      </c>
      <c r="J697" s="32">
        <f>LN('2 Precios'!J696/'2 Precios'!J697)</f>
        <v>-1.3194024852350054E-2</v>
      </c>
      <c r="K697" s="35"/>
    </row>
    <row r="698" spans="1:11" x14ac:dyDescent="0.2">
      <c r="A698" s="30">
        <v>42247</v>
      </c>
      <c r="B698" s="32">
        <f>LN('2 Precios'!B697/'2 Precios'!B698)</f>
        <v>-3.9419269275103135E-3</v>
      </c>
      <c r="C698" s="32">
        <f>LN('2 Precios'!C697/'2 Precios'!C698)</f>
        <v>-9.1265301014833138E-3</v>
      </c>
      <c r="D698" s="32">
        <f>LN('2 Precios'!D697/'2 Precios'!D698)</f>
        <v>8.2573220330746308E-3</v>
      </c>
      <c r="E698" s="32">
        <f>LN('2 Precios'!E697/'2 Precios'!E698)</f>
        <v>1.3841593366784774E-2</v>
      </c>
      <c r="F698" s="32">
        <f>LN('2 Precios'!F697/'2 Precios'!F698)</f>
        <v>1.4235187168724029E-2</v>
      </c>
      <c r="G698" s="32">
        <f>LN('2 Precios'!G697/'2 Precios'!G698)</f>
        <v>4.0941438132851254E-2</v>
      </c>
      <c r="H698" s="32">
        <f>LN('2 Precios'!H697/'2 Precios'!H698)</f>
        <v>6.9887466910550531E-3</v>
      </c>
      <c r="I698" s="32">
        <f>LN('2 Precios'!I697/'2 Precios'!I698)</f>
        <v>1.7983244597128092E-2</v>
      </c>
      <c r="J698" s="32">
        <f>LN('2 Precios'!J697/'2 Precios'!J698)</f>
        <v>4.0857685484530573E-2</v>
      </c>
      <c r="K698" s="35"/>
    </row>
    <row r="699" spans="1:11" x14ac:dyDescent="0.2">
      <c r="A699" s="30">
        <v>42244</v>
      </c>
      <c r="B699" s="32">
        <f>LN('2 Precios'!B698/'2 Precios'!B699)</f>
        <v>2.6465263862297753E-2</v>
      </c>
      <c r="C699" s="32">
        <f>LN('2 Precios'!C698/'2 Precios'!C699)</f>
        <v>-9.6868694182211737E-3</v>
      </c>
      <c r="D699" s="32">
        <f>LN('2 Precios'!D698/'2 Precios'!D699)</f>
        <v>-8.0080510037465382E-3</v>
      </c>
      <c r="E699" s="32">
        <f>LN('2 Precios'!E698/'2 Precios'!E699)</f>
        <v>-1.650041404017883E-3</v>
      </c>
      <c r="F699" s="32">
        <f>LN('2 Precios'!F698/'2 Precios'!F699)</f>
        <v>1.5896264975506228E-2</v>
      </c>
      <c r="G699" s="32">
        <f>LN('2 Precios'!G698/'2 Precios'!G699)</f>
        <v>-2.6511077098718284E-2</v>
      </c>
      <c r="H699" s="32">
        <f>LN('2 Precios'!H698/'2 Precios'!H699)</f>
        <v>-1.0836538819798817E-2</v>
      </c>
      <c r="I699" s="32">
        <f>LN('2 Precios'!I698/'2 Precios'!I699)</f>
        <v>3.5566328387127625E-3</v>
      </c>
      <c r="J699" s="32">
        <f>LN('2 Precios'!J698/'2 Precios'!J699)</f>
        <v>5.5063090440376503E-3</v>
      </c>
      <c r="K699" s="35"/>
    </row>
    <row r="700" spans="1:11" x14ac:dyDescent="0.2">
      <c r="A700" s="30">
        <v>42243</v>
      </c>
      <c r="B700" s="32">
        <f>LN('2 Precios'!B699/'2 Precios'!B700)</f>
        <v>7.4030441477690246E-3</v>
      </c>
      <c r="C700" s="32">
        <f>LN('2 Precios'!C699/'2 Precios'!C700)</f>
        <v>3.6653317648035581E-2</v>
      </c>
      <c r="D700" s="32">
        <f>LN('2 Precios'!D699/'2 Precios'!D700)</f>
        <v>3.6035312292981139E-2</v>
      </c>
      <c r="E700" s="32">
        <f>LN('2 Precios'!E699/'2 Precios'!E700)</f>
        <v>4.2640946202138541E-2</v>
      </c>
      <c r="F700" s="32">
        <f>LN('2 Precios'!F699/'2 Precios'!F700)</f>
        <v>4.0124228772918796E-2</v>
      </c>
      <c r="G700" s="32">
        <f>LN('2 Precios'!G699/'2 Precios'!G700)</f>
        <v>8.2705413425299013E-3</v>
      </c>
      <c r="H700" s="32">
        <f>LN('2 Precios'!H699/'2 Precios'!H700)</f>
        <v>2.2425004713545828E-2</v>
      </c>
      <c r="I700" s="32">
        <f>LN('2 Precios'!I699/'2 Precios'!I700)</f>
        <v>3.5459033886447666E-2</v>
      </c>
      <c r="J700" s="32">
        <f>LN('2 Precios'!J699/'2 Precios'!J700)</f>
        <v>4.5958808471698649E-2</v>
      </c>
      <c r="K700" s="35"/>
    </row>
    <row r="701" spans="1:11" x14ac:dyDescent="0.2">
      <c r="A701" s="30">
        <v>42242</v>
      </c>
      <c r="B701" s="32">
        <f>LN('2 Precios'!B700/'2 Precios'!B701)</f>
        <v>1.2638961488386452E-2</v>
      </c>
      <c r="C701" s="32">
        <f>LN('2 Precios'!C700/'2 Precios'!C701)</f>
        <v>-3.9920212695374498E-3</v>
      </c>
      <c r="D701" s="32">
        <f>LN('2 Precios'!D700/'2 Precios'!D701)</f>
        <v>2.5914341123428577E-2</v>
      </c>
      <c r="E701" s="32">
        <f>LN('2 Precios'!E700/'2 Precios'!E701)</f>
        <v>-1.4660294570056643E-2</v>
      </c>
      <c r="F701" s="32">
        <f>LN('2 Precios'!F700/'2 Precios'!F701)</f>
        <v>4.8131567927530263E-3</v>
      </c>
      <c r="G701" s="32">
        <f>LN('2 Precios'!G700/'2 Precios'!G701)</f>
        <v>-1.8393597423591982E-2</v>
      </c>
      <c r="H701" s="32">
        <f>LN('2 Precios'!H700/'2 Precios'!H701)</f>
        <v>2.791184270818405E-3</v>
      </c>
      <c r="I701" s="32">
        <f>LN('2 Precios'!I700/'2 Precios'!I701)</f>
        <v>-3.6847739854991134E-3</v>
      </c>
      <c r="J701" s="32">
        <f>LN('2 Precios'!J700/'2 Precios'!J701)</f>
        <v>-3.9764194919538528E-3</v>
      </c>
      <c r="K701" s="35"/>
    </row>
    <row r="702" spans="1:11" x14ac:dyDescent="0.2">
      <c r="A702" s="30">
        <v>42241</v>
      </c>
      <c r="B702" s="32">
        <f>LN('2 Precios'!B701/'2 Precios'!B702)</f>
        <v>-1.5658078341808049E-2</v>
      </c>
      <c r="C702" s="32">
        <f>LN('2 Precios'!C701/'2 Precios'!C702)</f>
        <v>1.0010093595100425E-2</v>
      </c>
      <c r="D702" s="32">
        <f>LN('2 Precios'!D701/'2 Precios'!D702)</f>
        <v>-9.5012856423054223E-3</v>
      </c>
      <c r="E702" s="32">
        <f>LN('2 Precios'!E701/'2 Precios'!E702)</f>
        <v>8.0372791463010889E-3</v>
      </c>
      <c r="F702" s="32">
        <f>LN('2 Precios'!F701/'2 Precios'!F702)</f>
        <v>8.9275430333737513E-3</v>
      </c>
      <c r="G702" s="32">
        <f>LN('2 Precios'!G701/'2 Precios'!G702)</f>
        <v>8.6705745511335766E-3</v>
      </c>
      <c r="H702" s="32">
        <f>LN('2 Precios'!H701/'2 Precios'!H702)</f>
        <v>2.8348722065358836E-2</v>
      </c>
      <c r="I702" s="32">
        <f>LN('2 Precios'!I701/'2 Precios'!I702)</f>
        <v>7.7948702370186692E-3</v>
      </c>
      <c r="J702" s="32">
        <f>LN('2 Precios'!J701/'2 Precios'!J702)</f>
        <v>3.4596730481485642E-2</v>
      </c>
      <c r="K702" s="35"/>
    </row>
    <row r="703" spans="1:11" x14ac:dyDescent="0.2">
      <c r="A703" s="30">
        <v>42240</v>
      </c>
      <c r="B703" s="32">
        <f>LN('2 Precios'!B702/'2 Precios'!B703)</f>
        <v>-2.0989593710644634E-2</v>
      </c>
      <c r="C703" s="32">
        <f>LN('2 Precios'!C702/'2 Precios'!C703)</f>
        <v>-8.6811897450467038E-3</v>
      </c>
      <c r="D703" s="32">
        <f>LN('2 Precios'!D702/'2 Precios'!D703)</f>
        <v>1.5773400109820148E-3</v>
      </c>
      <c r="E703" s="32">
        <f>LN('2 Precios'!E702/'2 Precios'!E703)</f>
        <v>-2.2245559376366603E-2</v>
      </c>
      <c r="F703" s="32">
        <f>LN('2 Precios'!F702/'2 Precios'!F703)</f>
        <v>-3.003385363655163E-2</v>
      </c>
      <c r="G703" s="32">
        <f>LN('2 Precios'!G702/'2 Precios'!G703)</f>
        <v>-2.4373966479583429E-2</v>
      </c>
      <c r="H703" s="32">
        <f>LN('2 Precios'!H702/'2 Precios'!H703)</f>
        <v>-6.7734659987853845E-3</v>
      </c>
      <c r="I703" s="32">
        <f>LN('2 Precios'!I702/'2 Precios'!I703)</f>
        <v>-9.2241507691336998E-3</v>
      </c>
      <c r="J703" s="32">
        <f>LN('2 Precios'!J702/'2 Precios'!J703)</f>
        <v>-2.5921805906564638E-2</v>
      </c>
      <c r="K703" s="35"/>
    </row>
    <row r="704" spans="1:11" x14ac:dyDescent="0.2">
      <c r="A704" s="30">
        <v>42237</v>
      </c>
      <c r="B704" s="32">
        <f>LN('2 Precios'!B703/'2 Precios'!B704)</f>
        <v>-1.01147419878543E-2</v>
      </c>
      <c r="C704" s="32">
        <f>LN('2 Precios'!C703/'2 Precios'!C704)</f>
        <v>-1.5831465216680628E-2</v>
      </c>
      <c r="D704" s="32">
        <f>LN('2 Precios'!D703/'2 Precios'!D704)</f>
        <v>-8.9052452786013009E-3</v>
      </c>
      <c r="E704" s="32">
        <f>LN('2 Precios'!E703/'2 Precios'!E704)</f>
        <v>-3.547128227749511E-2</v>
      </c>
      <c r="F704" s="32">
        <f>LN('2 Precios'!F703/'2 Precios'!F704)</f>
        <v>-2.3345377994991784E-2</v>
      </c>
      <c r="G704" s="32">
        <f>LN('2 Precios'!G703/'2 Precios'!G704)</f>
        <v>-2.357935541904407E-3</v>
      </c>
      <c r="H704" s="32">
        <f>LN('2 Precios'!H703/'2 Precios'!H704)</f>
        <v>-3.1436259041704072E-2</v>
      </c>
      <c r="I704" s="32">
        <f>LN('2 Precios'!I703/'2 Precios'!I704)</f>
        <v>-2.9156605281777142E-2</v>
      </c>
      <c r="J704" s="32">
        <f>LN('2 Precios'!J703/'2 Precios'!J704)</f>
        <v>-2.4194743535113562E-2</v>
      </c>
      <c r="K704" s="35"/>
    </row>
    <row r="705" spans="1:11" x14ac:dyDescent="0.2">
      <c r="A705" s="30">
        <v>42236</v>
      </c>
      <c r="B705" s="32">
        <f>LN('2 Precios'!B704/'2 Precios'!B705)</f>
        <v>-9.1165602945706449E-3</v>
      </c>
      <c r="C705" s="32">
        <f>LN('2 Precios'!C704/'2 Precios'!C705)</f>
        <v>-1.815873501187118E-2</v>
      </c>
      <c r="D705" s="32">
        <f>LN('2 Precios'!D704/'2 Precios'!D705)</f>
        <v>-1.8600433404953955E-2</v>
      </c>
      <c r="E705" s="32">
        <f>LN('2 Precios'!E704/'2 Precios'!E705)</f>
        <v>-1.3524324144275575E-2</v>
      </c>
      <c r="F705" s="32">
        <f>LN('2 Precios'!F704/'2 Precios'!F705)</f>
        <v>-3.3948384131368696E-3</v>
      </c>
      <c r="G705" s="32">
        <f>LN('2 Precios'!G704/'2 Precios'!G705)</f>
        <v>2.8301905683907904E-3</v>
      </c>
      <c r="H705" s="32">
        <f>LN('2 Precios'!H704/'2 Precios'!H705)</f>
        <v>5.1711788313629058E-3</v>
      </c>
      <c r="I705" s="32">
        <f>LN('2 Precios'!I704/'2 Precios'!I705)</f>
        <v>-1.4558628181477695E-2</v>
      </c>
      <c r="J705" s="32">
        <f>LN('2 Precios'!J704/'2 Precios'!J705)</f>
        <v>6.0711656221121672E-3</v>
      </c>
      <c r="K705" s="35"/>
    </row>
    <row r="706" spans="1:11" x14ac:dyDescent="0.2">
      <c r="A706" s="30">
        <v>42235</v>
      </c>
      <c r="B706" s="32">
        <f>LN('2 Precios'!B705/'2 Precios'!B706)</f>
        <v>-2.0375720287847819E-3</v>
      </c>
      <c r="C706" s="32">
        <f>LN('2 Precios'!C705/'2 Precios'!C706)</f>
        <v>2.5740039951728426E-3</v>
      </c>
      <c r="D706" s="32">
        <f>LN('2 Precios'!D705/'2 Precios'!D706)</f>
        <v>1.7932629373326946E-3</v>
      </c>
      <c r="E706" s="32">
        <f>LN('2 Precios'!E705/'2 Precios'!E706)</f>
        <v>-8.8408658998766227E-3</v>
      </c>
      <c r="F706" s="32">
        <f>LN('2 Precios'!F705/'2 Precios'!F706)</f>
        <v>-3.1419482040666289E-3</v>
      </c>
      <c r="G706" s="32">
        <f>LN('2 Precios'!G705/'2 Precios'!G706)</f>
        <v>-2.1958322620784919E-2</v>
      </c>
      <c r="H706" s="32">
        <f>LN('2 Precios'!H705/'2 Precios'!H706)</f>
        <v>-1.8914499109208616E-2</v>
      </c>
      <c r="I706" s="32">
        <f>LN('2 Precios'!I705/'2 Precios'!I706)</f>
        <v>-9.9116154927988472E-3</v>
      </c>
      <c r="J706" s="32">
        <f>LN('2 Precios'!J705/'2 Precios'!J706)</f>
        <v>-1.5906139801367191E-2</v>
      </c>
      <c r="K706" s="35"/>
    </row>
    <row r="707" spans="1:11" x14ac:dyDescent="0.2">
      <c r="A707" s="30">
        <v>42234</v>
      </c>
      <c r="B707" s="32">
        <f>LN('2 Precios'!B706/'2 Precios'!B707)</f>
        <v>4.4500190658416355E-3</v>
      </c>
      <c r="C707" s="32">
        <f>LN('2 Precios'!C706/'2 Precios'!C707)</f>
        <v>3.2268501700979269E-3</v>
      </c>
      <c r="D707" s="32">
        <f>LN('2 Precios'!D706/'2 Precios'!D707)</f>
        <v>-4.6047663867482902E-3</v>
      </c>
      <c r="E707" s="32">
        <f>LN('2 Precios'!E706/'2 Precios'!E707)</f>
        <v>1.1295247674152455E-3</v>
      </c>
      <c r="F707" s="32">
        <f>LN('2 Precios'!F706/'2 Precios'!F707)</f>
        <v>-5.054842812105065E-3</v>
      </c>
      <c r="G707" s="32">
        <f>LN('2 Precios'!G706/'2 Precios'!G707)</f>
        <v>-1.8467688038867028E-3</v>
      </c>
      <c r="H707" s="32">
        <f>LN('2 Precios'!H706/'2 Precios'!H707)</f>
        <v>-1.4413628214764468E-2</v>
      </c>
      <c r="I707" s="32">
        <f>LN('2 Precios'!I706/'2 Precios'!I707)</f>
        <v>-5.4002637950492085E-3</v>
      </c>
      <c r="J707" s="32">
        <f>LN('2 Precios'!J706/'2 Precios'!J707)</f>
        <v>-1.8342256837955363E-2</v>
      </c>
      <c r="K707" s="35"/>
    </row>
    <row r="708" spans="1:11" x14ac:dyDescent="0.2">
      <c r="A708" s="30">
        <v>42233</v>
      </c>
      <c r="B708" s="32">
        <f>LN('2 Precios'!B707/'2 Precios'!B708)</f>
        <v>-2.4534065875472326E-3</v>
      </c>
      <c r="C708" s="32">
        <f>LN('2 Precios'!C707/'2 Precios'!C708)</f>
        <v>2.0242284370749139E-2</v>
      </c>
      <c r="D708" s="32">
        <f>LN('2 Precios'!D707/'2 Precios'!D708)</f>
        <v>5.3742675050123152E-3</v>
      </c>
      <c r="E708" s="32">
        <f>LN('2 Precios'!E707/'2 Precios'!E708)</f>
        <v>-5.6324906514361476E-3</v>
      </c>
      <c r="F708" s="32">
        <f>LN('2 Precios'!F707/'2 Precios'!F708)</f>
        <v>6.020487491611856E-3</v>
      </c>
      <c r="G708" s="32">
        <f>LN('2 Precios'!G707/'2 Precios'!G708)</f>
        <v>-1.1009285508369368E-2</v>
      </c>
      <c r="H708" s="32">
        <f>LN('2 Precios'!H707/'2 Precios'!H708)</f>
        <v>-1.4931943593833758E-2</v>
      </c>
      <c r="I708" s="32">
        <f>LN('2 Precios'!I707/'2 Precios'!I708)</f>
        <v>8.4992398002333696E-3</v>
      </c>
      <c r="J708" s="32">
        <f>LN('2 Precios'!J707/'2 Precios'!J708)</f>
        <v>-6.4595021064253536E-3</v>
      </c>
      <c r="K708" s="35"/>
    </row>
    <row r="709" spans="1:11" x14ac:dyDescent="0.2">
      <c r="A709" s="30">
        <v>42230</v>
      </c>
      <c r="B709" s="32">
        <f>LN('2 Precios'!B708/'2 Precios'!B709)</f>
        <v>-4.8453223559367228E-3</v>
      </c>
      <c r="C709" s="32">
        <f>LN('2 Precios'!C708/'2 Precios'!C709)</f>
        <v>5.29101763441568E-3</v>
      </c>
      <c r="D709" s="32">
        <f>LN('2 Precios'!D708/'2 Precios'!D709)</f>
        <v>-1.1988359368082489E-2</v>
      </c>
      <c r="E709" s="32">
        <f>LN('2 Precios'!E708/'2 Precios'!E709)</f>
        <v>-1.272483602266292E-2</v>
      </c>
      <c r="F709" s="32">
        <f>LN('2 Precios'!F708/'2 Precios'!F709)</f>
        <v>-9.3761712485469859E-3</v>
      </c>
      <c r="G709" s="32">
        <f>LN('2 Precios'!G708/'2 Precios'!G709)</f>
        <v>1.8881518800176026E-2</v>
      </c>
      <c r="H709" s="32">
        <f>LN('2 Precios'!H708/'2 Precios'!H709)</f>
        <v>-1.7321152154509516E-2</v>
      </c>
      <c r="I709" s="32">
        <f>LN('2 Precios'!I708/'2 Precios'!I709)</f>
        <v>-6.7666376431610711E-3</v>
      </c>
      <c r="J709" s="32">
        <f>LN('2 Precios'!J708/'2 Precios'!J709)</f>
        <v>1.3410929550611352E-2</v>
      </c>
      <c r="K709" s="35"/>
    </row>
    <row r="710" spans="1:11" x14ac:dyDescent="0.2">
      <c r="A710" s="30">
        <v>42229</v>
      </c>
      <c r="B710" s="32">
        <f>LN('2 Precios'!B709/'2 Precios'!B710)</f>
        <v>-6.681969004032332E-3</v>
      </c>
      <c r="C710" s="32">
        <f>LN('2 Precios'!C709/'2 Precios'!C710)</f>
        <v>-1.7746111453396132E-2</v>
      </c>
      <c r="D710" s="32">
        <f>LN('2 Precios'!D709/'2 Precios'!D710)</f>
        <v>8.1466847752207465E-3</v>
      </c>
      <c r="E710" s="32">
        <f>LN('2 Precios'!E709/'2 Precios'!E710)</f>
        <v>5.1152994728506816E-3</v>
      </c>
      <c r="F710" s="32">
        <f>LN('2 Precios'!F709/'2 Precios'!F710)</f>
        <v>-1.6846975541377825E-2</v>
      </c>
      <c r="G710" s="32">
        <f>LN('2 Precios'!G709/'2 Precios'!G710)</f>
        <v>-1.7054988570301653E-2</v>
      </c>
      <c r="H710" s="32">
        <f>LN('2 Precios'!H709/'2 Precios'!H710)</f>
        <v>1.239291332006064E-2</v>
      </c>
      <c r="I710" s="32">
        <f>LN('2 Precios'!I709/'2 Precios'!I710)</f>
        <v>-4.4217892553388852E-3</v>
      </c>
      <c r="J710" s="32">
        <f>LN('2 Precios'!J709/'2 Precios'!J710)</f>
        <v>2.8543922869715107E-3</v>
      </c>
      <c r="K710" s="35"/>
    </row>
    <row r="711" spans="1:11" x14ac:dyDescent="0.2">
      <c r="A711" s="30">
        <v>42228</v>
      </c>
      <c r="B711" s="32">
        <f>LN('2 Precios'!B710/'2 Precios'!B711)</f>
        <v>-2.1016168636295993E-2</v>
      </c>
      <c r="C711" s="32">
        <f>LN('2 Precios'!C710/'2 Precios'!C711)</f>
        <v>-1.1014040721866493E-2</v>
      </c>
      <c r="D711" s="32">
        <f>LN('2 Precios'!D710/'2 Precios'!D711)</f>
        <v>-1.848853544377296E-2</v>
      </c>
      <c r="E711" s="32">
        <f>LN('2 Precios'!E710/'2 Precios'!E711)</f>
        <v>-1.4169174653796709E-2</v>
      </c>
      <c r="F711" s="32">
        <f>LN('2 Precios'!F710/'2 Precios'!F711)</f>
        <v>3.2995315899892221E-3</v>
      </c>
      <c r="G711" s="32">
        <f>LN('2 Precios'!G710/'2 Precios'!G711)</f>
        <v>5.0400566034843278E-3</v>
      </c>
      <c r="H711" s="32">
        <f>LN('2 Precios'!H710/'2 Precios'!H711)</f>
        <v>-5.8580715923151417E-3</v>
      </c>
      <c r="I711" s="32">
        <f>LN('2 Precios'!I710/'2 Precios'!I711)</f>
        <v>-4.0202791391732787E-3</v>
      </c>
      <c r="J711" s="32">
        <f>LN('2 Precios'!J710/'2 Precios'!J711)</f>
        <v>-1.3894307075582788E-2</v>
      </c>
      <c r="K711" s="35"/>
    </row>
    <row r="712" spans="1:11" x14ac:dyDescent="0.2">
      <c r="A712" s="30">
        <v>42227</v>
      </c>
      <c r="B712" s="32">
        <f>LN('2 Precios'!B711/'2 Precios'!B712)</f>
        <v>1.0321631442412398E-2</v>
      </c>
      <c r="C712" s="32">
        <f>LN('2 Precios'!C711/'2 Precios'!C712)</f>
        <v>-2.2930941063917017E-2</v>
      </c>
      <c r="D712" s="32">
        <f>LN('2 Precios'!D711/'2 Precios'!D712)</f>
        <v>-2.6007756900493381E-2</v>
      </c>
      <c r="E712" s="32">
        <f>LN('2 Precios'!E711/'2 Precios'!E712)</f>
        <v>-1.5054883142053112E-2</v>
      </c>
      <c r="F712" s="32">
        <f>LN('2 Precios'!F711/'2 Precios'!F712)</f>
        <v>-3.5254113856073035E-2</v>
      </c>
      <c r="G712" s="32">
        <f>LN('2 Precios'!G711/'2 Precios'!G712)</f>
        <v>-6.4102783609190543E-3</v>
      </c>
      <c r="H712" s="32">
        <f>LN('2 Precios'!H711/'2 Precios'!H712)</f>
        <v>-1.2085514182143001E-2</v>
      </c>
      <c r="I712" s="32">
        <f>LN('2 Precios'!I711/'2 Precios'!I712)</f>
        <v>-1.6297518042591164E-2</v>
      </c>
      <c r="J712" s="32">
        <f>LN('2 Precios'!J711/'2 Precios'!J712)</f>
        <v>-1.3343689478408274E-3</v>
      </c>
      <c r="K712" s="35"/>
    </row>
    <row r="713" spans="1:11" x14ac:dyDescent="0.2">
      <c r="A713" s="30">
        <v>42226</v>
      </c>
      <c r="B713" s="32">
        <f>LN('2 Precios'!B712/'2 Precios'!B713)</f>
        <v>-1.4019377166075489E-3</v>
      </c>
      <c r="C713" s="32">
        <f>LN('2 Precios'!C712/'2 Precios'!C713)</f>
        <v>1.3950765256332593E-2</v>
      </c>
      <c r="D713" s="32">
        <f>LN('2 Precios'!D712/'2 Precios'!D713)</f>
        <v>1.6765702740752488E-2</v>
      </c>
      <c r="E713" s="32">
        <f>LN('2 Precios'!E712/'2 Precios'!E713)</f>
        <v>-5.8293773188294196E-3</v>
      </c>
      <c r="F713" s="32">
        <f>LN('2 Precios'!F712/'2 Precios'!F713)</f>
        <v>2.6089462813685675E-2</v>
      </c>
      <c r="G713" s="32">
        <f>LN('2 Precios'!G712/'2 Precios'!G713)</f>
        <v>7.7892719143118523E-3</v>
      </c>
      <c r="H713" s="32">
        <f>LN('2 Precios'!H712/'2 Precios'!H713)</f>
        <v>-2.2350929575911944E-3</v>
      </c>
      <c r="I713" s="32">
        <f>LN('2 Precios'!I712/'2 Precios'!I713)</f>
        <v>1.5724525948096608E-2</v>
      </c>
      <c r="J713" s="32">
        <f>LN('2 Precios'!J712/'2 Precios'!J713)</f>
        <v>-2.2222305362022801E-4</v>
      </c>
      <c r="K713" s="35"/>
    </row>
    <row r="714" spans="1:11" x14ac:dyDescent="0.2">
      <c r="A714" s="30">
        <v>42223</v>
      </c>
      <c r="B714" s="32">
        <f>LN('2 Precios'!B713/'2 Precios'!B714)</f>
        <v>-4.3132471268446197E-4</v>
      </c>
      <c r="C714" s="32">
        <f>LN('2 Precios'!C713/'2 Precios'!C714)</f>
        <v>-1.1428695823622744E-2</v>
      </c>
      <c r="D714" s="32">
        <f>LN('2 Precios'!D713/'2 Precios'!D714)</f>
        <v>-1.4317647692553887E-2</v>
      </c>
      <c r="E714" s="32">
        <f>LN('2 Precios'!E713/'2 Precios'!E714)</f>
        <v>0</v>
      </c>
      <c r="F714" s="32">
        <f>LN('2 Precios'!F713/'2 Precios'!F714)</f>
        <v>-2.1030501967788987E-3</v>
      </c>
      <c r="G714" s="32">
        <f>LN('2 Precios'!G713/'2 Precios'!G714)</f>
        <v>6.4605670029438964E-3</v>
      </c>
      <c r="H714" s="32">
        <f>LN('2 Precios'!H713/'2 Precios'!H714)</f>
        <v>1.0580919216543925E-3</v>
      </c>
      <c r="I714" s="32">
        <f>LN('2 Precios'!I713/'2 Precios'!I714)</f>
        <v>-1.19580243556274E-2</v>
      </c>
      <c r="J714" s="32">
        <f>LN('2 Precios'!J713/'2 Precios'!J714)</f>
        <v>1.1472071756479863E-2</v>
      </c>
      <c r="K714" s="35"/>
    </row>
    <row r="715" spans="1:11" x14ac:dyDescent="0.2">
      <c r="A715" s="30">
        <v>42222</v>
      </c>
      <c r="B715" s="32">
        <f>LN('2 Precios'!B714/'2 Precios'!B715)</f>
        <v>-5.367576939142772E-3</v>
      </c>
      <c r="C715" s="32">
        <f>LN('2 Precios'!C714/'2 Precios'!C715)</f>
        <v>-1.8921481520378152E-3</v>
      </c>
      <c r="D715" s="32">
        <f>LN('2 Precios'!D714/'2 Precios'!D715)</f>
        <v>2.8338933808661926E-2</v>
      </c>
      <c r="E715" s="32">
        <f>LN('2 Precios'!E714/'2 Precios'!E715)</f>
        <v>6.479923937461201E-3</v>
      </c>
      <c r="F715" s="32">
        <f>LN('2 Precios'!F714/'2 Precios'!F715)</f>
        <v>-9.3329450389366755E-4</v>
      </c>
      <c r="G715" s="32">
        <f>LN('2 Precios'!G714/'2 Precios'!G715)</f>
        <v>-1.834913866819643E-2</v>
      </c>
      <c r="H715" s="32">
        <f>LN('2 Precios'!H714/'2 Precios'!H715)</f>
        <v>1.266663842392372E-2</v>
      </c>
      <c r="I715" s="32">
        <f>LN('2 Precios'!I714/'2 Precios'!I715)</f>
        <v>-8.267596963693424E-3</v>
      </c>
      <c r="J715" s="32">
        <f>LN('2 Precios'!J714/'2 Precios'!J715)</f>
        <v>-2.5441273919509506E-3</v>
      </c>
      <c r="K715" s="35"/>
    </row>
    <row r="716" spans="1:11" x14ac:dyDescent="0.2">
      <c r="A716" s="30">
        <v>42221</v>
      </c>
      <c r="B716" s="32">
        <f>LN('2 Precios'!B715/'2 Precios'!B716)</f>
        <v>6.1975272697697252E-3</v>
      </c>
      <c r="C716" s="32">
        <f>LN('2 Precios'!C715/'2 Precios'!C716)</f>
        <v>-7.5329923075452597E-3</v>
      </c>
      <c r="D716" s="32">
        <f>LN('2 Precios'!D715/'2 Precios'!D716)</f>
        <v>9.1186296617272265E-3</v>
      </c>
      <c r="E716" s="32">
        <f>LN('2 Precios'!E715/'2 Precios'!E716)</f>
        <v>-1.5053435971741427E-2</v>
      </c>
      <c r="F716" s="32">
        <f>LN('2 Precios'!F715/'2 Precios'!F716)</f>
        <v>1.2673274376722721E-2</v>
      </c>
      <c r="G716" s="32">
        <f>LN('2 Precios'!G715/'2 Precios'!G716)</f>
        <v>-1.444068415479436E-2</v>
      </c>
      <c r="H716" s="32">
        <f>LN('2 Precios'!H715/'2 Precios'!H716)</f>
        <v>-2.3430729593144375E-2</v>
      </c>
      <c r="I716" s="32">
        <f>LN('2 Precios'!I715/'2 Precios'!I716)</f>
        <v>8.0789732448316911E-3</v>
      </c>
      <c r="J716" s="32">
        <f>LN('2 Precios'!J715/'2 Precios'!J716)</f>
        <v>1.9774199032328171E-2</v>
      </c>
      <c r="K716" s="35"/>
    </row>
    <row r="717" spans="1:11" x14ac:dyDescent="0.2">
      <c r="A717" s="30">
        <v>42220</v>
      </c>
      <c r="B717" s="32">
        <f>LN('2 Precios'!B716/'2 Precios'!B717)</f>
        <v>3.6525999900121897E-3</v>
      </c>
      <c r="C717" s="32">
        <f>LN('2 Precios'!C716/'2 Precios'!C717)</f>
        <v>1.5123161574220828E-2</v>
      </c>
      <c r="D717" s="32">
        <f>LN('2 Precios'!D716/'2 Precios'!D717)</f>
        <v>4.846279093592116E-3</v>
      </c>
      <c r="E717" s="32">
        <f>LN('2 Precios'!E716/'2 Precios'!E717)</f>
        <v>-6.8072626319905316E-3</v>
      </c>
      <c r="F717" s="32">
        <f>LN('2 Precios'!F716/'2 Precios'!F717)</f>
        <v>-1.150657261680026E-2</v>
      </c>
      <c r="G717" s="32">
        <f>LN('2 Precios'!G716/'2 Precios'!G717)</f>
        <v>-8.9206657583793762E-3</v>
      </c>
      <c r="H717" s="32">
        <f>LN('2 Precios'!H716/'2 Precios'!H717)</f>
        <v>-1.046781154847632E-3</v>
      </c>
      <c r="I717" s="32">
        <f>LN('2 Precios'!I716/'2 Precios'!I717)</f>
        <v>1.8881803549432477E-3</v>
      </c>
      <c r="J717" s="32">
        <f>LN('2 Precios'!J716/'2 Precios'!J717)</f>
        <v>2.5788983244139651E-2</v>
      </c>
      <c r="K717" s="35"/>
    </row>
    <row r="718" spans="1:11" x14ac:dyDescent="0.2">
      <c r="A718" s="30">
        <v>42219</v>
      </c>
      <c r="B718" s="32">
        <f>LN('2 Precios'!B717/'2 Precios'!B718)</f>
        <v>8.1482381966379285E-3</v>
      </c>
      <c r="C718" s="32">
        <f>LN('2 Precios'!C717/'2 Precios'!C718)</f>
        <v>5.0923089037125842E-3</v>
      </c>
      <c r="D718" s="32">
        <f>LN('2 Precios'!D717/'2 Precios'!D718)</f>
        <v>-7.6672208228915027E-4</v>
      </c>
      <c r="E718" s="32">
        <f>LN('2 Precios'!E717/'2 Precios'!E718)</f>
        <v>-4.2364365849977703E-4</v>
      </c>
      <c r="F718" s="32">
        <f>LN('2 Precios'!F717/'2 Precios'!F718)</f>
        <v>-2.8313525747000537E-2</v>
      </c>
      <c r="G718" s="32">
        <f>LN('2 Precios'!G717/'2 Precios'!G718)</f>
        <v>1.5212821349268643E-2</v>
      </c>
      <c r="H718" s="32">
        <f>LN('2 Precios'!H717/'2 Precios'!H718)</f>
        <v>1.4284214304764134E-2</v>
      </c>
      <c r="I718" s="32">
        <f>LN('2 Precios'!I717/'2 Precios'!I718)</f>
        <v>9.3041971741572999E-3</v>
      </c>
      <c r="J718" s="32">
        <f>LN('2 Precios'!J717/'2 Precios'!J718)</f>
        <v>5.1756389059637491E-3</v>
      </c>
      <c r="K718" s="35"/>
    </row>
    <row r="719" spans="1:11" x14ac:dyDescent="0.2">
      <c r="A719" s="30">
        <v>42216</v>
      </c>
      <c r="B719" s="32">
        <f>LN('2 Precios'!B718/'2 Precios'!B719)</f>
        <v>-2.165549540821949E-3</v>
      </c>
      <c r="C719" s="32">
        <f>LN('2 Precios'!C718/'2 Precios'!C719)</f>
        <v>2.6513030511618556E-2</v>
      </c>
      <c r="D719" s="32">
        <f>LN('2 Precios'!D718/'2 Precios'!D719)</f>
        <v>1.285695295421998E-2</v>
      </c>
      <c r="E719" s="32">
        <f>LN('2 Precios'!E718/'2 Precios'!E719)</f>
        <v>-2.3279209619950659E-3</v>
      </c>
      <c r="F719" s="32">
        <f>LN('2 Precios'!F718/'2 Precios'!F719)</f>
        <v>1.4171711465098106E-2</v>
      </c>
      <c r="G719" s="32">
        <f>LN('2 Precios'!G718/'2 Precios'!G719)</f>
        <v>6.7857757153239493E-3</v>
      </c>
      <c r="H719" s="32">
        <f>LN('2 Precios'!H718/'2 Precios'!H719)</f>
        <v>-1.2422496268066094E-2</v>
      </c>
      <c r="I719" s="32">
        <f>LN('2 Precios'!I718/'2 Precios'!I719)</f>
        <v>-1.5146124597588649E-2</v>
      </c>
      <c r="J719" s="32">
        <f>LN('2 Precios'!J718/'2 Precios'!J719)</f>
        <v>1.1068189387361085E-2</v>
      </c>
      <c r="K719" s="35"/>
    </row>
    <row r="720" spans="1:11" x14ac:dyDescent="0.2">
      <c r="A720" s="30">
        <v>42215</v>
      </c>
      <c r="B720" s="32">
        <f>LN('2 Precios'!B719/'2 Precios'!B720)</f>
        <v>5.7565400232333468E-3</v>
      </c>
      <c r="C720" s="32">
        <f>LN('2 Precios'!C719/'2 Precios'!C720)</f>
        <v>-6.5317018632151244E-3</v>
      </c>
      <c r="D720" s="32">
        <f>LN('2 Precios'!D719/'2 Precios'!D720)</f>
        <v>-1.2931594015494472E-3</v>
      </c>
      <c r="E720" s="32">
        <f>LN('2 Precios'!E719/'2 Precios'!E720)</f>
        <v>0</v>
      </c>
      <c r="F720" s="32">
        <f>LN('2 Precios'!F719/'2 Precios'!F720)</f>
        <v>-7.3394598044637365E-3</v>
      </c>
      <c r="G720" s="32">
        <f>LN('2 Precios'!G719/'2 Precios'!G720)</f>
        <v>-2.9959762333322388E-2</v>
      </c>
      <c r="H720" s="32">
        <f>LN('2 Precios'!H719/'2 Precios'!H720)</f>
        <v>-3.4932169205297394E-4</v>
      </c>
      <c r="I720" s="32">
        <f>LN('2 Precios'!I719/'2 Precios'!I720)</f>
        <v>1.5043628260203866E-3</v>
      </c>
      <c r="J720" s="32">
        <f>LN('2 Precios'!J719/'2 Precios'!J720)</f>
        <v>1.1931910893413175E-3</v>
      </c>
      <c r="K720" s="35"/>
    </row>
    <row r="721" spans="1:11" x14ac:dyDescent="0.2">
      <c r="A721" s="30">
        <v>42214</v>
      </c>
      <c r="B721" s="32">
        <f>LN('2 Precios'!B720/'2 Precios'!B721)</f>
        <v>1.1367609030875301E-2</v>
      </c>
      <c r="C721" s="32">
        <f>LN('2 Precios'!C720/'2 Precios'!C721)</f>
        <v>-5.8422756242284025E-3</v>
      </c>
      <c r="D721" s="32">
        <f>LN('2 Precios'!D720/'2 Precios'!D721)</f>
        <v>-1.807592557027677E-3</v>
      </c>
      <c r="E721" s="32">
        <f>LN('2 Precios'!E720/'2 Precios'!E721)</f>
        <v>-2.9557995746011677E-3</v>
      </c>
      <c r="F721" s="32">
        <f>LN('2 Precios'!F720/'2 Precios'!F721)</f>
        <v>1.9615213406452486E-2</v>
      </c>
      <c r="G721" s="32">
        <f>LN('2 Precios'!G720/'2 Precios'!G721)</f>
        <v>-2.0493369904065469E-2</v>
      </c>
      <c r="H721" s="32">
        <f>LN('2 Precios'!H720/'2 Precios'!H721)</f>
        <v>5.2529975152102691E-3</v>
      </c>
      <c r="I721" s="32">
        <f>LN('2 Precios'!I720/'2 Precios'!I721)</f>
        <v>3.7190369936739402E-2</v>
      </c>
      <c r="J721" s="32">
        <f>LN('2 Precios'!J720/'2 Precios'!J721)</f>
        <v>-1.1317449005245813E-2</v>
      </c>
      <c r="K721" s="35"/>
    </row>
    <row r="722" spans="1:11" x14ac:dyDescent="0.2">
      <c r="A722" s="30">
        <v>42213</v>
      </c>
      <c r="B722" s="32">
        <f>LN('2 Precios'!B721/'2 Precios'!B722)</f>
        <v>-1.1991666517403918E-2</v>
      </c>
      <c r="C722" s="32">
        <f>LN('2 Precios'!C721/'2 Precios'!C722)</f>
        <v>1.6971686736072907E-2</v>
      </c>
      <c r="D722" s="32">
        <f>LN('2 Precios'!D721/'2 Precios'!D722)</f>
        <v>1.1155803852064407E-2</v>
      </c>
      <c r="E722" s="32">
        <f>LN('2 Precios'!E721/'2 Precios'!E722)</f>
        <v>1.059548529837174E-2</v>
      </c>
      <c r="F722" s="32">
        <f>LN('2 Precios'!F721/'2 Precios'!F722)</f>
        <v>3.2929660145800087E-2</v>
      </c>
      <c r="G722" s="32">
        <f>LN('2 Precios'!G721/'2 Precios'!G722)</f>
        <v>1.6097846343539963E-2</v>
      </c>
      <c r="H722" s="32">
        <f>LN('2 Precios'!H721/'2 Precios'!H722)</f>
        <v>1.0471287793572162E-2</v>
      </c>
      <c r="I722" s="32">
        <f>LN('2 Precios'!I721/'2 Precios'!I722)</f>
        <v>1.4756784955488537E-2</v>
      </c>
      <c r="J722" s="32">
        <f>LN('2 Precios'!J721/'2 Precios'!J722)</f>
        <v>6.236459945562301E-3</v>
      </c>
      <c r="K722" s="35"/>
    </row>
    <row r="723" spans="1:11" x14ac:dyDescent="0.2">
      <c r="A723" s="30">
        <v>42212</v>
      </c>
      <c r="B723" s="32">
        <f>LN('2 Precios'!B722/'2 Precios'!B723)</f>
        <v>-1.3409006717688013E-2</v>
      </c>
      <c r="C723" s="32">
        <f>LN('2 Precios'!C722/'2 Precios'!C723)</f>
        <v>-1.6971686736073004E-2</v>
      </c>
      <c r="D723" s="32">
        <f>LN('2 Precios'!D722/'2 Precios'!D723)</f>
        <v>0</v>
      </c>
      <c r="E723" s="32">
        <f>LN('2 Precios'!E722/'2 Precios'!E723)</f>
        <v>-1.0595485298371701E-2</v>
      </c>
      <c r="F723" s="32">
        <f>LN('2 Precios'!F722/'2 Precios'!F723)</f>
        <v>-2.2387193865898557E-2</v>
      </c>
      <c r="G723" s="32">
        <f>LN('2 Precios'!G722/'2 Precios'!G723)</f>
        <v>-2.1906252394687611E-3</v>
      </c>
      <c r="H723" s="32">
        <f>LN('2 Precios'!H722/'2 Precios'!H723)</f>
        <v>-1.1820213792901617E-3</v>
      </c>
      <c r="I723" s="32">
        <f>LN('2 Precios'!I722/'2 Precios'!I723)</f>
        <v>-2.5055117394200344E-2</v>
      </c>
      <c r="J723" s="32">
        <f>LN('2 Precios'!J722/'2 Precios'!J723)</f>
        <v>1.2831425456348909E-2</v>
      </c>
      <c r="K723" s="35"/>
    </row>
    <row r="724" spans="1:11" x14ac:dyDescent="0.2">
      <c r="A724" s="30">
        <v>42209</v>
      </c>
      <c r="B724" s="32">
        <f>LN('2 Precios'!B723/'2 Precios'!B724)</f>
        <v>3.7751811540233521E-3</v>
      </c>
      <c r="C724" s="32">
        <f>LN('2 Precios'!C723/'2 Precios'!C724)</f>
        <v>-1.9866081085978645E-2</v>
      </c>
      <c r="D724" s="32">
        <f>LN('2 Precios'!D723/'2 Precios'!D724)</f>
        <v>-1.5640513933433446E-3</v>
      </c>
      <c r="E724" s="32">
        <f>LN('2 Precios'!E723/'2 Precios'!E724)</f>
        <v>1.4222573510512499E-2</v>
      </c>
      <c r="F724" s="32">
        <f>LN('2 Precios'!F723/'2 Precios'!F724)</f>
        <v>-6.5728639620403753E-3</v>
      </c>
      <c r="G724" s="32">
        <f>LN('2 Precios'!G723/'2 Precios'!G724)</f>
        <v>-9.5819548454485776E-3</v>
      </c>
      <c r="H724" s="32">
        <f>LN('2 Precios'!H723/'2 Precios'!H724)</f>
        <v>-1.3726947357536299E-2</v>
      </c>
      <c r="I724" s="32">
        <f>LN('2 Precios'!I723/'2 Precios'!I724)</f>
        <v>-8.4696946826684667E-3</v>
      </c>
      <c r="J724" s="32">
        <f>LN('2 Precios'!J723/'2 Precios'!J724)</f>
        <v>-1.9539931049607159E-2</v>
      </c>
      <c r="K724" s="35"/>
    </row>
    <row r="725" spans="1:11" x14ac:dyDescent="0.2">
      <c r="A725" s="30">
        <v>42208</v>
      </c>
      <c r="B725" s="32">
        <f>LN('2 Precios'!B724/'2 Precios'!B725)</f>
        <v>-1.6053333963828496E-2</v>
      </c>
      <c r="C725" s="32">
        <f>LN('2 Precios'!C724/'2 Precios'!C725)</f>
        <v>-5.694415893556585E-3</v>
      </c>
      <c r="D725" s="32">
        <f>LN('2 Precios'!D724/'2 Precios'!D725)</f>
        <v>1.3373688247223585E-2</v>
      </c>
      <c r="E725" s="32">
        <f>LN('2 Precios'!E724/'2 Precios'!E725)</f>
        <v>1.2850220925622296E-3</v>
      </c>
      <c r="F725" s="32">
        <f>LN('2 Precios'!F724/'2 Precios'!F725)</f>
        <v>-1.169157113099195E-3</v>
      </c>
      <c r="G725" s="32">
        <f>LN('2 Precios'!G724/'2 Precios'!G725)</f>
        <v>-2.1441644762377504E-2</v>
      </c>
      <c r="H725" s="32">
        <f>LN('2 Precios'!H724/'2 Precios'!H725)</f>
        <v>-1.7463302549386931E-3</v>
      </c>
      <c r="I725" s="32">
        <f>LN('2 Precios'!I724/'2 Precios'!I725)</f>
        <v>4.2258419035777596E-3</v>
      </c>
      <c r="J725" s="32">
        <f>LN('2 Precios'!J724/'2 Precios'!J725)</f>
        <v>2.7270052572819739E-2</v>
      </c>
      <c r="K725" s="35"/>
    </row>
    <row r="726" spans="1:11" x14ac:dyDescent="0.2">
      <c r="A726" s="30">
        <v>42207</v>
      </c>
      <c r="B726" s="32">
        <f>LN('2 Precios'!B725/'2 Precios'!B726)</f>
        <v>-3.8350193666762257E-3</v>
      </c>
      <c r="C726" s="32">
        <f>LN('2 Precios'!C725/'2 Precios'!C726)</f>
        <v>-1.6270758938837893E-2</v>
      </c>
      <c r="D726" s="32">
        <f>LN('2 Precios'!D725/'2 Precios'!D726)</f>
        <v>-4.6423987699639714E-2</v>
      </c>
      <c r="E726" s="32">
        <f>LN('2 Precios'!E725/'2 Precios'!E726)</f>
        <v>-1.2551796028473661E-2</v>
      </c>
      <c r="F726" s="32">
        <f>LN('2 Precios'!F725/'2 Precios'!F726)</f>
        <v>-4.2773792613340342E-2</v>
      </c>
      <c r="G726" s="32">
        <f>LN('2 Precios'!G725/'2 Precios'!G726)</f>
        <v>1.4960783744617257E-2</v>
      </c>
      <c r="H726" s="32">
        <f>LN('2 Precios'!H725/'2 Precios'!H726)</f>
        <v>-1.4664508589847209E-2</v>
      </c>
      <c r="I726" s="32">
        <f>LN('2 Precios'!I725/'2 Precios'!I726)</f>
        <v>-1.5092482052506392E-2</v>
      </c>
      <c r="J726" s="32">
        <f>LN('2 Precios'!J725/'2 Precios'!J726)</f>
        <v>-1.9610865569233631E-2</v>
      </c>
      <c r="K726" s="35"/>
    </row>
    <row r="727" spans="1:11" x14ac:dyDescent="0.2">
      <c r="A727" s="30">
        <v>42206</v>
      </c>
      <c r="B727" s="32">
        <f>LN('2 Precios'!B726/'2 Precios'!B727)</f>
        <v>5.3478340824141372E-3</v>
      </c>
      <c r="C727" s="32">
        <f>LN('2 Precios'!C726/'2 Precios'!C727)</f>
        <v>-1.7841075568025097E-2</v>
      </c>
      <c r="D727" s="32">
        <f>LN('2 Precios'!D726/'2 Precios'!D727)</f>
        <v>-5.0276877521909114E-3</v>
      </c>
      <c r="E727" s="32">
        <f>LN('2 Precios'!E726/'2 Precios'!E727)</f>
        <v>6.7558603639151948E-2</v>
      </c>
      <c r="F727" s="32">
        <f>LN('2 Precios'!F726/'2 Precios'!F727)</f>
        <v>-6.0274766700568576E-3</v>
      </c>
      <c r="G727" s="32">
        <f>LN('2 Precios'!G726/'2 Precios'!G727)</f>
        <v>4.0875740942478714E-2</v>
      </c>
      <c r="H727" s="32">
        <f>LN('2 Precios'!H726/'2 Precios'!H727)</f>
        <v>-6.5124481872902758E-3</v>
      </c>
      <c r="I727" s="32">
        <f>LN('2 Precios'!I726/'2 Precios'!I727)</f>
        <v>-1.6547895311034785E-2</v>
      </c>
      <c r="J727" s="32">
        <f>LN('2 Precios'!J726/'2 Precios'!J727)</f>
        <v>2.5204054966609567E-2</v>
      </c>
      <c r="K727" s="35"/>
    </row>
    <row r="728" spans="1:11" x14ac:dyDescent="0.2">
      <c r="A728" s="30">
        <v>42205</v>
      </c>
      <c r="B728" s="32">
        <f>LN('2 Precios'!B727/'2 Precios'!B728)</f>
        <v>-4.9034165921934864E-4</v>
      </c>
      <c r="C728" s="32">
        <f>LN('2 Precios'!C727/'2 Precios'!C728)</f>
        <v>1.0419953303652878E-2</v>
      </c>
      <c r="D728" s="32">
        <f>LN('2 Precios'!D727/'2 Precios'!D728)</f>
        <v>4.2719502082767691E-3</v>
      </c>
      <c r="E728" s="32">
        <f>LN('2 Precios'!E727/'2 Precios'!E728)</f>
        <v>2.4267494234931641E-2</v>
      </c>
      <c r="F728" s="32">
        <f>LN('2 Precios'!F727/'2 Precios'!F728)</f>
        <v>-7.5388383657986622E-3</v>
      </c>
      <c r="G728" s="32">
        <f>LN('2 Precios'!G727/'2 Precios'!G728)</f>
        <v>9.0131748289181048E-3</v>
      </c>
      <c r="H728" s="32">
        <f>LN('2 Precios'!H727/'2 Precios'!H728)</f>
        <v>6.7416927155741317E-3</v>
      </c>
      <c r="I728" s="32">
        <f>LN('2 Precios'!I727/'2 Precios'!I728)</f>
        <v>4.2478532612956081E-2</v>
      </c>
      <c r="J728" s="32">
        <f>LN('2 Precios'!J727/'2 Precios'!J728)</f>
        <v>2.1156733504561821E-3</v>
      </c>
      <c r="K728" s="35"/>
    </row>
    <row r="729" spans="1:11" x14ac:dyDescent="0.2">
      <c r="A729" s="30">
        <v>42202</v>
      </c>
      <c r="B729" s="32">
        <f>LN('2 Precios'!B728/'2 Precios'!B729)</f>
        <v>5.2195415411919206E-3</v>
      </c>
      <c r="C729" s="32">
        <f>LN('2 Precios'!C728/'2 Precios'!C729)</f>
        <v>-1.3464156475152768E-2</v>
      </c>
      <c r="D729" s="32">
        <f>LN('2 Precios'!D728/'2 Precios'!D729)</f>
        <v>5.3023480535099284E-3</v>
      </c>
      <c r="E729" s="32">
        <f>LN('2 Precios'!E728/'2 Precios'!E729)</f>
        <v>3.0189762229476335E-3</v>
      </c>
      <c r="F729" s="32">
        <f>LN('2 Precios'!F728/'2 Precios'!F729)</f>
        <v>9.9900930750864061E-3</v>
      </c>
      <c r="G729" s="32">
        <f>LN('2 Precios'!G728/'2 Precios'!G729)</f>
        <v>-1.5274331100091146E-2</v>
      </c>
      <c r="H729" s="32">
        <f>LN('2 Precios'!H728/'2 Precios'!H729)</f>
        <v>-2.6334932794126226E-3</v>
      </c>
      <c r="I729" s="32">
        <f>LN('2 Precios'!I728/'2 Precios'!I729)</f>
        <v>9.734061021048722E-4</v>
      </c>
      <c r="J729" s="32">
        <f>LN('2 Precios'!J728/'2 Precios'!J729)</f>
        <v>1.7834917098232827E-2</v>
      </c>
      <c r="K729" s="35"/>
    </row>
    <row r="730" spans="1:11" x14ac:dyDescent="0.2">
      <c r="A730" s="30">
        <v>42201</v>
      </c>
      <c r="B730" s="32">
        <f>LN('2 Precios'!B729/'2 Precios'!B730)</f>
        <v>-5.413907721835313E-4</v>
      </c>
      <c r="C730" s="32">
        <f>LN('2 Precios'!C729/'2 Precios'!C730)</f>
        <v>8.5471826808104761E-3</v>
      </c>
      <c r="D730" s="32">
        <f>LN('2 Precios'!D729/'2 Precios'!D730)</f>
        <v>0</v>
      </c>
      <c r="E730" s="32">
        <f>LN('2 Precios'!E729/'2 Precios'!E730)</f>
        <v>-5.7944008113798061E-3</v>
      </c>
      <c r="F730" s="32">
        <f>LN('2 Precios'!F729/'2 Precios'!F730)</f>
        <v>1.7329138692068216E-2</v>
      </c>
      <c r="G730" s="32">
        <f>LN('2 Precios'!G729/'2 Precios'!G730)</f>
        <v>5.8127149090941776E-3</v>
      </c>
      <c r="H730" s="32">
        <f>LN('2 Precios'!H729/'2 Precios'!H730)</f>
        <v>-7.4053430813648315E-3</v>
      </c>
      <c r="I730" s="32">
        <f>LN('2 Precios'!I729/'2 Precios'!I730)</f>
        <v>1.432097045806713E-2</v>
      </c>
      <c r="J730" s="32">
        <f>LN('2 Precios'!J729/'2 Precios'!J730)</f>
        <v>4.2173862608253239E-2</v>
      </c>
      <c r="K730" s="35"/>
    </row>
    <row r="731" spans="1:11" x14ac:dyDescent="0.2">
      <c r="A731" s="30">
        <v>42200</v>
      </c>
      <c r="B731" s="32">
        <f>LN('2 Precios'!B730/'2 Precios'!B731)</f>
        <v>3.2332144078135805E-3</v>
      </c>
      <c r="C731" s="32">
        <f>LN('2 Precios'!C730/'2 Precios'!C731)</f>
        <v>-1.5211733249796255E-2</v>
      </c>
      <c r="D731" s="32">
        <f>LN('2 Precios'!D730/'2 Precios'!D731)</f>
        <v>-3.5380123276673846E-3</v>
      </c>
      <c r="E731" s="32">
        <f>LN('2 Precios'!E730/'2 Precios'!E731)</f>
        <v>-4.1511178564351148E-3</v>
      </c>
      <c r="F731" s="32">
        <f>LN('2 Precios'!F730/'2 Precios'!F731)</f>
        <v>-4.3040727413222422E-3</v>
      </c>
      <c r="G731" s="32">
        <f>LN('2 Precios'!G730/'2 Precios'!G731)</f>
        <v>-3.134186581741325E-3</v>
      </c>
      <c r="H731" s="32">
        <f>LN('2 Precios'!H730/'2 Precios'!H731)</f>
        <v>-1.5878420391309829E-3</v>
      </c>
      <c r="I731" s="32">
        <f>LN('2 Precios'!I730/'2 Precios'!I731)</f>
        <v>-1.3346615913227519E-2</v>
      </c>
      <c r="J731" s="32">
        <f>LN('2 Precios'!J730/'2 Precios'!J731)</f>
        <v>-9.1269533563971741E-3</v>
      </c>
      <c r="K731" s="35"/>
    </row>
    <row r="732" spans="1:11" x14ac:dyDescent="0.2">
      <c r="A732" s="30">
        <v>42199</v>
      </c>
      <c r="B732" s="32">
        <f>LN('2 Precios'!B731/'2 Precios'!B732)</f>
        <v>1.2588712436849023E-3</v>
      </c>
      <c r="C732" s="32">
        <f>LN('2 Precios'!C731/'2 Precios'!C732)</f>
        <v>3.0238306386018172E-3</v>
      </c>
      <c r="D732" s="32">
        <f>LN('2 Precios'!D731/'2 Precios'!D732)</f>
        <v>3.0479962275288718E-2</v>
      </c>
      <c r="E732" s="32">
        <f>LN('2 Precios'!E731/'2 Precios'!E732)</f>
        <v>-4.1338633158271307E-3</v>
      </c>
      <c r="F732" s="32">
        <f>LN('2 Precios'!F731/'2 Precios'!F732)</f>
        <v>-7.8802162173504681E-3</v>
      </c>
      <c r="G732" s="32">
        <f>LN('2 Precios'!G731/'2 Precios'!G732)</f>
        <v>-1.0229086073476248E-2</v>
      </c>
      <c r="H732" s="32">
        <f>LN('2 Precios'!H731/'2 Precios'!H732)</f>
        <v>-7.7891911317598305E-3</v>
      </c>
      <c r="I732" s="32">
        <f>LN('2 Precios'!I731/'2 Precios'!I732)</f>
        <v>5.4741681713188434E-3</v>
      </c>
      <c r="J732" s="32">
        <f>LN('2 Precios'!J731/'2 Precios'!J732)</f>
        <v>-1.8838933712289467E-3</v>
      </c>
      <c r="K732" s="35"/>
    </row>
    <row r="733" spans="1:11" x14ac:dyDescent="0.2">
      <c r="A733" s="30">
        <v>42198</v>
      </c>
      <c r="B733" s="32">
        <f>LN('2 Precios'!B732/'2 Precios'!B733)</f>
        <v>8.3976262508117516E-3</v>
      </c>
      <c r="C733" s="32">
        <f>LN('2 Precios'!C732/'2 Precios'!C733)</f>
        <v>1.2187902611194528E-2</v>
      </c>
      <c r="D733" s="32">
        <f>LN('2 Precios'!D732/'2 Precios'!D733)</f>
        <v>-1.2149483970886565E-2</v>
      </c>
      <c r="E733" s="32">
        <f>LN('2 Precios'!E732/'2 Precios'!E733)</f>
        <v>-9.8094324746864792E-3</v>
      </c>
      <c r="F733" s="32">
        <f>LN('2 Precios'!F732/'2 Precios'!F733)</f>
        <v>8.1063267591499726E-3</v>
      </c>
      <c r="G733" s="32">
        <f>LN('2 Precios'!G732/'2 Precios'!G733)</f>
        <v>-1.4932249014962411E-2</v>
      </c>
      <c r="H733" s="32">
        <f>LN('2 Precios'!H732/'2 Precios'!H733)</f>
        <v>-5.6066529465410905E-3</v>
      </c>
      <c r="I733" s="32">
        <f>LN('2 Precios'!I732/'2 Precios'!I733)</f>
        <v>1.242736195322568E-2</v>
      </c>
      <c r="J733" s="32">
        <f>LN('2 Precios'!J732/'2 Precios'!J733)</f>
        <v>1.0232704794123706E-2</v>
      </c>
      <c r="K733" s="35"/>
    </row>
    <row r="734" spans="1:11" x14ac:dyDescent="0.2">
      <c r="A734" s="30">
        <v>42195</v>
      </c>
      <c r="B734" s="32">
        <f>LN('2 Precios'!B733/'2 Precios'!B734)</f>
        <v>1.310682820453995E-3</v>
      </c>
      <c r="C734" s="32">
        <f>LN('2 Precios'!C733/'2 Precios'!C734)</f>
        <v>4.9169737943423955E-3</v>
      </c>
      <c r="D734" s="32">
        <f>LN('2 Precios'!D733/'2 Precios'!D734)</f>
        <v>-6.6582065860531729E-3</v>
      </c>
      <c r="E734" s="32">
        <f>LN('2 Precios'!E733/'2 Precios'!E734)</f>
        <v>2.0447127280901756E-3</v>
      </c>
      <c r="F734" s="32">
        <f>LN('2 Precios'!F733/'2 Precios'!F734)</f>
        <v>-1.1297933766412666E-3</v>
      </c>
      <c r="G734" s="32">
        <f>LN('2 Precios'!G733/'2 Precios'!G734)</f>
        <v>3.4934531820071187E-3</v>
      </c>
      <c r="H734" s="32">
        <f>LN('2 Precios'!H733/'2 Precios'!H734)</f>
        <v>1.7142586993922949E-2</v>
      </c>
      <c r="I734" s="32">
        <f>LN('2 Precios'!I733/'2 Precios'!I734)</f>
        <v>5.7729034040849142E-3</v>
      </c>
      <c r="J734" s="32">
        <f>LN('2 Precios'!J733/'2 Precios'!J734)</f>
        <v>-1.6713523902442892E-2</v>
      </c>
      <c r="K734" s="35"/>
    </row>
    <row r="735" spans="1:11" x14ac:dyDescent="0.2">
      <c r="A735" s="30">
        <v>42194</v>
      </c>
      <c r="B735" s="32">
        <f>LN('2 Precios'!B734/'2 Precios'!B735)</f>
        <v>-1.1285165902542339E-2</v>
      </c>
      <c r="C735" s="32">
        <f>LN('2 Precios'!C734/'2 Precios'!C735)</f>
        <v>-4.9169737943423799E-3</v>
      </c>
      <c r="D735" s="32">
        <f>LN('2 Precios'!D734/'2 Precios'!D735)</f>
        <v>-6.1068384725110163E-3</v>
      </c>
      <c r="E735" s="32">
        <f>LN('2 Precios'!E734/'2 Precios'!E735)</f>
        <v>2.0912909291731008E-2</v>
      </c>
      <c r="F735" s="32">
        <f>LN('2 Precios'!F734/'2 Precios'!F735)</f>
        <v>-1.0558359463987713E-2</v>
      </c>
      <c r="G735" s="32">
        <f>LN('2 Precios'!G734/'2 Precios'!G735)</f>
        <v>-5.6706366638944652E-3</v>
      </c>
      <c r="H735" s="32">
        <f>LN('2 Precios'!H734/'2 Precios'!H735)</f>
        <v>1.0865378050752984E-2</v>
      </c>
      <c r="I735" s="32">
        <f>LN('2 Precios'!I734/'2 Precios'!I735)</f>
        <v>2.0369726777019388E-2</v>
      </c>
      <c r="J735" s="32">
        <f>LN('2 Precios'!J734/'2 Precios'!J735)</f>
        <v>1.8357008557839345E-2</v>
      </c>
      <c r="K735" s="35"/>
    </row>
    <row r="736" spans="1:11" x14ac:dyDescent="0.2">
      <c r="A736" s="30">
        <v>42193</v>
      </c>
      <c r="B736" s="32">
        <f>LN('2 Precios'!B735/'2 Precios'!B736)</f>
        <v>4.7199103681344057E-3</v>
      </c>
      <c r="C736" s="32">
        <f>LN('2 Precios'!C735/'2 Precios'!C736)</f>
        <v>-2.4228927442053735E-2</v>
      </c>
      <c r="D736" s="32">
        <f>LN('2 Precios'!D735/'2 Precios'!D736)</f>
        <v>2.5399557099399536E-3</v>
      </c>
      <c r="E736" s="32">
        <f>LN('2 Precios'!E735/'2 Precios'!E736)</f>
        <v>-2.1593415110762158E-2</v>
      </c>
      <c r="F736" s="32">
        <f>LN('2 Precios'!F735/'2 Precios'!F736)</f>
        <v>-1.7060345097211164E-2</v>
      </c>
      <c r="G736" s="32">
        <f>LN('2 Precios'!G735/'2 Precios'!G736)</f>
        <v>-2.6063872836185179E-3</v>
      </c>
      <c r="H736" s="32">
        <f>LN('2 Precios'!H735/'2 Precios'!H736)</f>
        <v>3.6866401626916034E-3</v>
      </c>
      <c r="I736" s="32">
        <f>LN('2 Precios'!I735/'2 Precios'!I736)</f>
        <v>4.69732304537346E-3</v>
      </c>
      <c r="J736" s="32">
        <f>LN('2 Precios'!J735/'2 Precios'!J736)</f>
        <v>1.5441999320416915E-2</v>
      </c>
      <c r="K736" s="35"/>
    </row>
    <row r="737" spans="1:11" x14ac:dyDescent="0.2">
      <c r="A737" s="30">
        <v>42192</v>
      </c>
      <c r="B737" s="32">
        <f>LN('2 Precios'!B736/'2 Precios'!B737)</f>
        <v>-5.9947434844564865E-3</v>
      </c>
      <c r="C737" s="32">
        <f>LN('2 Precios'!C736/'2 Precios'!C737)</f>
        <v>2.1167890463602432E-2</v>
      </c>
      <c r="D737" s="32">
        <f>LN('2 Precios'!D736/'2 Precios'!D737)</f>
        <v>6.1224169273124606E-3</v>
      </c>
      <c r="E737" s="32">
        <f>LN('2 Precios'!E736/'2 Precios'!E737)</f>
        <v>5.9252744143162119E-3</v>
      </c>
      <c r="F737" s="32">
        <f>LN('2 Precios'!F736/'2 Precios'!F737)</f>
        <v>7.718684428738876E-3</v>
      </c>
      <c r="G737" s="32">
        <f>LN('2 Precios'!G736/'2 Precios'!G737)</f>
        <v>2.6063872836185505E-3</v>
      </c>
      <c r="H737" s="32">
        <f>LN('2 Precios'!H736/'2 Precios'!H737)</f>
        <v>1.2704280887603557E-3</v>
      </c>
      <c r="I737" s="32">
        <f>LN('2 Precios'!I736/'2 Precios'!I737)</f>
        <v>1.3395295743690482E-2</v>
      </c>
      <c r="J737" s="32">
        <f>LN('2 Precios'!J736/'2 Precios'!J737)</f>
        <v>1.3899564467637373E-2</v>
      </c>
      <c r="K737" s="35"/>
    </row>
    <row r="738" spans="1:11" x14ac:dyDescent="0.2">
      <c r="A738" s="30">
        <v>42191</v>
      </c>
      <c r="B738" s="32">
        <f>LN('2 Precios'!B737/'2 Precios'!B738)</f>
        <v>-2.4870403307576698E-3</v>
      </c>
      <c r="C738" s="32">
        <f>LN('2 Precios'!C737/'2 Precios'!C738)</f>
        <v>-8.5209886072413563E-3</v>
      </c>
      <c r="D738" s="32">
        <f>LN('2 Precios'!D737/'2 Precios'!D738)</f>
        <v>1.9117140734154894E-2</v>
      </c>
      <c r="E738" s="32">
        <f>LN('2 Precios'!E737/'2 Precios'!E738)</f>
        <v>-8.6494600361247086E-3</v>
      </c>
      <c r="F738" s="32">
        <f>LN('2 Precios'!F737/'2 Precios'!F738)</f>
        <v>-2.8589007154319016E-2</v>
      </c>
      <c r="G738" s="32">
        <f>LN('2 Precios'!G737/'2 Precios'!G738)</f>
        <v>-9.0929830006214948E-3</v>
      </c>
      <c r="H738" s="32">
        <f>LN('2 Precios'!H737/'2 Precios'!H738)</f>
        <v>9.4049807906967237E-3</v>
      </c>
      <c r="I738" s="32">
        <f>LN('2 Precios'!I737/'2 Precios'!I738)</f>
        <v>-9.7037409488438531E-3</v>
      </c>
      <c r="J738" s="32">
        <f>LN('2 Precios'!J737/'2 Precios'!J738)</f>
        <v>2.9463171069322525E-3</v>
      </c>
      <c r="K738" s="35"/>
    </row>
    <row r="739" spans="1:11" x14ac:dyDescent="0.2">
      <c r="A739" s="30">
        <v>42188</v>
      </c>
      <c r="B739" s="32">
        <f>LN('2 Precios'!B738/'2 Precios'!B739)</f>
        <v>5.4575752070417996E-3</v>
      </c>
      <c r="C739" s="32">
        <f>LN('2 Precios'!C738/'2 Precios'!C739)</f>
        <v>-1.8165914224637051E-3</v>
      </c>
      <c r="D739" s="32">
        <f>LN('2 Precios'!D738/'2 Precios'!D739)</f>
        <v>-9.8625506173237263E-3</v>
      </c>
      <c r="E739" s="32">
        <f>LN('2 Precios'!E738/'2 Precios'!E739)</f>
        <v>-1.6634450219601034E-2</v>
      </c>
      <c r="F739" s="32">
        <f>LN('2 Precios'!F738/'2 Precios'!F739)</f>
        <v>-3.6508576221506248E-3</v>
      </c>
      <c r="G739" s="32">
        <f>LN('2 Precios'!G738/'2 Precios'!G739)</f>
        <v>2.0026833453321805E-2</v>
      </c>
      <c r="H739" s="32">
        <f>LN('2 Precios'!H738/'2 Precios'!H739)</f>
        <v>-9.6361340129976214E-3</v>
      </c>
      <c r="I739" s="32">
        <f>LN('2 Precios'!I738/'2 Precios'!I739)</f>
        <v>-9.2034807282943432E-3</v>
      </c>
      <c r="J739" s="32">
        <f>LN('2 Precios'!J738/'2 Precios'!J739)</f>
        <v>-8.4584487977392899E-3</v>
      </c>
      <c r="K739" s="35"/>
    </row>
    <row r="740" spans="1:11" x14ac:dyDescent="0.2">
      <c r="A740" s="30">
        <v>42187</v>
      </c>
      <c r="B740" s="32">
        <f>LN('2 Precios'!B739/'2 Precios'!B740)</f>
        <v>-2.7643748411061487E-3</v>
      </c>
      <c r="C740" s="32">
        <f>LN('2 Precios'!C739/'2 Precios'!C740)</f>
        <v>7.8956374988460327E-3</v>
      </c>
      <c r="D740" s="32">
        <f>LN('2 Precios'!D739/'2 Precios'!D740)</f>
        <v>3.1040635775100049E-3</v>
      </c>
      <c r="E740" s="32">
        <f>LN('2 Precios'!E739/'2 Precios'!E740)</f>
        <v>2.9037294056654707E-3</v>
      </c>
      <c r="F740" s="32">
        <f>LN('2 Precios'!F739/'2 Precios'!F740)</f>
        <v>4.2883790015571803E-4</v>
      </c>
      <c r="G740" s="32">
        <f>LN('2 Precios'!G739/'2 Precios'!G740)</f>
        <v>-2.635003778355037E-3</v>
      </c>
      <c r="H740" s="32">
        <f>LN('2 Precios'!H739/'2 Precios'!H740)</f>
        <v>1.9661834819699841E-3</v>
      </c>
      <c r="I740" s="32">
        <f>LN('2 Precios'!I739/'2 Precios'!I740)</f>
        <v>1.6834723525987614E-2</v>
      </c>
      <c r="J740" s="32">
        <f>LN('2 Precios'!J739/'2 Precios'!J740)</f>
        <v>2.3140063887996026E-2</v>
      </c>
      <c r="K740" s="35"/>
    </row>
    <row r="741" spans="1:11" x14ac:dyDescent="0.2">
      <c r="A741" s="30">
        <v>42186</v>
      </c>
      <c r="B741" s="32">
        <f>LN('2 Precios'!B740/'2 Precios'!B741)</f>
        <v>7.6079801601893482E-3</v>
      </c>
      <c r="C741" s="32">
        <f>LN('2 Precios'!C740/'2 Precios'!C741)</f>
        <v>-2.1713760223784472E-2</v>
      </c>
      <c r="D741" s="32">
        <f>LN('2 Precios'!D740/'2 Precios'!D741)</f>
        <v>9.6316769489909089E-3</v>
      </c>
      <c r="E741" s="32">
        <f>LN('2 Precios'!E740/'2 Precios'!E741)</f>
        <v>-1.4647397236437428E-2</v>
      </c>
      <c r="F741" s="32">
        <f>LN('2 Precios'!F740/'2 Precios'!F741)</f>
        <v>-1.5956087570940369E-2</v>
      </c>
      <c r="G741" s="32">
        <f>LN('2 Precios'!G740/'2 Precios'!G741)</f>
        <v>-5.6856047690681186E-3</v>
      </c>
      <c r="H741" s="32">
        <f>LN('2 Precios'!H740/'2 Precios'!H741)</f>
        <v>1.6220488327006505E-3</v>
      </c>
      <c r="I741" s="32">
        <f>LN('2 Precios'!I740/'2 Precios'!I741)</f>
        <v>1.7544310017350642E-2</v>
      </c>
      <c r="J741" s="32">
        <f>LN('2 Precios'!J740/'2 Precios'!J741)</f>
        <v>2.285235040313853E-2</v>
      </c>
      <c r="K741" s="35"/>
    </row>
    <row r="742" spans="1:11" x14ac:dyDescent="0.2">
      <c r="A742" s="30">
        <v>42185</v>
      </c>
      <c r="B742" s="32">
        <f>LN('2 Precios'!B741/'2 Precios'!B742)</f>
        <v>-1.8732292965799025E-2</v>
      </c>
      <c r="C742" s="32">
        <f>LN('2 Precios'!C741/'2 Precios'!C742)</f>
        <v>1.079794534678835E-2</v>
      </c>
      <c r="D742" s="32">
        <f>LN('2 Precios'!D741/'2 Precios'!D742)</f>
        <v>1.3087294107197599E-3</v>
      </c>
      <c r="E742" s="32">
        <f>LN('2 Precios'!E741/'2 Precios'!E742)</f>
        <v>-2.2015631279319573E-3</v>
      </c>
      <c r="F742" s="32">
        <f>LN('2 Precios'!F741/'2 Precios'!F742)</f>
        <v>1.6385087997318405E-2</v>
      </c>
      <c r="G742" s="32">
        <f>LN('2 Precios'!G741/'2 Precios'!G742)</f>
        <v>1.5381538148297073E-2</v>
      </c>
      <c r="H742" s="32">
        <f>LN('2 Precios'!H741/'2 Precios'!H742)</f>
        <v>2.3582896025556885E-2</v>
      </c>
      <c r="I742" s="32">
        <f>LN('2 Precios'!I741/'2 Precios'!I742)</f>
        <v>2.9541908270561911E-3</v>
      </c>
      <c r="J742" s="32">
        <f>LN('2 Precios'!J741/'2 Precios'!J742)</f>
        <v>-1.5769030678239051E-3</v>
      </c>
      <c r="K742" s="35"/>
    </row>
    <row r="743" spans="1:11" x14ac:dyDescent="0.2">
      <c r="A743" s="30">
        <v>42184</v>
      </c>
      <c r="B743" s="32">
        <f>LN('2 Precios'!B742/'2 Precios'!B743)</f>
        <v>3.8595949636411552E-3</v>
      </c>
      <c r="C743" s="32">
        <f>LN('2 Precios'!C742/'2 Precios'!C743)</f>
        <v>-7.2116295957983688E-3</v>
      </c>
      <c r="D743" s="32">
        <f>LN('2 Precios'!D742/'2 Precios'!D743)</f>
        <v>-1.0681357251925915E-2</v>
      </c>
      <c r="E743" s="32">
        <f>LN('2 Precios'!E742/'2 Precios'!E743)</f>
        <v>-1.9590269404196361E-2</v>
      </c>
      <c r="F743" s="32">
        <f>LN('2 Precios'!F742/'2 Precios'!F743)</f>
        <v>-3.0843150066596617E-2</v>
      </c>
      <c r="G743" s="32">
        <f>LN('2 Precios'!G742/'2 Precios'!G743)</f>
        <v>-1.625342135802214E-2</v>
      </c>
      <c r="H743" s="32">
        <f>LN('2 Precios'!H742/'2 Precios'!H743)</f>
        <v>-2.5320728851343614E-2</v>
      </c>
      <c r="I743" s="32">
        <f>LN('2 Precios'!I742/'2 Precios'!I743)</f>
        <v>-2.4012031378416777E-2</v>
      </c>
      <c r="J743" s="32">
        <f>LN('2 Precios'!J742/'2 Precios'!J743)</f>
        <v>-7.8475130307294489E-3</v>
      </c>
      <c r="K743" s="35"/>
    </row>
    <row r="744" spans="1:11" x14ac:dyDescent="0.2">
      <c r="A744" s="30">
        <v>42181</v>
      </c>
      <c r="B744" s="32">
        <f>LN('2 Precios'!B743/'2 Precios'!B744)</f>
        <v>-8.5222008402998468E-4</v>
      </c>
      <c r="C744" s="32">
        <f>LN('2 Precios'!C743/'2 Precios'!C744)</f>
        <v>0</v>
      </c>
      <c r="D744" s="32">
        <f>LN('2 Precios'!D743/'2 Precios'!D744)</f>
        <v>2.3349342557890365E-3</v>
      </c>
      <c r="E744" s="32">
        <f>LN('2 Precios'!E743/'2 Precios'!E744)</f>
        <v>8.658921385957391E-3</v>
      </c>
      <c r="F744" s="32">
        <f>LN('2 Precios'!F743/'2 Precios'!F744)</f>
        <v>9.4054618467327936E-3</v>
      </c>
      <c r="G744" s="32">
        <f>LN('2 Precios'!G743/'2 Precios'!G744)</f>
        <v>9.1924917571481607E-3</v>
      </c>
      <c r="H744" s="32">
        <f>LN('2 Precios'!H743/'2 Precios'!H744)</f>
        <v>1.505902389964618E-3</v>
      </c>
      <c r="I744" s="32">
        <f>LN('2 Precios'!I743/'2 Precios'!I744)</f>
        <v>1.4452154437036855E-3</v>
      </c>
      <c r="J744" s="32">
        <f>LN('2 Precios'!J743/'2 Precios'!J744)</f>
        <v>8.1255941449201331E-3</v>
      </c>
      <c r="K744" s="35"/>
    </row>
    <row r="745" spans="1:11" x14ac:dyDescent="0.2">
      <c r="A745" s="30">
        <v>42180</v>
      </c>
      <c r="B745" s="32">
        <f>LN('2 Precios'!B744/'2 Precios'!B745)</f>
        <v>-7.3221710132721296E-4</v>
      </c>
      <c r="C745" s="32">
        <f>LN('2 Precios'!C744/'2 Precios'!C745)</f>
        <v>9.6270292479116708E-3</v>
      </c>
      <c r="D745" s="32">
        <f>LN('2 Precios'!D744/'2 Precios'!D745)</f>
        <v>-5.1813845817905123E-3</v>
      </c>
      <c r="E745" s="32">
        <f>LN('2 Precios'!E744/'2 Precios'!E745)</f>
        <v>-3.0398628430205747E-3</v>
      </c>
      <c r="F745" s="32">
        <f>LN('2 Precios'!F744/'2 Precios'!F745)</f>
        <v>-1.3143007725858472E-2</v>
      </c>
      <c r="G745" s="32">
        <f>LN('2 Precios'!G744/'2 Precios'!G745)</f>
        <v>7.947106018773898E-3</v>
      </c>
      <c r="H745" s="32">
        <f>LN('2 Precios'!H744/'2 Precios'!H745)</f>
        <v>-1.3243723948335673E-2</v>
      </c>
      <c r="I745" s="32">
        <f>LN('2 Precios'!I744/'2 Precios'!I745)</f>
        <v>-8.4353753417616955E-3</v>
      </c>
      <c r="J745" s="32">
        <f>LN('2 Precios'!J744/'2 Precios'!J745)</f>
        <v>-6.2846786680936136E-3</v>
      </c>
      <c r="K745" s="35"/>
    </row>
    <row r="746" spans="1:11" x14ac:dyDescent="0.2">
      <c r="A746" s="30">
        <v>42179</v>
      </c>
      <c r="B746" s="32">
        <f>LN('2 Precios'!B745/'2 Precios'!B746)</f>
        <v>5.0203779265683389E-3</v>
      </c>
      <c r="C746" s="32">
        <f>LN('2 Precios'!C745/'2 Precios'!C746)</f>
        <v>1.2099819622035633E-3</v>
      </c>
      <c r="D746" s="32">
        <f>LN('2 Precios'!D745/'2 Precios'!D746)</f>
        <v>-1.1049835902631209E-2</v>
      </c>
      <c r="E746" s="32">
        <f>LN('2 Precios'!E745/'2 Precios'!E746)</f>
        <v>6.5127444410235621E-4</v>
      </c>
      <c r="F746" s="32">
        <f>LN('2 Precios'!F745/'2 Precios'!F746)</f>
        <v>1.904022369915697E-2</v>
      </c>
      <c r="G746" s="32">
        <f>LN('2 Precios'!G745/'2 Precios'!G746)</f>
        <v>-1.2335002484193407E-2</v>
      </c>
      <c r="H746" s="32">
        <f>LN('2 Precios'!H745/'2 Precios'!H746)</f>
        <v>-5.134911575627019E-3</v>
      </c>
      <c r="I746" s="32">
        <f>LN('2 Precios'!I745/'2 Precios'!I746)</f>
        <v>7.4028714100508996E-3</v>
      </c>
      <c r="J746" s="32">
        <f>LN('2 Precios'!J745/'2 Precios'!J746)</f>
        <v>3.9695412939340759E-3</v>
      </c>
      <c r="K746" s="35"/>
    </row>
    <row r="747" spans="1:11" x14ac:dyDescent="0.2">
      <c r="A747" s="30">
        <v>42178</v>
      </c>
      <c r="B747" s="32">
        <f>LN('2 Precios'!B746/'2 Precios'!B747)</f>
        <v>5.6425272085442952E-3</v>
      </c>
      <c r="C747" s="32">
        <f>LN('2 Precios'!C746/'2 Precios'!C747)</f>
        <v>6.0716640685497736E-3</v>
      </c>
      <c r="D747" s="32">
        <f>LN('2 Precios'!D746/'2 Precios'!D747)</f>
        <v>5.3812558478188157E-3</v>
      </c>
      <c r="E747" s="32">
        <f>LN('2 Precios'!E746/'2 Precios'!E747)</f>
        <v>-4.3340777657396292E-4</v>
      </c>
      <c r="F747" s="32">
        <f>LN('2 Precios'!F746/'2 Precios'!F747)</f>
        <v>6.5699293919052699E-3</v>
      </c>
      <c r="G747" s="32">
        <f>LN('2 Precios'!G746/'2 Precios'!G747)</f>
        <v>4.4770233911105232E-2</v>
      </c>
      <c r="H747" s="32">
        <f>LN('2 Precios'!H746/'2 Precios'!H747)</f>
        <v>1.2527875834018811E-3</v>
      </c>
      <c r="I747" s="32">
        <f>LN('2 Precios'!I746/'2 Precios'!I747)</f>
        <v>1.2043376462102651E-2</v>
      </c>
      <c r="J747" s="32">
        <f>LN('2 Precios'!J746/'2 Precios'!J747)</f>
        <v>0</v>
      </c>
      <c r="K747" s="35"/>
    </row>
    <row r="748" spans="1:11" x14ac:dyDescent="0.2">
      <c r="A748" s="30">
        <v>42177</v>
      </c>
      <c r="B748" s="32">
        <f>LN('2 Precios'!B747/'2 Precios'!B748)</f>
        <v>-3.319265547742283E-3</v>
      </c>
      <c r="C748" s="32">
        <f>LN('2 Precios'!C747/'2 Precios'!C748)</f>
        <v>1.4106274568217862E-2</v>
      </c>
      <c r="D748" s="32">
        <f>LN('2 Precios'!D747/'2 Precios'!D748)</f>
        <v>-9.7162874995810975E-3</v>
      </c>
      <c r="E748" s="32">
        <f>LN('2 Precios'!E747/'2 Precios'!E748)</f>
        <v>1.7350041967344595E-3</v>
      </c>
      <c r="F748" s="32">
        <f>LN('2 Precios'!F747/'2 Precios'!F748)</f>
        <v>1.0636954631661158E-3</v>
      </c>
      <c r="G748" s="32">
        <f>LN('2 Precios'!G747/'2 Precios'!G748)</f>
        <v>1.9418085857101516E-2</v>
      </c>
      <c r="H748" s="32">
        <f>LN('2 Precios'!H747/'2 Precios'!H748)</f>
        <v>8.4687847821786812E-3</v>
      </c>
      <c r="I748" s="32">
        <f>LN('2 Precios'!I747/'2 Precios'!I748)</f>
        <v>8.1804127730401559E-3</v>
      </c>
      <c r="J748" s="32">
        <f>LN('2 Precios'!J747/'2 Precios'!J748)</f>
        <v>9.1062142834119984E-3</v>
      </c>
      <c r="K748" s="35"/>
    </row>
    <row r="749" spans="1:11" x14ac:dyDescent="0.2">
      <c r="A749" s="30">
        <v>42174</v>
      </c>
      <c r="B749" s="32">
        <f>LN('2 Precios'!B748/'2 Precios'!B749)</f>
        <v>7.384798277509941E-3</v>
      </c>
      <c r="C749" s="32">
        <f>LN('2 Precios'!C748/'2 Precios'!C749)</f>
        <v>-6.771217006957147E-3</v>
      </c>
      <c r="D749" s="32">
        <f>LN('2 Precios'!D748/'2 Precios'!D749)</f>
        <v>-4.3164215805308812E-3</v>
      </c>
      <c r="E749" s="32">
        <f>LN('2 Precios'!E748/'2 Precios'!E749)</f>
        <v>-1.7350041967343719E-3</v>
      </c>
      <c r="F749" s="32">
        <f>LN('2 Precios'!F748/'2 Precios'!F749)</f>
        <v>-2.3352276058804664E-2</v>
      </c>
      <c r="G749" s="32">
        <f>LN('2 Precios'!G748/'2 Precios'!G749)</f>
        <v>1.3158131881202012E-2</v>
      </c>
      <c r="H749" s="32">
        <f>LN('2 Precios'!H748/'2 Precios'!H749)</f>
        <v>1.0349451852318696E-3</v>
      </c>
      <c r="I749" s="32">
        <f>LN('2 Precios'!I748/'2 Precios'!I749)</f>
        <v>1.2717403141652343E-2</v>
      </c>
      <c r="J749" s="32">
        <f>LN('2 Precios'!J748/'2 Precios'!J749)</f>
        <v>1.6816147931826358E-3</v>
      </c>
      <c r="K749" s="35"/>
    </row>
    <row r="750" spans="1:11" x14ac:dyDescent="0.2">
      <c r="A750" s="30">
        <v>42173</v>
      </c>
      <c r="B750" s="32">
        <f>LN('2 Precios'!B749/'2 Precios'!B750)</f>
        <v>1.5464688714112043E-3</v>
      </c>
      <c r="C750" s="32">
        <f>LN('2 Precios'!C749/'2 Precios'!C750)</f>
        <v>2.7995546139731885E-2</v>
      </c>
      <c r="D750" s="32">
        <f>LN('2 Precios'!D749/'2 Precios'!D750)</f>
        <v>-9.8324248620020351E-3</v>
      </c>
      <c r="E750" s="32">
        <f>LN('2 Precios'!E749/'2 Precios'!E750)</f>
        <v>-1.5168366031539258E-3</v>
      </c>
      <c r="F750" s="32">
        <f>LN('2 Precios'!F749/'2 Precios'!F750)</f>
        <v>1.024153606900456E-2</v>
      </c>
      <c r="G750" s="32">
        <f>LN('2 Precios'!G749/'2 Precios'!G750)</f>
        <v>-3.305788290617315E-3</v>
      </c>
      <c r="H750" s="32">
        <f>LN('2 Precios'!H749/'2 Precios'!H750)</f>
        <v>2.0808667722820463E-2</v>
      </c>
      <c r="I750" s="32">
        <f>LN('2 Precios'!I749/'2 Precios'!I750)</f>
        <v>-5.1063515211052114E-3</v>
      </c>
      <c r="J750" s="32">
        <f>LN('2 Precios'!J749/'2 Precios'!J750)</f>
        <v>-4.2919173725120665E-3</v>
      </c>
      <c r="K750" s="35"/>
    </row>
    <row r="751" spans="1:11" x14ac:dyDescent="0.2">
      <c r="A751" s="30">
        <v>42172</v>
      </c>
      <c r="B751" s="32">
        <f>LN('2 Precios'!B750/'2 Precios'!B751)</f>
        <v>7.4075601144037041E-3</v>
      </c>
      <c r="C751" s="32">
        <f>LN('2 Precios'!C750/'2 Precios'!C751)</f>
        <v>3.1595602903685179E-3</v>
      </c>
      <c r="D751" s="32">
        <f>LN('2 Precios'!D750/'2 Precios'!D751)</f>
        <v>3.7703199118694531E-3</v>
      </c>
      <c r="E751" s="32">
        <f>LN('2 Precios'!E750/'2 Precios'!E751)</f>
        <v>4.1204396214707733E-3</v>
      </c>
      <c r="F751" s="32">
        <f>LN('2 Precios'!F750/'2 Precios'!F751)</f>
        <v>-1.3977530451834882E-2</v>
      </c>
      <c r="G751" s="32">
        <f>LN('2 Precios'!G750/'2 Precios'!G751)</f>
        <v>-1.88417394140783E-3</v>
      </c>
      <c r="H751" s="32">
        <f>LN('2 Precios'!H750/'2 Precios'!H751)</f>
        <v>-1.144609566538249E-2</v>
      </c>
      <c r="I751" s="32">
        <f>LN('2 Precios'!I750/'2 Precios'!I751)</f>
        <v>-2.3317657871055461E-3</v>
      </c>
      <c r="J751" s="32">
        <f>LN('2 Precios'!J750/'2 Precios'!J751)</f>
        <v>-1.5153195307518743E-2</v>
      </c>
      <c r="K751" s="35"/>
    </row>
    <row r="752" spans="1:11" x14ac:dyDescent="0.2">
      <c r="A752" s="30">
        <v>42171</v>
      </c>
      <c r="B752" s="32">
        <f>LN('2 Precios'!B751/'2 Precios'!B752)</f>
        <v>-6.9105905004019788E-3</v>
      </c>
      <c r="C752" s="32">
        <f>LN('2 Precios'!C751/'2 Precios'!C752)</f>
        <v>4.4402229627347849E-3</v>
      </c>
      <c r="D752" s="32">
        <f>LN('2 Precios'!D751/'2 Precios'!D752)</f>
        <v>6.062104950132742E-3</v>
      </c>
      <c r="E752" s="32">
        <f>LN('2 Precios'!E751/'2 Precios'!E752)</f>
        <v>-2.3880674268207907E-3</v>
      </c>
      <c r="F752" s="32">
        <f>LN('2 Precios'!F751/'2 Precios'!F752)</f>
        <v>1.2088538331025299E-2</v>
      </c>
      <c r="G752" s="32">
        <f>LN('2 Precios'!G751/'2 Precios'!G752)</f>
        <v>1.4695642172544401E-2</v>
      </c>
      <c r="H752" s="32">
        <f>LN('2 Precios'!H751/'2 Precios'!H752)</f>
        <v>1.5683889090691641E-2</v>
      </c>
      <c r="I752" s="32">
        <f>LN('2 Precios'!I751/'2 Precios'!I752)</f>
        <v>-2.9598119172270778E-3</v>
      </c>
      <c r="J752" s="32">
        <f>LN('2 Precios'!J751/'2 Precios'!J752)</f>
        <v>8.2873492660524087E-3</v>
      </c>
      <c r="K752" s="35"/>
    </row>
    <row r="753" spans="1:11" x14ac:dyDescent="0.2">
      <c r="A753" s="30">
        <v>42170</v>
      </c>
      <c r="B753" s="32">
        <f>LN('2 Precios'!B752/'2 Precios'!B753)</f>
        <v>1.577644266847615E-3</v>
      </c>
      <c r="C753" s="32">
        <f>LN('2 Precios'!C752/'2 Precios'!C753)</f>
        <v>-6.3371568227342887E-3</v>
      </c>
      <c r="D753" s="32">
        <f>LN('2 Precios'!D752/'2 Precios'!D753)</f>
        <v>7.6041063098865975E-4</v>
      </c>
      <c r="E753" s="32">
        <f>LN('2 Precios'!E752/'2 Precios'!E753)</f>
        <v>-2.814749327312962E-3</v>
      </c>
      <c r="F753" s="32">
        <f>LN('2 Precios'!F752/'2 Precios'!F753)</f>
        <v>1.0489878450410653E-3</v>
      </c>
      <c r="G753" s="32">
        <f>LN('2 Precios'!G752/'2 Precios'!G753)</f>
        <v>-1.1396086975378911E-2</v>
      </c>
      <c r="H753" s="32">
        <f>LN('2 Precios'!H752/'2 Precios'!H753)</f>
        <v>-1.6380394811306279E-2</v>
      </c>
      <c r="I753" s="32">
        <f>LN('2 Precios'!I752/'2 Precios'!I753)</f>
        <v>1.2747124087457824E-2</v>
      </c>
      <c r="J753" s="32">
        <f>LN('2 Precios'!J752/'2 Precios'!J753)</f>
        <v>-5.3486017090371837E-3</v>
      </c>
      <c r="K753" s="35"/>
    </row>
    <row r="754" spans="1:11" x14ac:dyDescent="0.2">
      <c r="A754" s="30">
        <v>42167</v>
      </c>
      <c r="B754" s="32">
        <f>LN('2 Precios'!B753/'2 Precios'!B754)</f>
        <v>1.0658236017464266E-3</v>
      </c>
      <c r="C754" s="32">
        <f>LN('2 Precios'!C753/'2 Precios'!C754)</f>
        <v>5.7016309036636743E-3</v>
      </c>
      <c r="D754" s="32">
        <f>LN('2 Precios'!D753/'2 Precios'!D754)</f>
        <v>4.5743664735859767E-3</v>
      </c>
      <c r="E754" s="32">
        <f>LN('2 Precios'!E753/'2 Precios'!E754)</f>
        <v>-7.7548864050574996E-3</v>
      </c>
      <c r="F754" s="32">
        <f>LN('2 Precios'!F753/'2 Precios'!F754)</f>
        <v>7.5853715490849958E-3</v>
      </c>
      <c r="G754" s="32">
        <f>LN('2 Precios'!G753/'2 Precios'!G754)</f>
        <v>-1.9635974516858962E-2</v>
      </c>
      <c r="H754" s="32">
        <f>LN('2 Precios'!H753/'2 Precios'!H754)</f>
        <v>4.6431807172908754E-4</v>
      </c>
      <c r="I754" s="32">
        <f>LN('2 Precios'!I753/'2 Precios'!I754)</f>
        <v>9.8840296515262487E-3</v>
      </c>
      <c r="J754" s="32">
        <f>LN('2 Precios'!J753/'2 Precios'!J754)</f>
        <v>-6.5086995481551469E-3</v>
      </c>
      <c r="K754" s="35"/>
    </row>
    <row r="755" spans="1:11" x14ac:dyDescent="0.2">
      <c r="A755" s="30">
        <v>42166</v>
      </c>
      <c r="B755" s="32">
        <f>LN('2 Precios'!B754/'2 Precios'!B755)</f>
        <v>1.1376641309643384E-3</v>
      </c>
      <c r="C755" s="32">
        <f>LN('2 Precios'!C754/'2 Precios'!C755)</f>
        <v>-1.074259936043832E-2</v>
      </c>
      <c r="D755" s="32">
        <f>LN('2 Precios'!D754/'2 Precios'!D755)</f>
        <v>-3.5597291594294247E-3</v>
      </c>
      <c r="E755" s="32">
        <f>LN('2 Precios'!E754/'2 Precios'!E755)</f>
        <v>9.9207912651626765E-3</v>
      </c>
      <c r="F755" s="32">
        <f>LN('2 Precios'!F754/'2 Precios'!F755)</f>
        <v>-1.0570342274024461E-3</v>
      </c>
      <c r="G755" s="32">
        <f>LN('2 Precios'!G754/'2 Precios'!G755)</f>
        <v>-3.3685478950935301E-2</v>
      </c>
      <c r="H755" s="32">
        <f>LN('2 Precios'!H754/'2 Precios'!H755)</f>
        <v>-1.971884881825843E-3</v>
      </c>
      <c r="I755" s="32">
        <f>LN('2 Precios'!I754/'2 Precios'!I755)</f>
        <v>-1.9459610748565212E-2</v>
      </c>
      <c r="J755" s="32">
        <f>LN('2 Precios'!J754/'2 Precios'!J755)</f>
        <v>1.9375142665178077E-2</v>
      </c>
      <c r="K755" s="35"/>
    </row>
    <row r="756" spans="1:11" x14ac:dyDescent="0.2">
      <c r="A756" s="30">
        <v>42165</v>
      </c>
      <c r="B756" s="32">
        <f>LN('2 Precios'!B755/'2 Precios'!B756)</f>
        <v>-3.520636789177418E-4</v>
      </c>
      <c r="C756" s="32">
        <f>LN('2 Precios'!C755/'2 Precios'!C756)</f>
        <v>1.2650390082165754E-2</v>
      </c>
      <c r="D756" s="32">
        <f>LN('2 Precios'!D755/'2 Precios'!D756)</f>
        <v>5.8547704470538007E-3</v>
      </c>
      <c r="E756" s="32">
        <f>LN('2 Precios'!E755/'2 Precios'!E756)</f>
        <v>-1.034954977615881E-2</v>
      </c>
      <c r="F756" s="32">
        <f>LN('2 Precios'!F755/'2 Precios'!F756)</f>
        <v>-2.1121791118528674E-4</v>
      </c>
      <c r="G756" s="32">
        <f>LN('2 Precios'!G755/'2 Precios'!G756)</f>
        <v>-1.9065086434593551E-2</v>
      </c>
      <c r="H756" s="32">
        <f>LN('2 Precios'!H755/'2 Precios'!H756)</f>
        <v>-3.8165084201743547E-3</v>
      </c>
      <c r="I756" s="32">
        <f>LN('2 Precios'!I755/'2 Precios'!I756)</f>
        <v>3.4033049751563897E-2</v>
      </c>
      <c r="J756" s="32">
        <f>LN('2 Precios'!J755/'2 Precios'!J756)</f>
        <v>-8.7191260268686607E-3</v>
      </c>
      <c r="K756" s="35"/>
    </row>
    <row r="757" spans="1:11" x14ac:dyDescent="0.2">
      <c r="A757" s="30">
        <v>42164</v>
      </c>
      <c r="B757" s="32">
        <f>LN('2 Precios'!B756/'2 Precios'!B757)</f>
        <v>-3.463293265332188E-4</v>
      </c>
      <c r="C757" s="32">
        <f>LN('2 Precios'!C756/'2 Precios'!C757)</f>
        <v>-1.5161376963323666E-2</v>
      </c>
      <c r="D757" s="32">
        <f>LN('2 Precios'!D756/'2 Precios'!D757)</f>
        <v>2.300218266600903E-3</v>
      </c>
      <c r="E757" s="32">
        <f>LN('2 Precios'!E756/'2 Precios'!E757)</f>
        <v>-1.9286008735727614E-3</v>
      </c>
      <c r="F757" s="32">
        <f>LN('2 Precios'!F756/'2 Precios'!F757)</f>
        <v>1.0831538182722344E-2</v>
      </c>
      <c r="G757" s="32">
        <f>LN('2 Precios'!G756/'2 Precios'!G757)</f>
        <v>-1.2221845983060441E-2</v>
      </c>
      <c r="H757" s="32">
        <f>LN('2 Precios'!H756/'2 Precios'!H757)</f>
        <v>1.4065899272412767E-2</v>
      </c>
      <c r="I757" s="32">
        <f>LN('2 Precios'!I756/'2 Precios'!I757)</f>
        <v>7.2567223340402843E-3</v>
      </c>
      <c r="J757" s="32">
        <f>LN('2 Precios'!J756/'2 Precios'!J757)</f>
        <v>-7.6361013212855027E-3</v>
      </c>
      <c r="K757" s="35"/>
    </row>
    <row r="758" spans="1:11" x14ac:dyDescent="0.2">
      <c r="A758" s="30">
        <v>42163</v>
      </c>
      <c r="B758" s="32">
        <f>LN('2 Precios'!B757/'2 Precios'!B758)</f>
        <v>6.7500783602088057E-6</v>
      </c>
      <c r="C758" s="32">
        <f>LN('2 Precios'!C757/'2 Precios'!C758)</f>
        <v>-2.5046976150093934E-3</v>
      </c>
      <c r="D758" s="32">
        <f>LN('2 Precios'!D757/'2 Precios'!D758)</f>
        <v>2.3056240619449926E-3</v>
      </c>
      <c r="E758" s="32">
        <f>LN('2 Precios'!E757/'2 Precios'!E758)</f>
        <v>1.9454855082915098E-2</v>
      </c>
      <c r="F758" s="32">
        <f>LN('2 Precios'!F757/'2 Precios'!F758)</f>
        <v>5.3527585100387421E-3</v>
      </c>
      <c r="G758" s="32">
        <f>LN('2 Precios'!G757/'2 Precios'!G758)</f>
        <v>1.7368220114340016E-3</v>
      </c>
      <c r="H758" s="32">
        <f>LN('2 Precios'!H757/'2 Precios'!H758)</f>
        <v>-1.4038724896000129E-3</v>
      </c>
      <c r="I758" s="32">
        <f>LN('2 Precios'!I757/'2 Precios'!I758)</f>
        <v>-5.5023797788295303E-3</v>
      </c>
      <c r="J758" s="32">
        <f>LN('2 Precios'!J757/'2 Precios'!J758)</f>
        <v>4.9614305883094222E-3</v>
      </c>
      <c r="K758" s="35"/>
    </row>
    <row r="759" spans="1:11" x14ac:dyDescent="0.2">
      <c r="A759" s="30">
        <v>42160</v>
      </c>
      <c r="B759" s="32">
        <f>LN('2 Precios'!B758/'2 Precios'!B759)</f>
        <v>-3.8018403174143239E-3</v>
      </c>
      <c r="C759" s="32">
        <f>LN('2 Precios'!C758/'2 Precios'!C759)</f>
        <v>-4.3681194062502229E-3</v>
      </c>
      <c r="D759" s="32">
        <f>LN('2 Precios'!D758/'2 Precios'!D759)</f>
        <v>-6.1365059317526815E-3</v>
      </c>
      <c r="E759" s="32">
        <f>LN('2 Precios'!E758/'2 Precios'!E759)</f>
        <v>8.9902318722700162E-3</v>
      </c>
      <c r="F759" s="32">
        <f>LN('2 Precios'!F758/'2 Precios'!F759)</f>
        <v>8.8411141923522788E-3</v>
      </c>
      <c r="G759" s="32">
        <f>LN('2 Precios'!G758/'2 Precios'!G759)</f>
        <v>-3.0375375926241653E-3</v>
      </c>
      <c r="H759" s="32">
        <f>LN('2 Precios'!H758/'2 Precios'!H759)</f>
        <v>-6.6414458319270526E-3</v>
      </c>
      <c r="I759" s="32">
        <f>LN('2 Precios'!I758/'2 Precios'!I759)</f>
        <v>-2.1924805735901373E-3</v>
      </c>
      <c r="J759" s="32">
        <f>LN('2 Precios'!J758/'2 Precios'!J759)</f>
        <v>-8.1640503362539491E-3</v>
      </c>
      <c r="K759" s="35"/>
    </row>
    <row r="760" spans="1:11" x14ac:dyDescent="0.2">
      <c r="A760" s="30">
        <v>42159</v>
      </c>
      <c r="B760" s="32">
        <f>LN('2 Precios'!B759/'2 Precios'!B760)</f>
        <v>-4.5298923676257161E-3</v>
      </c>
      <c r="C760" s="32">
        <f>LN('2 Precios'!C759/'2 Precios'!C760)</f>
        <v>-1.8507746047180414E-2</v>
      </c>
      <c r="D760" s="32">
        <f>LN('2 Precios'!D759/'2 Precios'!D760)</f>
        <v>4.8573543483501673E-2</v>
      </c>
      <c r="E760" s="32">
        <f>LN('2 Precios'!E759/'2 Precios'!E760)</f>
        <v>-1.74679117741821E-2</v>
      </c>
      <c r="F760" s="32">
        <f>LN('2 Precios'!F759/'2 Precios'!F760)</f>
        <v>-1.781740850933396E-2</v>
      </c>
      <c r="G760" s="32">
        <f>LN('2 Precios'!G759/'2 Precios'!G760)</f>
        <v>5.339350978995832E-2</v>
      </c>
      <c r="H760" s="32">
        <f>LN('2 Precios'!H759/'2 Precios'!H760)</f>
        <v>9.6856116296711679E-3</v>
      </c>
      <c r="I760" s="32">
        <f>LN('2 Precios'!I759/'2 Precios'!I760)</f>
        <v>4.1698512722079121E-3</v>
      </c>
      <c r="J760" s="32">
        <f>LN('2 Precios'!J759/'2 Precios'!J760)</f>
        <v>-1.1896775865681258E-2</v>
      </c>
      <c r="K760" s="35"/>
    </row>
    <row r="761" spans="1:11" x14ac:dyDescent="0.2">
      <c r="A761" s="30">
        <v>42158</v>
      </c>
      <c r="B761" s="32">
        <f>LN('2 Precios'!B760/'2 Precios'!B761)</f>
        <v>4.0086617353704253E-3</v>
      </c>
      <c r="C761" s="32">
        <f>LN('2 Precios'!C760/'2 Precios'!C761)</f>
        <v>-3.051512802706009E-3</v>
      </c>
      <c r="D761" s="32">
        <f>LN('2 Precios'!D760/'2 Precios'!D761)</f>
        <v>-1.9608524387641029E-2</v>
      </c>
      <c r="E761" s="32">
        <f>LN('2 Precios'!E760/'2 Precios'!E761)</f>
        <v>3.9035381897917008E-3</v>
      </c>
      <c r="F761" s="32">
        <f>LN('2 Precios'!F760/'2 Precios'!F761)</f>
        <v>-2.7621604434886313E-3</v>
      </c>
      <c r="G761" s="32">
        <f>LN('2 Precios'!G760/'2 Precios'!G761)</f>
        <v>-2.7385685759941051E-3</v>
      </c>
      <c r="H761" s="32">
        <f>LN('2 Precios'!H760/'2 Precios'!H761)</f>
        <v>-5.845918739549664E-3</v>
      </c>
      <c r="I761" s="32">
        <f>LN('2 Precios'!I760/'2 Precios'!I761)</f>
        <v>-6.5760648361092265E-3</v>
      </c>
      <c r="J761" s="32">
        <f>LN('2 Precios'!J760/'2 Precios'!J761)</f>
        <v>1.794459045032451E-2</v>
      </c>
      <c r="K761" s="35"/>
    </row>
    <row r="762" spans="1:11" x14ac:dyDescent="0.2">
      <c r="A762" s="30">
        <v>42157</v>
      </c>
      <c r="B762" s="32">
        <f>LN('2 Precios'!B761/'2 Precios'!B762)</f>
        <v>1.1843806507974284E-3</v>
      </c>
      <c r="C762" s="32">
        <f>LN('2 Precios'!C761/'2 Precios'!C762)</f>
        <v>-1.2180269471771506E-3</v>
      </c>
      <c r="D762" s="32">
        <f>LN('2 Precios'!D761/'2 Precios'!D762)</f>
        <v>6.5815689313232307E-3</v>
      </c>
      <c r="E762" s="32">
        <f>LN('2 Precios'!E761/'2 Precios'!E762)</f>
        <v>1.522353156360927E-3</v>
      </c>
      <c r="F762" s="32">
        <f>LN('2 Precios'!F761/'2 Precios'!F762)</f>
        <v>1.238277991274851E-2</v>
      </c>
      <c r="G762" s="32">
        <f>LN('2 Precios'!G761/'2 Precios'!G762)</f>
        <v>9.1576187328712665E-3</v>
      </c>
      <c r="H762" s="32">
        <f>LN('2 Precios'!H761/'2 Precios'!H762)</f>
        <v>1.8669316756635005E-3</v>
      </c>
      <c r="I762" s="32">
        <f>LN('2 Precios'!I761/'2 Precios'!I762)</f>
        <v>-1.1944978599189053E-2</v>
      </c>
      <c r="J762" s="32">
        <f>LN('2 Precios'!J761/'2 Precios'!J762)</f>
        <v>-2.6618309473211976E-3</v>
      </c>
      <c r="K762" s="35"/>
    </row>
    <row r="763" spans="1:11" x14ac:dyDescent="0.2">
      <c r="A763" s="30">
        <v>42156</v>
      </c>
      <c r="B763" s="32">
        <f>LN('2 Precios'!B762/'2 Precios'!B763)</f>
        <v>-2.2748554363780467E-3</v>
      </c>
      <c r="C763" s="32">
        <f>LN('2 Precios'!C762/'2 Precios'!C763)</f>
        <v>1.4097628082445105E-2</v>
      </c>
      <c r="D763" s="32">
        <f>LN('2 Precios'!D762/'2 Precios'!D763)</f>
        <v>-4.2171648660059595E-3</v>
      </c>
      <c r="E763" s="32">
        <f>LN('2 Precios'!E762/'2 Precios'!E763)</f>
        <v>-1.5331585339934478E-2</v>
      </c>
      <c r="F763" s="32">
        <f>LN('2 Precios'!F762/'2 Precios'!F763)</f>
        <v>-2.4194729100577541E-2</v>
      </c>
      <c r="G763" s="32">
        <f>LN('2 Precios'!G762/'2 Precios'!G763)</f>
        <v>7.3869218630747734E-3</v>
      </c>
      <c r="H763" s="32">
        <f>LN('2 Precios'!H762/'2 Precios'!H763)</f>
        <v>-1.518426133563122E-2</v>
      </c>
      <c r="I763" s="32">
        <f>LN('2 Precios'!I762/'2 Precios'!I763)</f>
        <v>2.1589117847110927E-4</v>
      </c>
      <c r="J763" s="32">
        <f>LN('2 Precios'!J762/'2 Precios'!J763)</f>
        <v>-4.2991331973471708E-3</v>
      </c>
      <c r="K763" s="35"/>
    </row>
    <row r="764" spans="1:11" x14ac:dyDescent="0.2">
      <c r="A764" s="30">
        <v>42153</v>
      </c>
      <c r="B764" s="32">
        <f>LN('2 Precios'!B763/'2 Precios'!B764)</f>
        <v>2.9591706666342544E-3</v>
      </c>
      <c r="C764" s="32">
        <f>LN('2 Precios'!C763/'2 Precios'!C764)</f>
        <v>-6.1697009053658528E-4</v>
      </c>
      <c r="D764" s="32">
        <f>LN('2 Precios'!D763/'2 Precios'!D764)</f>
        <v>1.697650828059287E-2</v>
      </c>
      <c r="E764" s="32">
        <f>LN('2 Precios'!E763/'2 Precios'!E764)</f>
        <v>1.2507070790807168E-2</v>
      </c>
      <c r="F764" s="32">
        <f>LN('2 Precios'!F763/'2 Precios'!F764)</f>
        <v>-2.3039072355318024E-3</v>
      </c>
      <c r="G764" s="32">
        <f>LN('2 Precios'!G763/'2 Precios'!G764)</f>
        <v>-1.7910881049915752E-2</v>
      </c>
      <c r="H764" s="32">
        <f>LN('2 Precios'!H763/'2 Precios'!H764)</f>
        <v>0</v>
      </c>
      <c r="I764" s="32">
        <f>LN('2 Precios'!I763/'2 Precios'!I764)</f>
        <v>-6.8861901793820703E-3</v>
      </c>
      <c r="J764" s="32">
        <f>LN('2 Precios'!J763/'2 Precios'!J764)</f>
        <v>-1.0261193325972444E-2</v>
      </c>
      <c r="K764" s="35"/>
    </row>
    <row r="765" spans="1:11" x14ac:dyDescent="0.2">
      <c r="A765" s="30">
        <v>42152</v>
      </c>
      <c r="B765" s="32">
        <f>LN('2 Precios'!B764/'2 Precios'!B765)</f>
        <v>6.105652208681798E-3</v>
      </c>
      <c r="C765" s="32">
        <f>LN('2 Precios'!C764/'2 Precios'!C765)</f>
        <v>1.0542609274762136E-2</v>
      </c>
      <c r="D765" s="32">
        <f>LN('2 Precios'!D764/'2 Precios'!D765)</f>
        <v>5.6338982773645714E-3</v>
      </c>
      <c r="E765" s="32">
        <f>LN('2 Precios'!E764/'2 Precios'!E765)</f>
        <v>1.9549037229072783E-3</v>
      </c>
      <c r="F765" s="32">
        <f>LN('2 Precios'!F764/'2 Precios'!F765)</f>
        <v>-1.8810748964237713E-3</v>
      </c>
      <c r="G765" s="32">
        <f>LN('2 Precios'!G764/'2 Precios'!G765)</f>
        <v>-4.9943805289901638E-3</v>
      </c>
      <c r="H765" s="32">
        <f>LN('2 Precios'!H764/'2 Precios'!H765)</f>
        <v>1.3900339406724655E-2</v>
      </c>
      <c r="I765" s="32">
        <f>LN('2 Precios'!I764/'2 Precios'!I765)</f>
        <v>1.7960062979572682E-2</v>
      </c>
      <c r="J765" s="32">
        <f>LN('2 Precios'!J764/'2 Precios'!J765)</f>
        <v>-6.1244988762326454E-3</v>
      </c>
      <c r="K765" s="35"/>
    </row>
    <row r="766" spans="1:11" x14ac:dyDescent="0.2">
      <c r="A766" s="30">
        <v>42151</v>
      </c>
      <c r="B766" s="32">
        <f>LN('2 Precios'!B765/'2 Precios'!B766)</f>
        <v>-1.0261405734004428E-2</v>
      </c>
      <c r="C766" s="32">
        <f>LN('2 Precios'!C765/'2 Precios'!C766)</f>
        <v>1.191616445921646E-2</v>
      </c>
      <c r="D766" s="32">
        <f>LN('2 Precios'!D765/'2 Precios'!D766)</f>
        <v>2.6901655668808898E-4</v>
      </c>
      <c r="E766" s="32">
        <f>LN('2 Precios'!E765/'2 Precios'!E766)</f>
        <v>-8.4445519293787491E-3</v>
      </c>
      <c r="F766" s="32">
        <f>LN('2 Precios'!F765/'2 Precios'!F766)</f>
        <v>6.0739742527651259E-3</v>
      </c>
      <c r="G766" s="32">
        <f>LN('2 Precios'!G765/'2 Precios'!G766)</f>
        <v>1.4139346162438381E-2</v>
      </c>
      <c r="H766" s="32">
        <f>LN('2 Precios'!H765/'2 Precios'!H766)</f>
        <v>-3.9580609771346581E-3</v>
      </c>
      <c r="I766" s="32">
        <f>LN('2 Precios'!I765/'2 Precios'!I766)</f>
        <v>-1.9631373294241787E-3</v>
      </c>
      <c r="J766" s="32">
        <f>LN('2 Precios'!J765/'2 Precios'!J766)</f>
        <v>9.1102599319053349E-3</v>
      </c>
      <c r="K766" s="35"/>
    </row>
    <row r="767" spans="1:11" x14ac:dyDescent="0.2">
      <c r="A767" s="30">
        <v>42150</v>
      </c>
      <c r="B767" s="32">
        <f>LN('2 Precios'!B766/'2 Precios'!B767)</f>
        <v>-4.2619595636970547E-4</v>
      </c>
      <c r="C767" s="32">
        <f>LN('2 Precios'!C766/'2 Precios'!C767)</f>
        <v>3.7926720557389759E-3</v>
      </c>
      <c r="D767" s="32">
        <f>LN('2 Precios'!D766/'2 Precios'!D767)</f>
        <v>1.8855224441380737E-3</v>
      </c>
      <c r="E767" s="32">
        <f>LN('2 Precios'!E766/'2 Precios'!E767)</f>
        <v>-7.5166529509397171E-3</v>
      </c>
      <c r="F767" s="32">
        <f>LN('2 Precios'!F766/'2 Precios'!F767)</f>
        <v>-1.45988207340263E-2</v>
      </c>
      <c r="G767" s="32">
        <f>LN('2 Precios'!G766/'2 Precios'!G767)</f>
        <v>-2.3605317014487783E-2</v>
      </c>
      <c r="H767" s="32">
        <f>LN('2 Precios'!H766/'2 Precios'!H767)</f>
        <v>-9.2518641448071561E-3</v>
      </c>
      <c r="I767" s="32">
        <f>LN('2 Precios'!I766/'2 Precios'!I767)</f>
        <v>-9.7583123887281607E-3</v>
      </c>
      <c r="J767" s="32">
        <f>LN('2 Precios'!J766/'2 Precios'!J767)</f>
        <v>-2.6243261617304972E-3</v>
      </c>
      <c r="K767" s="35"/>
    </row>
    <row r="768" spans="1:11" x14ac:dyDescent="0.2">
      <c r="A768" s="30">
        <v>42149</v>
      </c>
      <c r="B768" s="32">
        <f>LN('2 Precios'!B767/'2 Precios'!B768)</f>
        <v>-4.9631263284014458E-3</v>
      </c>
      <c r="C768" s="32">
        <f>LN('2 Precios'!C767/'2 Precios'!C768)</f>
        <v>1.0184683834165324E-2</v>
      </c>
      <c r="D768" s="32">
        <f>LN('2 Precios'!D767/'2 Precios'!D768)</f>
        <v>-6.1819844776435607E-3</v>
      </c>
      <c r="E768" s="32">
        <f>LN('2 Precios'!E767/'2 Precios'!E768)</f>
        <v>1.053999496900943E-2</v>
      </c>
      <c r="F768" s="32">
        <f>LN('2 Precios'!F767/'2 Precios'!F768)</f>
        <v>-1.8616201852072771E-3</v>
      </c>
      <c r="G768" s="32">
        <f>LN('2 Precios'!G767/'2 Precios'!G768)</f>
        <v>1.5371007181677995E-2</v>
      </c>
      <c r="H768" s="32">
        <f>LN('2 Precios'!H767/'2 Precios'!H768)</f>
        <v>1.6129035197192053E-3</v>
      </c>
      <c r="I768" s="32">
        <f>LN('2 Precios'!I767/'2 Precios'!I768)</f>
        <v>2.809315762392853E-3</v>
      </c>
      <c r="J768" s="32">
        <f>LN('2 Precios'!J767/'2 Precios'!J768)</f>
        <v>5.3464311123634853E-3</v>
      </c>
      <c r="K768" s="35"/>
    </row>
    <row r="769" spans="1:11" x14ac:dyDescent="0.2">
      <c r="A769" s="30">
        <v>42146</v>
      </c>
      <c r="B769" s="32">
        <f>LN('2 Precios'!B768/'2 Precios'!B769)</f>
        <v>-4.1428385689911669E-3</v>
      </c>
      <c r="C769" s="32">
        <f>LN('2 Precios'!C768/'2 Precios'!C769)</f>
        <v>-5.1053078341445424E-3</v>
      </c>
      <c r="D769" s="32">
        <f>LN('2 Precios'!D768/'2 Precios'!D769)</f>
        <v>-1.9634512163163781E-2</v>
      </c>
      <c r="E769" s="32">
        <f>LN('2 Precios'!E768/'2 Precios'!E769)</f>
        <v>-2.4776799128904951E-2</v>
      </c>
      <c r="F769" s="32">
        <f>LN('2 Precios'!F768/'2 Precios'!F769)</f>
        <v>-4.1245882780114188E-3</v>
      </c>
      <c r="G769" s="32">
        <f>LN('2 Precios'!G768/'2 Precios'!G769)</f>
        <v>-4.9987834151738924E-3</v>
      </c>
      <c r="H769" s="32">
        <f>LN('2 Precios'!H768/'2 Precios'!H769)</f>
        <v>-3.912513554053137E-3</v>
      </c>
      <c r="I769" s="32">
        <f>LN('2 Precios'!I768/'2 Precios'!I769)</f>
        <v>-1.2900673433098314E-2</v>
      </c>
      <c r="J769" s="32">
        <f>LN('2 Precios'!J768/'2 Precios'!J769)</f>
        <v>0</v>
      </c>
      <c r="K769" s="35"/>
    </row>
    <row r="770" spans="1:11" x14ac:dyDescent="0.2">
      <c r="A770" s="30">
        <v>42145</v>
      </c>
      <c r="B770" s="32">
        <f>LN('2 Precios'!B769/'2 Precios'!B770)</f>
        <v>-6.4156848443237846E-4</v>
      </c>
      <c r="C770" s="32">
        <f>LN('2 Precios'!C769/'2 Precios'!C770)</f>
        <v>-1.0763003551459821E-2</v>
      </c>
      <c r="D770" s="32">
        <f>LN('2 Precios'!D769/'2 Precios'!D770)</f>
        <v>-5.2537430186478989E-4</v>
      </c>
      <c r="E770" s="32">
        <f>LN('2 Precios'!E769/'2 Precios'!E770)</f>
        <v>5.2881668789468471E-3</v>
      </c>
      <c r="F770" s="32">
        <f>LN('2 Precios'!F769/'2 Precios'!F770)</f>
        <v>-4.1076459059371804E-3</v>
      </c>
      <c r="G770" s="32">
        <f>LN('2 Precios'!G769/'2 Precios'!G770)</f>
        <v>6.8228148870646882E-3</v>
      </c>
      <c r="H770" s="32">
        <f>LN('2 Precios'!H769/'2 Precios'!H770)</f>
        <v>1.4941442755075163E-3</v>
      </c>
      <c r="I770" s="32">
        <f>LN('2 Precios'!I769/'2 Precios'!I770)</f>
        <v>-2.5602531313907088E-3</v>
      </c>
      <c r="J770" s="32">
        <f>LN('2 Precios'!J769/'2 Precios'!J770)</f>
        <v>1.0779322669765546E-2</v>
      </c>
      <c r="K770" s="35"/>
    </row>
    <row r="771" spans="1:11" x14ac:dyDescent="0.2">
      <c r="A771" s="30">
        <v>42144</v>
      </c>
      <c r="B771" s="32">
        <f>LN('2 Precios'!B770/'2 Precios'!B771)</f>
        <v>-2.1286260393250096E-3</v>
      </c>
      <c r="C771" s="32">
        <f>LN('2 Precios'!C770/'2 Precios'!C771)</f>
        <v>1.5228720701824683E-2</v>
      </c>
      <c r="D771" s="32">
        <f>LN('2 Precios'!D770/'2 Precios'!D771)</f>
        <v>-3.6697025322670221E-3</v>
      </c>
      <c r="E771" s="32">
        <f>LN('2 Precios'!E770/'2 Precios'!E771)</f>
        <v>3.1855249229887795E-3</v>
      </c>
      <c r="F771" s="32">
        <f>LN('2 Precios'!F770/'2 Precios'!F771)</f>
        <v>1.8463437013241132E-3</v>
      </c>
      <c r="G771" s="32">
        <f>LN('2 Precios'!G770/'2 Precios'!G771)</f>
        <v>-4.5630847243965147E-4</v>
      </c>
      <c r="H771" s="32">
        <f>LN('2 Precios'!H770/'2 Precios'!H771)</f>
        <v>-9.6154243029546241E-3</v>
      </c>
      <c r="I771" s="32">
        <f>LN('2 Precios'!I770/'2 Precios'!I771)</f>
        <v>-7.8531445499117562E-3</v>
      </c>
      <c r="J771" s="32">
        <f>LN('2 Precios'!J770/'2 Precios'!J771)</f>
        <v>2.2066761842674657E-3</v>
      </c>
      <c r="K771" s="35"/>
    </row>
    <row r="772" spans="1:11" x14ac:dyDescent="0.2">
      <c r="A772" s="30">
        <v>42143</v>
      </c>
      <c r="B772" s="32">
        <f>LN('2 Precios'!B771/'2 Precios'!B772)</f>
        <v>1.7661149134801332E-3</v>
      </c>
      <c r="C772" s="32">
        <f>LN('2 Precios'!C771/'2 Precios'!C772)</f>
        <v>-3.1918316277761739E-3</v>
      </c>
      <c r="D772" s="32">
        <f>LN('2 Precios'!D771/'2 Precios'!D772)</f>
        <v>5.7728052500528593E-3</v>
      </c>
      <c r="E772" s="32">
        <f>LN('2 Precios'!E771/'2 Precios'!E772)</f>
        <v>-2.5483437052762604E-3</v>
      </c>
      <c r="F772" s="32">
        <f>LN('2 Precios'!F771/'2 Precios'!F772)</f>
        <v>-1.2447869893471866E-2</v>
      </c>
      <c r="G772" s="32">
        <f>LN('2 Precios'!G771/'2 Precios'!G772)</f>
        <v>-1.9426858979763078E-2</v>
      </c>
      <c r="H772" s="32">
        <f>LN('2 Precios'!H771/'2 Precios'!H772)</f>
        <v>-9.6366940337507499E-3</v>
      </c>
      <c r="I772" s="32">
        <f>LN('2 Precios'!I771/'2 Precios'!I772)</f>
        <v>-2.3229025577888589E-3</v>
      </c>
      <c r="J772" s="32">
        <f>LN('2 Precios'!J771/'2 Precios'!J772)</f>
        <v>-9.7096853282001658E-3</v>
      </c>
      <c r="K772" s="35"/>
    </row>
    <row r="773" spans="1:11" x14ac:dyDescent="0.2">
      <c r="A773" s="30">
        <v>42142</v>
      </c>
      <c r="B773" s="32">
        <f>LN('2 Precios'!B772/'2 Precios'!B773)</f>
        <v>1.2739372706272178E-3</v>
      </c>
      <c r="C773" s="32">
        <f>LN('2 Precios'!C772/'2 Precios'!C773)</f>
        <v>-7.6190844764395171E-3</v>
      </c>
      <c r="D773" s="32">
        <f>LN('2 Precios'!D772/'2 Precios'!D773)</f>
        <v>4.7480964960742531E-3</v>
      </c>
      <c r="E773" s="32">
        <f>LN('2 Precios'!E772/'2 Precios'!E773)</f>
        <v>2.7620897629932781E-3</v>
      </c>
      <c r="F773" s="32">
        <f>LN('2 Precios'!F772/'2 Precios'!F773)</f>
        <v>-7.8780327074105833E-3</v>
      </c>
      <c r="G773" s="32">
        <f>LN('2 Precios'!G772/'2 Precios'!G773)</f>
        <v>2.7212563524884794E-2</v>
      </c>
      <c r="H773" s="32">
        <f>LN('2 Precios'!H772/'2 Precios'!H773)</f>
        <v>1.8068441031610155E-3</v>
      </c>
      <c r="I773" s="32">
        <f>LN('2 Precios'!I772/'2 Precios'!I773)</f>
        <v>-6.517441271262487E-3</v>
      </c>
      <c r="J773" s="32">
        <f>LN('2 Precios'!J772/'2 Precios'!J773)</f>
        <v>-9.4357534006262213E-3</v>
      </c>
      <c r="K773" s="35"/>
    </row>
    <row r="774" spans="1:11" x14ac:dyDescent="0.2">
      <c r="A774" s="30">
        <v>42139</v>
      </c>
      <c r="B774" s="32">
        <f>LN('2 Precios'!B773/'2 Precios'!B774)</f>
        <v>4.9478826283974086E-3</v>
      </c>
      <c r="C774" s="32">
        <f>LN('2 Precios'!C773/'2 Precios'!C774)</f>
        <v>3.1675667916476612E-3</v>
      </c>
      <c r="D774" s="32">
        <f>LN('2 Precios'!D773/'2 Precios'!D774)</f>
        <v>7.9351940688728289E-4</v>
      </c>
      <c r="E774" s="32">
        <f>LN('2 Precios'!E773/'2 Precios'!E774)</f>
        <v>0</v>
      </c>
      <c r="F774" s="32">
        <f>LN('2 Precios'!F773/'2 Precios'!F774)</f>
        <v>-5.2177120180567568E-3</v>
      </c>
      <c r="G774" s="32">
        <f>LN('2 Precios'!G773/'2 Precios'!G774)</f>
        <v>-1.0064083345211203E-2</v>
      </c>
      <c r="H774" s="32">
        <f>LN('2 Precios'!H773/'2 Precios'!H774)</f>
        <v>4.4180076775065915E-3</v>
      </c>
      <c r="I774" s="32">
        <f>LN('2 Precios'!I773/'2 Precios'!I774)</f>
        <v>1.35022933123307E-2</v>
      </c>
      <c r="J774" s="32">
        <f>LN('2 Precios'!J773/'2 Precios'!J774)</f>
        <v>2.3505570792271332E-3</v>
      </c>
      <c r="K774" s="35"/>
    </row>
    <row r="775" spans="1:11" x14ac:dyDescent="0.2">
      <c r="A775" s="30">
        <v>42138</v>
      </c>
      <c r="B775" s="32">
        <f>LN('2 Precios'!B774/'2 Precios'!B775)</f>
        <v>2.4307802132535134E-3</v>
      </c>
      <c r="C775" s="32">
        <f>LN('2 Precios'!C774/'2 Precios'!C775)</f>
        <v>1.7280430000955693E-2</v>
      </c>
      <c r="D775" s="32">
        <f>LN('2 Precios'!D774/'2 Precios'!D775)</f>
        <v>2.384422844260525E-3</v>
      </c>
      <c r="E775" s="32">
        <f>LN('2 Precios'!E774/'2 Precios'!E775)</f>
        <v>2.6304910088697894E-2</v>
      </c>
      <c r="F775" s="32">
        <f>LN('2 Precios'!F774/'2 Precios'!F775)</f>
        <v>3.8102723709011639E-3</v>
      </c>
      <c r="G775" s="32">
        <f>LN('2 Precios'!G774/'2 Precios'!G775)</f>
        <v>3.3791644506166396E-2</v>
      </c>
      <c r="H775" s="32">
        <f>LN('2 Precios'!H774/'2 Precios'!H775)</f>
        <v>-5.7734241510624864E-3</v>
      </c>
      <c r="I775" s="32">
        <f>LN('2 Precios'!I774/'2 Precios'!I775)</f>
        <v>-2.33365967440699E-3</v>
      </c>
      <c r="J775" s="32">
        <f>LN('2 Precios'!J774/'2 Precios'!J775)</f>
        <v>-3.8845614266554006E-3</v>
      </c>
      <c r="K775" s="35"/>
    </row>
    <row r="776" spans="1:11" x14ac:dyDescent="0.2">
      <c r="A776" s="30">
        <v>42137</v>
      </c>
      <c r="B776" s="32">
        <f>LN('2 Precios'!B775/'2 Precios'!B776)</f>
        <v>-5.34107970012568E-3</v>
      </c>
      <c r="C776" s="32">
        <f>LN('2 Precios'!C775/'2 Precios'!C776)</f>
        <v>-3.8659841964659059E-3</v>
      </c>
      <c r="D776" s="32">
        <f>LN('2 Precios'!D775/'2 Precios'!D776)</f>
        <v>3.72044001503378E-3</v>
      </c>
      <c r="E776" s="32">
        <f>LN('2 Precios'!E775/'2 Precios'!E776)</f>
        <v>2.5895879858487854E-2</v>
      </c>
      <c r="F776" s="32">
        <f>LN('2 Precios'!F775/'2 Precios'!F776)</f>
        <v>9.4883321057943424E-3</v>
      </c>
      <c r="G776" s="32">
        <f>LN('2 Precios'!G775/'2 Precios'!G776)</f>
        <v>1.9011979488571785E-2</v>
      </c>
      <c r="H776" s="32">
        <f>LN('2 Precios'!H775/'2 Precios'!H776)</f>
        <v>-4.5050421222183716E-3</v>
      </c>
      <c r="I776" s="32">
        <f>LN('2 Precios'!I775/'2 Precios'!I776)</f>
        <v>-1.6185324761238799E-2</v>
      </c>
      <c r="J776" s="32">
        <f>LN('2 Precios'!J775/'2 Precios'!J776)</f>
        <v>7.0576387456092833E-3</v>
      </c>
      <c r="K776" s="35"/>
    </row>
    <row r="777" spans="1:11" x14ac:dyDescent="0.2">
      <c r="A777" s="30">
        <v>42136</v>
      </c>
      <c r="B777" s="32">
        <f>LN('2 Precios'!B776/'2 Precios'!B777)</f>
        <v>1.2127209543079279E-3</v>
      </c>
      <c r="C777" s="32">
        <f>LN('2 Precios'!C776/'2 Precios'!C777)</f>
        <v>-1.0873148375817317E-2</v>
      </c>
      <c r="D777" s="32">
        <f>LN('2 Precios'!D776/'2 Precios'!D777)</f>
        <v>7.9909446255135494E-4</v>
      </c>
      <c r="E777" s="32">
        <f>LN('2 Precios'!E776/'2 Precios'!E777)</f>
        <v>-5.1439217489388581E-3</v>
      </c>
      <c r="F777" s="32">
        <f>LN('2 Precios'!F776/'2 Precios'!F777)</f>
        <v>1.1013797168825725E-2</v>
      </c>
      <c r="G777" s="32">
        <f>LN('2 Precios'!G776/'2 Precios'!G777)</f>
        <v>0</v>
      </c>
      <c r="H777" s="32">
        <f>LN('2 Precios'!H776/'2 Precios'!H777)</f>
        <v>-2.0685791433535414E-2</v>
      </c>
      <c r="I777" s="32">
        <f>LN('2 Precios'!I776/'2 Precios'!I777)</f>
        <v>8.5855413476996316E-3</v>
      </c>
      <c r="J777" s="32">
        <f>LN('2 Precios'!J776/'2 Precios'!J777)</f>
        <v>-8.6791886504707389E-3</v>
      </c>
      <c r="K777" s="35"/>
    </row>
    <row r="778" spans="1:11" x14ac:dyDescent="0.2">
      <c r="A778" s="30">
        <v>42135</v>
      </c>
      <c r="B778" s="32">
        <f>LN('2 Precios'!B777/'2 Precios'!B778)</f>
        <v>7.9070468273203815E-3</v>
      </c>
      <c r="C778" s="32">
        <f>LN('2 Precios'!C777/'2 Precios'!C778)</f>
        <v>-3.1756139738864397E-3</v>
      </c>
      <c r="D778" s="32">
        <f>LN('2 Precios'!D777/'2 Precios'!D778)</f>
        <v>1.3331291313573856E-3</v>
      </c>
      <c r="E778" s="32">
        <f>LN('2 Precios'!E777/'2 Precios'!E778)</f>
        <v>1.5627959965752341E-3</v>
      </c>
      <c r="F778" s="32">
        <f>LN('2 Precios'!F777/'2 Precios'!F778)</f>
        <v>-2.0510612611856173E-4</v>
      </c>
      <c r="G778" s="32">
        <f>LN('2 Precios'!G777/'2 Precios'!G778)</f>
        <v>-2.277138241247759E-2</v>
      </c>
      <c r="H778" s="32">
        <f>LN('2 Precios'!H777/'2 Precios'!H778)</f>
        <v>5.0761420807218559E-3</v>
      </c>
      <c r="I778" s="32">
        <f>LN('2 Precios'!I777/'2 Precios'!I778)</f>
        <v>8.8720058073577107E-3</v>
      </c>
      <c r="J778" s="32">
        <f>LN('2 Precios'!J777/'2 Precios'!J778)</f>
        <v>7.0460817362214111E-3</v>
      </c>
      <c r="K778" s="35"/>
    </row>
    <row r="779" spans="1:11" x14ac:dyDescent="0.2">
      <c r="A779" s="30">
        <v>42132</v>
      </c>
      <c r="B779" s="32">
        <f>LN('2 Precios'!B778/'2 Precios'!B779)</f>
        <v>-1.7492548708433948E-3</v>
      </c>
      <c r="C779" s="32">
        <f>LN('2 Precios'!C778/'2 Precios'!C779)</f>
        <v>-5.0600993483425963E-3</v>
      </c>
      <c r="D779" s="32">
        <f>LN('2 Precios'!D778/'2 Precios'!D779)</f>
        <v>1.885326538273625E-2</v>
      </c>
      <c r="E779" s="32">
        <f>LN('2 Precios'!E778/'2 Precios'!E779)</f>
        <v>5.8266712489074357E-3</v>
      </c>
      <c r="F779" s="32">
        <f>LN('2 Precios'!F778/'2 Precios'!F779)</f>
        <v>3.9034049787302887E-3</v>
      </c>
      <c r="G779" s="32">
        <f>LN('2 Precios'!G778/'2 Precios'!G779)</f>
        <v>1.9896440326878553E-2</v>
      </c>
      <c r="H779" s="32">
        <f>LN('2 Precios'!H778/'2 Precios'!H779)</f>
        <v>1.6621465730102432E-2</v>
      </c>
      <c r="I779" s="32">
        <f>LN('2 Precios'!I778/'2 Precios'!I779)</f>
        <v>5.1053503785611831E-3</v>
      </c>
      <c r="J779" s="32">
        <f>LN('2 Precios'!J778/'2 Precios'!J779)</f>
        <v>6.0010727468165258E-3</v>
      </c>
      <c r="K779" s="35"/>
    </row>
    <row r="780" spans="1:11" x14ac:dyDescent="0.2">
      <c r="A780" s="30">
        <v>42131</v>
      </c>
      <c r="B780" s="32">
        <f>LN('2 Precios'!B779/'2 Precios'!B780)</f>
        <v>-5.1178753727255987E-3</v>
      </c>
      <c r="C780" s="32">
        <f>LN('2 Precios'!C779/'2 Precios'!C780)</f>
        <v>3.7926720557389759E-3</v>
      </c>
      <c r="D780" s="32">
        <f>LN('2 Precios'!D779/'2 Precios'!D780)</f>
        <v>-5.4230339714936389E-3</v>
      </c>
      <c r="E780" s="32">
        <f>LN('2 Precios'!E779/'2 Precios'!E780)</f>
        <v>-2.2882727122093664E-2</v>
      </c>
      <c r="F780" s="32">
        <f>LN('2 Precios'!F779/'2 Precios'!F780)</f>
        <v>-6.1732688603157479E-4</v>
      </c>
      <c r="G780" s="32">
        <f>LN('2 Precios'!G779/'2 Precios'!G780)</f>
        <v>0</v>
      </c>
      <c r="H780" s="32">
        <f>LN('2 Precios'!H779/'2 Precios'!H780)</f>
        <v>2.8161099361981249E-3</v>
      </c>
      <c r="I780" s="32">
        <f>LN('2 Precios'!I779/'2 Precios'!I780)</f>
        <v>2.1324517517097368E-4</v>
      </c>
      <c r="J780" s="32">
        <f>LN('2 Precios'!J779/'2 Precios'!J780)</f>
        <v>-2.6992191528607809E-2</v>
      </c>
      <c r="K780" s="35"/>
    </row>
    <row r="781" spans="1:11" x14ac:dyDescent="0.2">
      <c r="A781" s="30">
        <v>42130</v>
      </c>
      <c r="B781" s="32">
        <f>LN('2 Precios'!B780/'2 Precios'!B781)</f>
        <v>-3.5108654026562418E-3</v>
      </c>
      <c r="C781" s="32">
        <f>LN('2 Precios'!C780/'2 Precios'!C781)</f>
        <v>-1.0708763754112083E-2</v>
      </c>
      <c r="D781" s="32">
        <f>LN('2 Precios'!D780/'2 Precios'!D781)</f>
        <v>8.690983547419812E-3</v>
      </c>
      <c r="E781" s="32">
        <f>LN('2 Precios'!E780/'2 Precios'!E781)</f>
        <v>-1.7567604198792327E-3</v>
      </c>
      <c r="F781" s="32">
        <f>LN('2 Precios'!F780/'2 Precios'!F781)</f>
        <v>1.1379040513615732E-2</v>
      </c>
      <c r="G781" s="32">
        <f>LN('2 Precios'!G780/'2 Precios'!G781)</f>
        <v>4.7962203404172312E-3</v>
      </c>
      <c r="H781" s="32">
        <f>LN('2 Precios'!H780/'2 Precios'!H781)</f>
        <v>-1.2443408975177568E-2</v>
      </c>
      <c r="I781" s="32">
        <f>LN('2 Precios'!I780/'2 Precios'!I781)</f>
        <v>1.2807045370502286E-3</v>
      </c>
      <c r="J781" s="32">
        <f>LN('2 Precios'!J780/'2 Precios'!J781)</f>
        <v>-1.0156863421910009E-2</v>
      </c>
      <c r="K781" s="35"/>
    </row>
    <row r="782" spans="1:11" x14ac:dyDescent="0.2">
      <c r="A782" s="30">
        <v>42129</v>
      </c>
      <c r="B782" s="32">
        <f>LN('2 Precios'!B781/'2 Precios'!B782)</f>
        <v>1.4428543336368831E-2</v>
      </c>
      <c r="C782" s="32">
        <f>LN('2 Precios'!C781/'2 Precios'!C782)</f>
        <v>-1.2453461071286625E-2</v>
      </c>
      <c r="D782" s="32">
        <f>LN('2 Precios'!D781/'2 Precios'!D782)</f>
        <v>5.4572989820608352E-4</v>
      </c>
      <c r="E782" s="32">
        <f>LN('2 Precios'!E781/'2 Precios'!E782)</f>
        <v>-3.7190742836679318E-3</v>
      </c>
      <c r="F782" s="32">
        <f>LN('2 Precios'!F781/'2 Precios'!F782)</f>
        <v>4.3791750139676559E-3</v>
      </c>
      <c r="G782" s="32">
        <f>LN('2 Precios'!G781/'2 Precios'!G782)</f>
        <v>-2.0462337084816682E-2</v>
      </c>
      <c r="H782" s="32">
        <f>LN('2 Precios'!H781/'2 Precios'!H782)</f>
        <v>2.2306946568700328E-3</v>
      </c>
      <c r="I782" s="32">
        <f>LN('2 Precios'!I781/'2 Precios'!I782)</f>
        <v>3.8519414613512881E-3</v>
      </c>
      <c r="J782" s="32">
        <f>LN('2 Precios'!J781/'2 Precios'!J782)</f>
        <v>1.6032984318404307E-2</v>
      </c>
      <c r="K782" s="35"/>
    </row>
    <row r="783" spans="1:11" x14ac:dyDescent="0.2">
      <c r="A783" s="30">
        <v>42128</v>
      </c>
      <c r="B783" s="32">
        <f>LN('2 Precios'!B782/'2 Precios'!B783)</f>
        <v>-8.0684172853046649E-3</v>
      </c>
      <c r="C783" s="32">
        <f>LN('2 Precios'!C782/'2 Precios'!C783)</f>
        <v>3.0987938308217147E-3</v>
      </c>
      <c r="D783" s="32">
        <f>LN('2 Precios'!D782/'2 Precios'!D783)</f>
        <v>1.0976976150937859E-2</v>
      </c>
      <c r="E783" s="32">
        <f>LN('2 Precios'!E782/'2 Precios'!E783)</f>
        <v>4.1021703509661424E-2</v>
      </c>
      <c r="F783" s="32">
        <f>LN('2 Precios'!F782/'2 Precios'!F783)</f>
        <v>1.029306441106447E-2</v>
      </c>
      <c r="G783" s="32">
        <f>LN('2 Precios'!G782/'2 Precios'!G783)</f>
        <v>2.6248226074936411E-2</v>
      </c>
      <c r="H783" s="32">
        <f>LN('2 Precios'!H782/'2 Precios'!H783)</f>
        <v>2.3498539297036478E-2</v>
      </c>
      <c r="I783" s="32">
        <f>LN('2 Precios'!I782/'2 Precios'!I783)</f>
        <v>1.2296541653587898E-2</v>
      </c>
      <c r="J783" s="32">
        <f>LN('2 Precios'!J782/'2 Precios'!J783)</f>
        <v>2.4953785415431081E-2</v>
      </c>
      <c r="K783" s="35"/>
    </row>
    <row r="784" spans="1:11" x14ac:dyDescent="0.2">
      <c r="A784" s="30">
        <v>42124</v>
      </c>
      <c r="B784" s="32">
        <f>LN('2 Precios'!B783/'2 Precios'!B784)</f>
        <v>-8.5955726119868632E-3</v>
      </c>
      <c r="C784" s="32">
        <f>LN('2 Precios'!C783/'2 Precios'!C784)</f>
        <v>-1.8450645839871972E-2</v>
      </c>
      <c r="D784" s="32">
        <f>LN('2 Precios'!D783/'2 Precios'!D784)</f>
        <v>1.6975528678434253E-2</v>
      </c>
      <c r="E784" s="32">
        <f>LN('2 Precios'!E783/'2 Precios'!E784)</f>
        <v>-8.1591570507003903E-3</v>
      </c>
      <c r="F784" s="32">
        <f>LN('2 Precios'!F783/'2 Precios'!F784)</f>
        <v>9.3340305310869454E-3</v>
      </c>
      <c r="G784" s="32">
        <f>LN('2 Precios'!G783/'2 Precios'!G784)</f>
        <v>-4.8349044974980819E-4</v>
      </c>
      <c r="H784" s="32">
        <f>LN('2 Precios'!H783/'2 Precios'!H784)</f>
        <v>6.8824084468813553E-3</v>
      </c>
      <c r="I784" s="32">
        <f>LN('2 Precios'!I783/'2 Precios'!I784)</f>
        <v>-5.8435400564046218E-3</v>
      </c>
      <c r="J784" s="32">
        <f>LN('2 Precios'!J783/'2 Precios'!J784)</f>
        <v>-2.3971063198881079E-2</v>
      </c>
      <c r="K784" s="35"/>
    </row>
    <row r="785" spans="1:11" x14ac:dyDescent="0.2">
      <c r="A785" s="30">
        <v>42123</v>
      </c>
      <c r="B785" s="32">
        <f>LN('2 Precios'!B784/'2 Precios'!B785)</f>
        <v>-3.8673697113965053E-3</v>
      </c>
      <c r="C785" s="32">
        <f>LN('2 Precios'!C784/'2 Precios'!C785)</f>
        <v>-1.4519311324453155E-2</v>
      </c>
      <c r="D785" s="32">
        <f>LN('2 Precios'!D784/'2 Precios'!D785)</f>
        <v>-1.4488996245826167E-2</v>
      </c>
      <c r="E785" s="32">
        <f>LN('2 Precios'!E784/'2 Precios'!E785)</f>
        <v>-1.0106211615022309E-2</v>
      </c>
      <c r="F785" s="32">
        <f>LN('2 Precios'!F784/'2 Precios'!F785)</f>
        <v>-1.4178673973491361E-2</v>
      </c>
      <c r="G785" s="32">
        <f>LN('2 Precios'!G784/'2 Precios'!G785)</f>
        <v>2.4196479262298841E-3</v>
      </c>
      <c r="H785" s="32">
        <f>LN('2 Precios'!H784/'2 Precios'!H785)</f>
        <v>-2.3883837438098746E-2</v>
      </c>
      <c r="I785" s="32">
        <f>LN('2 Precios'!I784/'2 Precios'!I785)</f>
        <v>-7.952734101094372E-3</v>
      </c>
      <c r="J785" s="32">
        <f>LN('2 Precios'!J784/'2 Precios'!J785)</f>
        <v>-5.3486132144479944E-3</v>
      </c>
      <c r="K785" s="35"/>
    </row>
    <row r="786" spans="1:11" x14ac:dyDescent="0.2">
      <c r="A786" s="30">
        <v>42122</v>
      </c>
      <c r="B786" s="32">
        <f>LN('2 Precios'!B785/'2 Precios'!B786)</f>
        <v>-5.5441852149521308E-3</v>
      </c>
      <c r="C786" s="32">
        <f>LN('2 Precios'!C785/'2 Precios'!C786)</f>
        <v>-1.844735497503831E-2</v>
      </c>
      <c r="D786" s="32">
        <f>LN('2 Precios'!D785/'2 Precios'!D786)</f>
        <v>5.5343109242827527E-4</v>
      </c>
      <c r="E786" s="32">
        <f>LN('2 Precios'!E785/'2 Precios'!E786)</f>
        <v>-2.4569583045232057E-3</v>
      </c>
      <c r="F786" s="32">
        <f>LN('2 Precios'!F785/'2 Precios'!F786)</f>
        <v>1.2049612021095554E-2</v>
      </c>
      <c r="G786" s="32">
        <f>LN('2 Precios'!G785/'2 Precios'!G786)</f>
        <v>-1.2518266807016853E-2</v>
      </c>
      <c r="H786" s="32">
        <f>LN('2 Precios'!H785/'2 Precios'!H786)</f>
        <v>2.3768719751026485E-2</v>
      </c>
      <c r="I786" s="32">
        <f>LN('2 Precios'!I785/'2 Precios'!I786)</f>
        <v>-1.0859299729509341E-2</v>
      </c>
      <c r="J786" s="32">
        <f>LN('2 Precios'!J785/'2 Precios'!J786)</f>
        <v>-1.570111606649208E-2</v>
      </c>
      <c r="K786" s="35"/>
    </row>
    <row r="787" spans="1:11" x14ac:dyDescent="0.2">
      <c r="A787" s="30">
        <v>42121</v>
      </c>
      <c r="B787" s="32">
        <f>LN('2 Precios'!B786/'2 Precios'!B787)</f>
        <v>7.6437832694344924E-3</v>
      </c>
      <c r="C787" s="32">
        <f>LN('2 Precios'!C786/'2 Precios'!C787)</f>
        <v>-5.894489171230546E-4</v>
      </c>
      <c r="D787" s="32">
        <f>LN('2 Precios'!D786/'2 Precios'!D787)</f>
        <v>-2.649334286765365E-2</v>
      </c>
      <c r="E787" s="32">
        <f>LN('2 Precios'!E786/'2 Precios'!E787)</f>
        <v>1.9130366286685352E-2</v>
      </c>
      <c r="F787" s="32">
        <f>LN('2 Precios'!F786/'2 Precios'!F787)</f>
        <v>6.1866863995888354E-3</v>
      </c>
      <c r="G787" s="32">
        <f>LN('2 Precios'!G786/'2 Precios'!G787)</f>
        <v>-1.3780260501512981E-2</v>
      </c>
      <c r="H787" s="32">
        <f>LN('2 Precios'!H786/'2 Precios'!H787)</f>
        <v>-9.5069956072858092E-3</v>
      </c>
      <c r="I787" s="32">
        <f>LN('2 Precios'!I786/'2 Precios'!I787)</f>
        <v>7.4397622358283906E-3</v>
      </c>
      <c r="J787" s="32">
        <f>LN('2 Precios'!J786/'2 Precios'!J787)</f>
        <v>7.9962114911808543E-3</v>
      </c>
      <c r="K787" s="35"/>
    </row>
    <row r="788" spans="1:11" x14ac:dyDescent="0.2">
      <c r="A788" s="30">
        <v>42118</v>
      </c>
      <c r="B788" s="32">
        <f>LN('2 Precios'!B787/'2 Precios'!B788)</f>
        <v>4.2466700379252273E-3</v>
      </c>
      <c r="C788" s="32">
        <f>LN('2 Precios'!C787/'2 Precios'!C788)</f>
        <v>-8.8004088061950942E-3</v>
      </c>
      <c r="D788" s="32">
        <f>LN('2 Precios'!D787/'2 Precios'!D788)</f>
        <v>-1.3469092945353472E-3</v>
      </c>
      <c r="E788" s="32">
        <f>LN('2 Precios'!E787/'2 Precios'!E788)</f>
        <v>-1.6451181434581203E-2</v>
      </c>
      <c r="F788" s="32">
        <f>LN('2 Precios'!F787/'2 Precios'!F788)</f>
        <v>1.6179837377299392E-2</v>
      </c>
      <c r="G788" s="32">
        <f>LN('2 Precios'!G787/'2 Precios'!G788)</f>
        <v>5.4801686788938715E-2</v>
      </c>
      <c r="H788" s="32">
        <f>LN('2 Precios'!H787/'2 Precios'!H788)</f>
        <v>5.0286048821594096E-3</v>
      </c>
      <c r="I788" s="32">
        <f>LN('2 Precios'!I787/'2 Precios'!I788)</f>
        <v>2.7031595662974087E-2</v>
      </c>
      <c r="J788" s="32">
        <f>LN('2 Precios'!J787/'2 Precios'!J788)</f>
        <v>6.149069813500152E-2</v>
      </c>
      <c r="K788" s="35"/>
    </row>
    <row r="789" spans="1:11" x14ac:dyDescent="0.2">
      <c r="A789" s="30">
        <v>42117</v>
      </c>
      <c r="B789" s="32">
        <f>LN('2 Precios'!B788/'2 Precios'!B789)</f>
        <v>-1.50553175752397E-3</v>
      </c>
      <c r="C789" s="32">
        <f>LN('2 Precios'!C788/'2 Precios'!C789)</f>
        <v>1.2342266214320212E-2</v>
      </c>
      <c r="D789" s="32">
        <f>LN('2 Precios'!D788/'2 Precios'!D789)</f>
        <v>-1.0975855964562454E-2</v>
      </c>
      <c r="E789" s="32">
        <f>LN('2 Precios'!E788/'2 Precios'!E789)</f>
        <v>1.3502342088440162E-2</v>
      </c>
      <c r="F789" s="32">
        <f>LN('2 Precios'!F788/'2 Precios'!F789)</f>
        <v>6.1081995530384856E-3</v>
      </c>
      <c r="G789" s="32">
        <f>LN('2 Precios'!G788/'2 Precios'!G789)</f>
        <v>2.995459129348556E-3</v>
      </c>
      <c r="H789" s="32">
        <f>LN('2 Precios'!H788/'2 Precios'!H789)</f>
        <v>-5.5983923563451199E-3</v>
      </c>
      <c r="I789" s="32">
        <f>LN('2 Precios'!I788/'2 Precios'!I789)</f>
        <v>1.6353911439950741E-2</v>
      </c>
      <c r="J789" s="32">
        <f>LN('2 Precios'!J788/'2 Precios'!J789)</f>
        <v>2.5560743819612534E-2</v>
      </c>
      <c r="K789" s="35"/>
    </row>
    <row r="790" spans="1:11" x14ac:dyDescent="0.2">
      <c r="A790" s="30">
        <v>42116</v>
      </c>
      <c r="B790" s="32">
        <f>LN('2 Precios'!B789/'2 Precios'!B790)</f>
        <v>4.7981620478826535E-3</v>
      </c>
      <c r="C790" s="32">
        <f>LN('2 Precios'!C789/'2 Precios'!C790)</f>
        <v>-2.9524084910021605E-3</v>
      </c>
      <c r="D790" s="32">
        <f>LN('2 Precios'!D789/'2 Precios'!D790)</f>
        <v>-3.7109013115284702E-2</v>
      </c>
      <c r="E790" s="32">
        <f>LN('2 Precios'!E789/'2 Precios'!E790)</f>
        <v>3.2932776545390077E-2</v>
      </c>
      <c r="F790" s="32">
        <f>LN('2 Precios'!F789/'2 Precios'!F790)</f>
        <v>3.2877180299266447E-3</v>
      </c>
      <c r="G790" s="32">
        <f>LN('2 Precios'!G789/'2 Precios'!G790)</f>
        <v>3.5061393292876095E-3</v>
      </c>
      <c r="H790" s="32">
        <f>LN('2 Precios'!H789/'2 Precios'!H790)</f>
        <v>-5.113983588309846E-3</v>
      </c>
      <c r="I790" s="32">
        <f>LN('2 Precios'!I789/'2 Precios'!I790)</f>
        <v>-2.5083801111139292E-2</v>
      </c>
      <c r="J790" s="32">
        <f>LN('2 Precios'!J789/'2 Precios'!J790)</f>
        <v>-4.0341808238830304E-3</v>
      </c>
      <c r="K790" s="35"/>
    </row>
    <row r="791" spans="1:11" x14ac:dyDescent="0.2">
      <c r="A791" s="30">
        <v>42115</v>
      </c>
      <c r="B791" s="32">
        <f>LN('2 Precios'!B790/'2 Precios'!B791)</f>
        <v>1.2835117668297622E-3</v>
      </c>
      <c r="C791" s="32">
        <f>LN('2 Precios'!C790/'2 Precios'!C791)</f>
        <v>2.3612172234137394E-3</v>
      </c>
      <c r="D791" s="32">
        <f>LN('2 Precios'!D790/'2 Precios'!D791)</f>
        <v>1.942814637109325E-2</v>
      </c>
      <c r="E791" s="32">
        <f>LN('2 Precios'!E790/'2 Precios'!E791)</f>
        <v>2.3450315647375753E-3</v>
      </c>
      <c r="F791" s="32">
        <f>LN('2 Precios'!F790/'2 Precios'!F791)</f>
        <v>-5.2551467557629952E-3</v>
      </c>
      <c r="G791" s="32">
        <f>LN('2 Precios'!G790/'2 Precios'!G791)</f>
        <v>3.5184252552107101E-3</v>
      </c>
      <c r="H791" s="32">
        <f>LN('2 Precios'!H790/'2 Precios'!H791)</f>
        <v>4.6583394166369559E-3</v>
      </c>
      <c r="I791" s="32">
        <f>LN('2 Precios'!I790/'2 Precios'!I791)</f>
        <v>-1.0806243043243896E-2</v>
      </c>
      <c r="J791" s="32">
        <f>LN('2 Precios'!J790/'2 Precios'!J791)</f>
        <v>2.7108786714517139E-2</v>
      </c>
      <c r="K791" s="35"/>
    </row>
    <row r="792" spans="1:11" x14ac:dyDescent="0.2">
      <c r="A792" s="30">
        <v>42114</v>
      </c>
      <c r="B792" s="32">
        <f>LN('2 Precios'!B791/'2 Precios'!B792)</f>
        <v>-1.0223463242693421E-2</v>
      </c>
      <c r="C792" s="32">
        <f>LN('2 Precios'!C791/'2 Precios'!C792)</f>
        <v>2.9593983433795659E-3</v>
      </c>
      <c r="D792" s="32">
        <f>LN('2 Precios'!D791/'2 Precios'!D792)</f>
        <v>1.3695262956220781E-2</v>
      </c>
      <c r="E792" s="32">
        <f>LN('2 Precios'!E791/'2 Precios'!E792)</f>
        <v>-2.8129037393679387E-3</v>
      </c>
      <c r="F792" s="32">
        <f>LN('2 Precios'!F791/'2 Precios'!F792)</f>
        <v>-2.1832077824466054E-4</v>
      </c>
      <c r="G792" s="32">
        <f>LN('2 Precios'!G791/'2 Precios'!G792)</f>
        <v>1.1139456959671043E-2</v>
      </c>
      <c r="H792" s="32">
        <f>LN('2 Precios'!H791/'2 Precios'!H792)</f>
        <v>-1.4696206251258774E-2</v>
      </c>
      <c r="I792" s="32">
        <f>LN('2 Precios'!I791/'2 Precios'!I792)</f>
        <v>-8.3485446899028547E-3</v>
      </c>
      <c r="J792" s="32">
        <f>LN('2 Precios'!J791/'2 Precios'!J792)</f>
        <v>1.7887746968830345E-2</v>
      </c>
      <c r="K792" s="35"/>
    </row>
    <row r="793" spans="1:11" x14ac:dyDescent="0.2">
      <c r="A793" s="30">
        <v>42111</v>
      </c>
      <c r="B793" s="32">
        <f>LN('2 Precios'!B792/'2 Precios'!B793)</f>
        <v>4.976266563313919E-3</v>
      </c>
      <c r="C793" s="32">
        <f>LN('2 Precios'!C792/'2 Precios'!C793)</f>
        <v>-5.9247409140539221E-4</v>
      </c>
      <c r="D793" s="32">
        <f>LN('2 Precios'!D792/'2 Precios'!D793)</f>
        <v>-2.4103917812705686E-2</v>
      </c>
      <c r="E793" s="32">
        <f>LN('2 Precios'!E792/'2 Precios'!E793)</f>
        <v>4.6787217463017836E-4</v>
      </c>
      <c r="F793" s="32">
        <f>LN('2 Precios'!F792/'2 Precios'!F793)</f>
        <v>-8.0461239146466836E-3</v>
      </c>
      <c r="G793" s="32">
        <f>LN('2 Precios'!G792/'2 Precios'!G793)</f>
        <v>-3.0504344955413236E-3</v>
      </c>
      <c r="H793" s="32">
        <f>LN('2 Precios'!H792/'2 Precios'!H793)</f>
        <v>-2.5776983044800568E-3</v>
      </c>
      <c r="I793" s="32">
        <f>LN('2 Precios'!I792/'2 Precios'!I793)</f>
        <v>-3.6174525325920674E-3</v>
      </c>
      <c r="J793" s="32">
        <f>LN('2 Precios'!J792/'2 Precios'!J793)</f>
        <v>-4.5020034344754132E-3</v>
      </c>
      <c r="K793" s="35"/>
    </row>
    <row r="794" spans="1:11" x14ac:dyDescent="0.2">
      <c r="A794" s="30">
        <v>42110</v>
      </c>
      <c r="B794" s="32">
        <f>LN('2 Precios'!B793/'2 Precios'!B794)</f>
        <v>5.6060455969477166E-3</v>
      </c>
      <c r="C794" s="32">
        <f>LN('2 Precios'!C793/'2 Precios'!C794)</f>
        <v>1.4921196853559741E-2</v>
      </c>
      <c r="D794" s="32">
        <f>LN('2 Precios'!D793/'2 Precios'!D794)</f>
        <v>-2.8435070402683155E-3</v>
      </c>
      <c r="E794" s="32">
        <f>LN('2 Precios'!E793/'2 Precios'!E794)</f>
        <v>1.8908990735965227E-2</v>
      </c>
      <c r="F794" s="32">
        <f>LN('2 Precios'!F793/'2 Precios'!F794)</f>
        <v>-6.4767714154219365E-3</v>
      </c>
      <c r="G794" s="32">
        <f>LN('2 Precios'!G793/'2 Precios'!G794)</f>
        <v>1.999564185158002E-2</v>
      </c>
      <c r="H794" s="32">
        <f>LN('2 Precios'!H793/'2 Precios'!H794)</f>
        <v>2.2526257467522067E-2</v>
      </c>
      <c r="I794" s="32">
        <f>LN('2 Precios'!I793/'2 Precios'!I794)</f>
        <v>7.6759649488776782E-3</v>
      </c>
      <c r="J794" s="32">
        <f>LN('2 Precios'!J793/'2 Precios'!J794)</f>
        <v>-1.9943864108848295E-3</v>
      </c>
      <c r="K794" s="35"/>
    </row>
    <row r="795" spans="1:11" x14ac:dyDescent="0.2">
      <c r="A795" s="30">
        <v>42109</v>
      </c>
      <c r="B795" s="32">
        <f>LN('2 Precios'!B794/'2 Precios'!B795)</f>
        <v>3.1773431740606553E-4</v>
      </c>
      <c r="C795" s="32">
        <f>LN('2 Precios'!C794/'2 Precios'!C795)</f>
        <v>1.8816883536582663E-2</v>
      </c>
      <c r="D795" s="32">
        <f>LN('2 Precios'!D794/'2 Precios'!D795)</f>
        <v>-5.9194354063078275E-3</v>
      </c>
      <c r="E795" s="32">
        <f>LN('2 Precios'!E794/'2 Precios'!E795)</f>
        <v>2.6841635716269772E-2</v>
      </c>
      <c r="F795" s="32">
        <f>LN('2 Precios'!F794/'2 Precios'!F795)</f>
        <v>6.2601606897972331E-3</v>
      </c>
      <c r="G795" s="32">
        <f>LN('2 Precios'!G794/'2 Precios'!G795)</f>
        <v>-8.2517233692560206E-3</v>
      </c>
      <c r="H795" s="32">
        <f>LN('2 Precios'!H794/'2 Precios'!H795)</f>
        <v>-2.972144408822942E-3</v>
      </c>
      <c r="I795" s="32">
        <f>LN('2 Precios'!I794/'2 Precios'!I795)</f>
        <v>5.3653953079345097E-3</v>
      </c>
      <c r="J795" s="32">
        <f>LN('2 Precios'!J794/'2 Precios'!J795)</f>
        <v>-9.957782362203006E-4</v>
      </c>
      <c r="K795" s="35"/>
    </row>
    <row r="796" spans="1:11" x14ac:dyDescent="0.2">
      <c r="A796" s="30">
        <v>42108</v>
      </c>
      <c r="B796" s="32">
        <f>LN('2 Precios'!B795/'2 Precios'!B796)</f>
        <v>2.3990248448707632E-3</v>
      </c>
      <c r="C796" s="32">
        <f>LN('2 Precios'!C795/'2 Precios'!C796)</f>
        <v>6.12994215118845E-4</v>
      </c>
      <c r="D796" s="32">
        <f>LN('2 Precios'!D795/'2 Precios'!D796)</f>
        <v>-1.7803039098923761E-2</v>
      </c>
      <c r="E796" s="32">
        <f>LN('2 Precios'!E795/'2 Precios'!E796)</f>
        <v>-1.0483731257530746E-2</v>
      </c>
      <c r="F796" s="32">
        <f>LN('2 Precios'!F795/'2 Precios'!F796)</f>
        <v>2.1449694964270138E-2</v>
      </c>
      <c r="G796" s="32">
        <f>LN('2 Precios'!G795/'2 Precios'!G796)</f>
        <v>4.24925726038409E-2</v>
      </c>
      <c r="H796" s="32">
        <f>LN('2 Precios'!H795/'2 Precios'!H796)</f>
        <v>5.8382971961501275E-3</v>
      </c>
      <c r="I796" s="32">
        <f>LN('2 Precios'!I795/'2 Precios'!I796)</f>
        <v>3.6650251222305904E-3</v>
      </c>
      <c r="J796" s="32">
        <f>LN('2 Precios'!J795/'2 Precios'!J796)</f>
        <v>-5.6567409613268206E-3</v>
      </c>
      <c r="K796" s="35"/>
    </row>
    <row r="797" spans="1:11" x14ac:dyDescent="0.2">
      <c r="A797" s="30">
        <v>42107</v>
      </c>
      <c r="B797" s="32">
        <f>LN('2 Precios'!B796/'2 Precios'!B797)</f>
        <v>-7.2543460279966962E-4</v>
      </c>
      <c r="C797" s="32">
        <f>LN('2 Precios'!C796/'2 Precios'!C797)</f>
        <v>6.7670513541106085E-3</v>
      </c>
      <c r="D797" s="32">
        <f>LN('2 Precios'!D796/'2 Precios'!D797)</f>
        <v>1.2684087492051636E-2</v>
      </c>
      <c r="E797" s="32">
        <f>LN('2 Precios'!E796/'2 Precios'!E797)</f>
        <v>-8.9346193523996958E-3</v>
      </c>
      <c r="F797" s="32">
        <f>LN('2 Precios'!F796/'2 Precios'!F797)</f>
        <v>1.1347368393089757E-2</v>
      </c>
      <c r="G797" s="32">
        <f>LN('2 Precios'!G796/'2 Precios'!G797)</f>
        <v>9.1521500201644321E-3</v>
      </c>
      <c r="H797" s="32">
        <f>LN('2 Precios'!H796/'2 Precios'!H797)</f>
        <v>-7.3210120471028338E-3</v>
      </c>
      <c r="I797" s="32">
        <f>LN('2 Precios'!I796/'2 Precios'!I797)</f>
        <v>3.0258854147272026E-2</v>
      </c>
      <c r="J797" s="32">
        <f>LN('2 Precios'!J796/'2 Precios'!J797)</f>
        <v>2.0804108849834424E-3</v>
      </c>
      <c r="K797" s="35"/>
    </row>
    <row r="798" spans="1:11" x14ac:dyDescent="0.2">
      <c r="A798" s="30">
        <v>42104</v>
      </c>
      <c r="B798" s="32">
        <f>LN('2 Precios'!B797/'2 Precios'!B798)</f>
        <v>-1.4821196000804745E-3</v>
      </c>
      <c r="C798" s="32">
        <f>LN('2 Precios'!C797/'2 Precios'!C798)</f>
        <v>1.4299341739810565E-2</v>
      </c>
      <c r="D798" s="32">
        <f>LN('2 Precios'!D797/'2 Precios'!D798)</f>
        <v>-7.376378634096078E-3</v>
      </c>
      <c r="E798" s="32">
        <f>LN('2 Precios'!E797/'2 Precios'!E798)</f>
        <v>3.3714439354452937E-3</v>
      </c>
      <c r="F798" s="32">
        <f>LN('2 Precios'!F797/'2 Precios'!F798)</f>
        <v>-8.2452166277408329E-3</v>
      </c>
      <c r="G798" s="32">
        <f>LN('2 Precios'!G797/'2 Precios'!G798)</f>
        <v>5.4230611601840846E-3</v>
      </c>
      <c r="H798" s="32">
        <f>LN('2 Precios'!H797/'2 Precios'!H798)</f>
        <v>-2.898104689795937E-2</v>
      </c>
      <c r="I798" s="32">
        <f>LN('2 Precios'!I797/'2 Precios'!I798)</f>
        <v>-6.87749814310782E-3</v>
      </c>
      <c r="J798" s="32">
        <f>LN('2 Precios'!J797/'2 Precios'!J798)</f>
        <v>9.9112412429206654E-5</v>
      </c>
      <c r="K798" s="35"/>
    </row>
    <row r="799" spans="1:11" x14ac:dyDescent="0.2">
      <c r="A799" s="30">
        <v>42103</v>
      </c>
      <c r="B799" s="32">
        <f>LN('2 Precios'!B798/'2 Precios'!B799)</f>
        <v>-3.0546726501849388E-4</v>
      </c>
      <c r="C799" s="32">
        <f>LN('2 Precios'!C798/'2 Precios'!C799)</f>
        <v>1.0069311005540317E-2</v>
      </c>
      <c r="D799" s="32">
        <f>LN('2 Precios'!D798/'2 Precios'!D799)</f>
        <v>-1.0587494916512516E-2</v>
      </c>
      <c r="E799" s="32">
        <f>LN('2 Precios'!E798/'2 Precios'!E799)</f>
        <v>-8.885272054968571E-3</v>
      </c>
      <c r="F799" s="32">
        <f>LN('2 Precios'!F798/'2 Precios'!F799)</f>
        <v>-6.6357242686214879E-3</v>
      </c>
      <c r="G799" s="32">
        <f>LN('2 Precios'!G798/'2 Precios'!G799)</f>
        <v>1.4790628436379676E-2</v>
      </c>
      <c r="H799" s="32">
        <f>LN('2 Precios'!H798/'2 Precios'!H799)</f>
        <v>-1.2105331185140678E-2</v>
      </c>
      <c r="I799" s="32">
        <f>LN('2 Precios'!I798/'2 Precios'!I799)</f>
        <v>-1.0993954180212007E-2</v>
      </c>
      <c r="J799" s="32">
        <f>LN('2 Precios'!J798/'2 Precios'!J799)</f>
        <v>5.7688840538115274E-3</v>
      </c>
      <c r="K799" s="35"/>
    </row>
    <row r="800" spans="1:11" x14ac:dyDescent="0.2">
      <c r="A800" s="30">
        <v>42102</v>
      </c>
      <c r="B800" s="32">
        <f>LN('2 Precios'!B799/'2 Precios'!B800)</f>
        <v>3.0546128129896846E-3</v>
      </c>
      <c r="C800" s="32">
        <f>LN('2 Precios'!C799/'2 Precios'!C800)</f>
        <v>-1.2570875787242756E-2</v>
      </c>
      <c r="D800" s="32">
        <f>LN('2 Precios'!D799/'2 Precios'!D800)</f>
        <v>1.7198197862242349E-2</v>
      </c>
      <c r="E800" s="32">
        <f>LN('2 Precios'!E799/'2 Precios'!E800)</f>
        <v>-6.6697767305778912E-3</v>
      </c>
      <c r="F800" s="32">
        <f>LN('2 Precios'!F799/'2 Precios'!F800)</f>
        <v>-1.9821611603361724E-3</v>
      </c>
      <c r="G800" s="32">
        <f>LN('2 Precios'!G799/'2 Precios'!G800)</f>
        <v>1.3333641985514713E-2</v>
      </c>
      <c r="H800" s="32">
        <f>LN('2 Precios'!H799/'2 Precios'!H800)</f>
        <v>-6.8676892435223461E-3</v>
      </c>
      <c r="I800" s="32">
        <f>LN('2 Precios'!I799/'2 Precios'!I800)</f>
        <v>0</v>
      </c>
      <c r="J800" s="32">
        <f>LN('2 Precios'!J799/'2 Precios'!J800)</f>
        <v>1.1977544280181308E-3</v>
      </c>
      <c r="K800" s="35"/>
    </row>
    <row r="801" spans="1:11" x14ac:dyDescent="0.2">
      <c r="A801" s="30">
        <v>42101</v>
      </c>
      <c r="B801" s="32">
        <f>LN('2 Precios'!B800/'2 Precios'!B801)</f>
        <v>1.4691475773643712E-2</v>
      </c>
      <c r="C801" s="32">
        <f>LN('2 Precios'!C800/'2 Precios'!C801)</f>
        <v>-1.7337956992682712E-2</v>
      </c>
      <c r="D801" s="32">
        <f>LN('2 Precios'!D800/'2 Precios'!D801)</f>
        <v>5.8846272952383042E-3</v>
      </c>
      <c r="E801" s="32">
        <f>LN('2 Precios'!E800/'2 Precios'!E801)</f>
        <v>2.0877106109397258E-2</v>
      </c>
      <c r="F801" s="32">
        <f>LN('2 Precios'!F800/'2 Precios'!F801)</f>
        <v>7.0656066285687425E-3</v>
      </c>
      <c r="G801" s="32">
        <f>LN('2 Precios'!G800/'2 Precios'!G801)</f>
        <v>3.2976270116691513E-2</v>
      </c>
      <c r="H801" s="32">
        <f>LN('2 Precios'!H800/'2 Precios'!H801)</f>
        <v>1.8308969480120785E-2</v>
      </c>
      <c r="I801" s="32">
        <f>LN('2 Precios'!I800/'2 Precios'!I801)</f>
        <v>-7.841469062453232E-3</v>
      </c>
      <c r="J801" s="32">
        <f>LN('2 Precios'!J800/'2 Precios'!J801)</f>
        <v>1.9993708849623776E-3</v>
      </c>
      <c r="K801" s="35"/>
    </row>
    <row r="802" spans="1:11" x14ac:dyDescent="0.2">
      <c r="A802" s="30">
        <v>42100</v>
      </c>
      <c r="B802" s="32">
        <f>LN('2 Precios'!B801/'2 Precios'!B802)</f>
        <v>1.1224542183134678E-2</v>
      </c>
      <c r="C802" s="32">
        <f>LN('2 Precios'!C801/'2 Precios'!C802)</f>
        <v>4.306496966322188E-3</v>
      </c>
      <c r="D802" s="32">
        <f>LN('2 Precios'!D801/'2 Precios'!D802)</f>
        <v>1.8910004526928027E-2</v>
      </c>
      <c r="E802" s="32">
        <f>LN('2 Precios'!E801/'2 Precios'!E802)</f>
        <v>4.0072341651843715E-2</v>
      </c>
      <c r="F802" s="32">
        <f>LN('2 Precios'!F801/'2 Precios'!F802)</f>
        <v>1.0916940325497507E-2</v>
      </c>
      <c r="G802" s="32">
        <f>LN('2 Precios'!G801/'2 Precios'!G802)</f>
        <v>1.1566224539851519E-3</v>
      </c>
      <c r="H802" s="32">
        <f>LN('2 Precios'!H801/'2 Precios'!H802)</f>
        <v>8.6676731304927285E-3</v>
      </c>
      <c r="I802" s="32">
        <f>LN('2 Precios'!I801/'2 Precios'!I802)</f>
        <v>3.9611352254690708E-2</v>
      </c>
      <c r="J802" s="32">
        <f>LN('2 Precios'!J801/'2 Precios'!J802)</f>
        <v>-1.0749600767414413E-2</v>
      </c>
      <c r="K802" s="35"/>
    </row>
    <row r="803" spans="1:11" x14ac:dyDescent="0.2">
      <c r="A803" s="30">
        <v>42095</v>
      </c>
      <c r="B803" s="32">
        <f>LN('2 Precios'!B802/'2 Precios'!B803)</f>
        <v>-4.7158293661602258E-3</v>
      </c>
      <c r="C803" s="32">
        <f>LN('2 Precios'!C802/'2 Precios'!C803)</f>
        <v>3.5135296472326813E-2</v>
      </c>
      <c r="D803" s="32">
        <f>LN('2 Precios'!D802/'2 Precios'!D803)</f>
        <v>3.4053993588538628E-3</v>
      </c>
      <c r="E803" s="32">
        <f>LN('2 Precios'!E802/'2 Precios'!E803)</f>
        <v>-5.5364809954205393E-3</v>
      </c>
      <c r="F803" s="32">
        <f>LN('2 Precios'!F802/'2 Precios'!F803)</f>
        <v>-9.1426661851668201E-3</v>
      </c>
      <c r="G803" s="32">
        <f>LN('2 Precios'!G802/'2 Precios'!G803)</f>
        <v>1.0471357737663854E-2</v>
      </c>
      <c r="H803" s="32">
        <f>LN('2 Precios'!H802/'2 Precios'!H803)</f>
        <v>1.2126816367253818E-2</v>
      </c>
      <c r="I803" s="32">
        <f>LN('2 Precios'!I802/'2 Precios'!I803)</f>
        <v>-6.52496416165911E-3</v>
      </c>
      <c r="J803" s="32">
        <f>LN('2 Precios'!J802/'2 Precios'!J803)</f>
        <v>1.0049355653021142E-2</v>
      </c>
      <c r="K803" s="35"/>
    </row>
    <row r="804" spans="1:11" x14ac:dyDescent="0.2">
      <c r="A804" s="30">
        <v>42094</v>
      </c>
      <c r="B804" s="32">
        <f>LN('2 Precios'!B803/'2 Precios'!B804)</f>
        <v>6.507841936299474E-3</v>
      </c>
      <c r="C804" s="32">
        <f>LN('2 Precios'!C803/'2 Precios'!C804)</f>
        <v>-8.9002494702641252E-3</v>
      </c>
      <c r="D804" s="32">
        <f>LN('2 Precios'!D803/'2 Precios'!D804)</f>
        <v>3.4170357414607362E-3</v>
      </c>
      <c r="E804" s="32">
        <f>LN('2 Precios'!E803/'2 Precios'!E804)</f>
        <v>-1.5688607347133902E-2</v>
      </c>
      <c r="F804" s="32">
        <f>LN('2 Precios'!F803/'2 Precios'!F804)</f>
        <v>-1.7742741403308194E-3</v>
      </c>
      <c r="G804" s="32">
        <f>LN('2 Precios'!G803/'2 Precios'!G804)</f>
        <v>-1.2205847909427E-2</v>
      </c>
      <c r="H804" s="32">
        <f>LN('2 Precios'!H803/'2 Precios'!H804)</f>
        <v>6.2326226601073752E-3</v>
      </c>
      <c r="I804" s="32">
        <f>LN('2 Precios'!I803/'2 Precios'!I804)</f>
        <v>1.5710922320411461E-3</v>
      </c>
      <c r="J804" s="32">
        <f>LN('2 Precios'!J803/'2 Precios'!J804)</f>
        <v>-1.2323729933794162E-2</v>
      </c>
      <c r="K804" s="35"/>
    </row>
    <row r="805" spans="1:11" x14ac:dyDescent="0.2">
      <c r="A805" s="30">
        <v>42093</v>
      </c>
      <c r="B805" s="32">
        <f>LN('2 Precios'!B804/'2 Precios'!B805)</f>
        <v>9.204967525024782E-3</v>
      </c>
      <c r="C805" s="32">
        <f>LN('2 Precios'!C804/'2 Precios'!C805)</f>
        <v>1.1457795621381358E-2</v>
      </c>
      <c r="D805" s="32">
        <f>LN('2 Precios'!D804/'2 Precios'!D805)</f>
        <v>4.2216421538282386E-3</v>
      </c>
      <c r="E805" s="32">
        <f>LN('2 Precios'!E804/'2 Precios'!E805)</f>
        <v>-1.235240242252384E-3</v>
      </c>
      <c r="F805" s="32">
        <f>LN('2 Precios'!F804/'2 Precios'!F805)</f>
        <v>1.5182251540018041E-2</v>
      </c>
      <c r="G805" s="32">
        <f>LN('2 Precios'!G804/'2 Precios'!G805)</f>
        <v>-5.7604423620565221E-3</v>
      </c>
      <c r="H805" s="32">
        <f>LN('2 Precios'!H804/'2 Precios'!H805)</f>
        <v>0</v>
      </c>
      <c r="I805" s="32">
        <f>LN('2 Precios'!I804/'2 Precios'!I805)</f>
        <v>-1.0057096612318647E-2</v>
      </c>
      <c r="J805" s="32">
        <f>LN('2 Precios'!J804/'2 Precios'!J805)</f>
        <v>1.0225941830692177E-2</v>
      </c>
      <c r="K805" s="35"/>
    </row>
    <row r="806" spans="1:11" x14ac:dyDescent="0.2">
      <c r="A806" s="30">
        <v>42090</v>
      </c>
      <c r="B806" s="32">
        <f>LN('2 Precios'!B805/'2 Precios'!B806)</f>
        <v>-8.7317856195792218E-3</v>
      </c>
      <c r="C806" s="32">
        <f>LN('2 Precios'!C805/'2 Precios'!C806)</f>
        <v>3.2061585656329005E-3</v>
      </c>
      <c r="D806" s="32">
        <f>LN('2 Precios'!D805/'2 Precios'!D806)</f>
        <v>2.2731263232812562E-2</v>
      </c>
      <c r="E806" s="32">
        <f>LN('2 Precios'!E805/'2 Precios'!E806)</f>
        <v>-7.1308477305567358E-3</v>
      </c>
      <c r="F806" s="32">
        <f>LN('2 Precios'!F805/'2 Precios'!F806)</f>
        <v>-1.8721295190950376E-2</v>
      </c>
      <c r="G806" s="32">
        <f>LN('2 Precios'!G805/'2 Precios'!G806)</f>
        <v>-1.4257441395716256E-2</v>
      </c>
      <c r="H806" s="32">
        <f>LN('2 Precios'!H805/'2 Precios'!H806)</f>
        <v>3.3756504516855815E-2</v>
      </c>
      <c r="I806" s="32">
        <f>LN('2 Precios'!I805/'2 Precios'!I806)</f>
        <v>-3.551612977456437E-3</v>
      </c>
      <c r="J806" s="32">
        <f>LN('2 Precios'!J805/'2 Precios'!J806)</f>
        <v>1.1744155057977006E-2</v>
      </c>
      <c r="K806" s="35"/>
    </row>
    <row r="807" spans="1:11" x14ac:dyDescent="0.2">
      <c r="A807" s="30">
        <v>42089</v>
      </c>
      <c r="B807" s="32">
        <f>LN('2 Precios'!B806/'2 Precios'!B807)</f>
        <v>-9.8203014675311753E-3</v>
      </c>
      <c r="C807" s="32">
        <f>LN('2 Precios'!C806/'2 Precios'!C807)</f>
        <v>-4.485749271258054E-3</v>
      </c>
      <c r="D807" s="32">
        <f>LN('2 Precios'!D806/'2 Precios'!D807)</f>
        <v>-1.7694831182388189E-2</v>
      </c>
      <c r="E807" s="32">
        <f>LN('2 Precios'!E806/'2 Precios'!E807)</f>
        <v>-7.5689479037638107E-3</v>
      </c>
      <c r="F807" s="32">
        <f>LN('2 Precios'!F806/'2 Precios'!F807)</f>
        <v>-1.3814428809251489E-2</v>
      </c>
      <c r="G807" s="32">
        <f>LN('2 Precios'!G806/'2 Precios'!G807)</f>
        <v>-2.8469687232265995E-2</v>
      </c>
      <c r="H807" s="32">
        <f>LN('2 Precios'!H806/'2 Precios'!H807)</f>
        <v>-6.5627563200338314E-3</v>
      </c>
      <c r="I807" s="32">
        <f>LN('2 Precios'!I806/'2 Precios'!I807)</f>
        <v>-5.3038356377568792E-3</v>
      </c>
      <c r="J807" s="32">
        <f>LN('2 Precios'!J806/'2 Precios'!J807)</f>
        <v>-4.0306482818697805E-3</v>
      </c>
      <c r="K807" s="35"/>
    </row>
    <row r="808" spans="1:11" x14ac:dyDescent="0.2">
      <c r="A808" s="30">
        <v>42088</v>
      </c>
      <c r="B808" s="32">
        <f>LN('2 Precios'!B807/'2 Precios'!B808)</f>
        <v>2.1286576511215087E-3</v>
      </c>
      <c r="C808" s="32">
        <f>LN('2 Precios'!C807/'2 Precios'!C808)</f>
        <v>-8.9115803005630524E-3</v>
      </c>
      <c r="D808" s="32">
        <f>LN('2 Precios'!D807/'2 Precios'!D808)</f>
        <v>-5.3008603331435138E-3</v>
      </c>
      <c r="E808" s="32">
        <f>LN('2 Precios'!E807/'2 Precios'!E808)</f>
        <v>-9.4400604595223959E-3</v>
      </c>
      <c r="F808" s="32">
        <f>LN('2 Precios'!F807/'2 Precios'!F808)</f>
        <v>-3.2612704905225802E-3</v>
      </c>
      <c r="G808" s="32">
        <f>LN('2 Precios'!G807/'2 Precios'!G808)</f>
        <v>1.21817117634871E-2</v>
      </c>
      <c r="H808" s="32">
        <f>LN('2 Precios'!H807/'2 Precios'!H808)</f>
        <v>-1.5991036093028082E-2</v>
      </c>
      <c r="I808" s="32">
        <f>LN('2 Precios'!I807/'2 Precios'!I808)</f>
        <v>-1.6395602083414802E-2</v>
      </c>
      <c r="J808" s="32">
        <f>LN('2 Precios'!J807/'2 Precios'!J808)</f>
        <v>-4.8153784862230613E-3</v>
      </c>
      <c r="K808" s="35"/>
    </row>
    <row r="809" spans="1:11" x14ac:dyDescent="0.2">
      <c r="A809" s="30">
        <v>42087</v>
      </c>
      <c r="B809" s="32">
        <f>LN('2 Precios'!B808/'2 Precios'!B809)</f>
        <v>-4.7382163083637378E-4</v>
      </c>
      <c r="C809" s="32">
        <f>LN('2 Precios'!C808/'2 Precios'!C809)</f>
        <v>2.5380724284708709E-3</v>
      </c>
      <c r="D809" s="32">
        <f>LN('2 Precios'!D808/'2 Precios'!D809)</f>
        <v>9.561852019417845E-3</v>
      </c>
      <c r="E809" s="32">
        <f>LN('2 Precios'!E808/'2 Precios'!E809)</f>
        <v>-1.0305306351988454E-2</v>
      </c>
      <c r="F809" s="32">
        <f>LN('2 Precios'!F808/'2 Precios'!F809)</f>
        <v>-2.1708084258699267E-4</v>
      </c>
      <c r="G809" s="32">
        <f>LN('2 Precios'!G808/'2 Precios'!G809)</f>
        <v>-7.7691287626110586E-3</v>
      </c>
      <c r="H809" s="32">
        <f>LN('2 Precios'!H808/'2 Precios'!H809)</f>
        <v>4.49335405459984E-3</v>
      </c>
      <c r="I809" s="32">
        <f>LN('2 Precios'!I808/'2 Precios'!I809)</f>
        <v>-9.2803085225079459E-3</v>
      </c>
      <c r="J809" s="32">
        <f>LN('2 Precios'!J808/'2 Precios'!J809)</f>
        <v>2.1649798877850152E-2</v>
      </c>
      <c r="K809" s="35"/>
    </row>
    <row r="810" spans="1:11" x14ac:dyDescent="0.2">
      <c r="A810" s="30">
        <v>42086</v>
      </c>
      <c r="B810" s="32">
        <f>LN('2 Precios'!B809/'2 Precios'!B810)</f>
        <v>-3.401061680815904E-3</v>
      </c>
      <c r="C810" s="32">
        <f>LN('2 Precios'!C809/'2 Precios'!C810)</f>
        <v>1.2714559881966659E-3</v>
      </c>
      <c r="D810" s="32">
        <f>LN('2 Precios'!D809/'2 Precios'!D810)</f>
        <v>1.3974965035802912E-2</v>
      </c>
      <c r="E810" s="32">
        <f>LN('2 Precios'!E809/'2 Precios'!E810)</f>
        <v>1.2475689587520473E-2</v>
      </c>
      <c r="F810" s="32">
        <f>LN('2 Precios'!F809/'2 Precios'!F810)</f>
        <v>3.2605614527105239E-3</v>
      </c>
      <c r="G810" s="32">
        <f>LN('2 Precios'!G809/'2 Precios'!G810)</f>
        <v>-7.1605375398650821E-3</v>
      </c>
      <c r="H810" s="32">
        <f>LN('2 Precios'!H809/'2 Precios'!H810)</f>
        <v>-6.1014293381843731E-3</v>
      </c>
      <c r="I810" s="32">
        <f>LN('2 Precios'!I809/'2 Precios'!I810)</f>
        <v>-6.8508083582066318E-3</v>
      </c>
      <c r="J810" s="32">
        <f>LN('2 Precios'!J809/'2 Precios'!J810)</f>
        <v>-1.502264338493875E-2</v>
      </c>
      <c r="K810" s="35"/>
    </row>
    <row r="811" spans="1:11" x14ac:dyDescent="0.2">
      <c r="A811" s="30">
        <v>42083</v>
      </c>
      <c r="B811" s="32">
        <f>LN('2 Precios'!B810/'2 Precios'!B811)</f>
        <v>-5.3575866269011995E-3</v>
      </c>
      <c r="C811" s="32">
        <f>LN('2 Precios'!C810/'2 Precios'!C811)</f>
        <v>-6.3593006912590784E-4</v>
      </c>
      <c r="D811" s="32">
        <f>LN('2 Precios'!D810/'2 Precios'!D811)</f>
        <v>-1.717238311827678E-2</v>
      </c>
      <c r="E811" s="32">
        <f>LN('2 Precios'!E810/'2 Precios'!E811)</f>
        <v>3.629462004259999E-3</v>
      </c>
      <c r="F811" s="32">
        <f>LN('2 Precios'!F810/'2 Precios'!F811)</f>
        <v>3.0527498298688568E-3</v>
      </c>
      <c r="G811" s="32">
        <f>LN('2 Precios'!G810/'2 Precios'!G811)</f>
        <v>6.6078986752885404E-3</v>
      </c>
      <c r="H811" s="32">
        <f>LN('2 Precios'!H810/'2 Precios'!H811)</f>
        <v>-2.5719482738947471E-2</v>
      </c>
      <c r="I811" s="32">
        <f>LN('2 Precios'!I810/'2 Precios'!I811)</f>
        <v>2.5060720132403631E-2</v>
      </c>
      <c r="J811" s="32">
        <f>LN('2 Precios'!J810/'2 Precios'!J811)</f>
        <v>1.0430992081052059E-2</v>
      </c>
      <c r="K811" s="35"/>
    </row>
    <row r="812" spans="1:11" x14ac:dyDescent="0.2">
      <c r="A812" s="30">
        <v>42082</v>
      </c>
      <c r="B812" s="32">
        <f>LN('2 Precios'!B811/'2 Precios'!B812)</f>
        <v>1.3577520155753116E-2</v>
      </c>
      <c r="C812" s="32">
        <f>LN('2 Precios'!C811/'2 Precios'!C812)</f>
        <v>-2.2006546680633683E-2</v>
      </c>
      <c r="D812" s="32">
        <f>LN('2 Precios'!D811/'2 Precios'!D812)</f>
        <v>-6.3644339369438368E-3</v>
      </c>
      <c r="E812" s="32">
        <f>LN('2 Precios'!E811/'2 Precios'!E812)</f>
        <v>-1.2520769093353885E-2</v>
      </c>
      <c r="F812" s="32">
        <f>LN('2 Precios'!F811/'2 Precios'!F812)</f>
        <v>9.8761034284502655E-3</v>
      </c>
      <c r="G812" s="32">
        <f>LN('2 Precios'!G811/'2 Precios'!G812)</f>
        <v>-1.317252855653867E-2</v>
      </c>
      <c r="H812" s="32">
        <f>LN('2 Precios'!H811/'2 Precios'!H812)</f>
        <v>-2.0113985547329867E-3</v>
      </c>
      <c r="I812" s="32">
        <f>LN('2 Precios'!I811/'2 Precios'!I812)</f>
        <v>8.7548706211915443E-4</v>
      </c>
      <c r="J812" s="32">
        <f>LN('2 Precios'!J811/'2 Precios'!J812)</f>
        <v>-1.4452734762375961E-2</v>
      </c>
      <c r="K812" s="35"/>
    </row>
    <row r="813" spans="1:11" x14ac:dyDescent="0.2">
      <c r="A813" s="30">
        <v>42081</v>
      </c>
      <c r="B813" s="32">
        <f>LN('2 Precios'!B812/'2 Precios'!B813)</f>
        <v>-5.4850591499835755E-3</v>
      </c>
      <c r="C813" s="32">
        <f>LN('2 Precios'!C812/'2 Precios'!C813)</f>
        <v>5.6280835898589565E-2</v>
      </c>
      <c r="D813" s="32">
        <f>LN('2 Precios'!D812/'2 Precios'!D813)</f>
        <v>-3.0971843681934622E-2</v>
      </c>
      <c r="E813" s="32">
        <f>LN('2 Precios'!E812/'2 Precios'!E813)</f>
        <v>1.7622825868315296E-2</v>
      </c>
      <c r="F813" s="32">
        <f>LN('2 Precios'!F812/'2 Precios'!F813)</f>
        <v>1.3545227634626294E-2</v>
      </c>
      <c r="G813" s="32">
        <f>LN('2 Precios'!G812/'2 Precios'!G813)</f>
        <v>5.4674821821336156E-3</v>
      </c>
      <c r="H813" s="32">
        <f>LN('2 Precios'!H812/'2 Precios'!H813)</f>
        <v>1.7908954177952324E-2</v>
      </c>
      <c r="I813" s="32">
        <f>LN('2 Precios'!I812/'2 Precios'!I813)</f>
        <v>3.7292574475779787E-3</v>
      </c>
      <c r="J813" s="32">
        <f>LN('2 Precios'!J812/'2 Precios'!J813)</f>
        <v>1.5369412517489606E-2</v>
      </c>
      <c r="K813" s="35"/>
    </row>
    <row r="814" spans="1:11" x14ac:dyDescent="0.2">
      <c r="A814" s="30">
        <v>42080</v>
      </c>
      <c r="B814" s="32">
        <f>LN('2 Precios'!B813/'2 Precios'!B814)</f>
        <v>-1.3274093790140804E-3</v>
      </c>
      <c r="C814" s="32">
        <f>LN('2 Precios'!C813/'2 Precios'!C814)</f>
        <v>-5.2493558861436782E-3</v>
      </c>
      <c r="D814" s="32">
        <f>LN('2 Precios'!D813/'2 Precios'!D814)</f>
        <v>-1.7528684765620951E-2</v>
      </c>
      <c r="E814" s="32">
        <f>LN('2 Precios'!E813/'2 Precios'!E814)</f>
        <v>-2.025365600780266E-2</v>
      </c>
      <c r="F814" s="32">
        <f>LN('2 Precios'!F813/'2 Precios'!F814)</f>
        <v>-8.2377847179769849E-3</v>
      </c>
      <c r="G814" s="32">
        <f>LN('2 Precios'!G813/'2 Precios'!G814)</f>
        <v>-1.0958905206372234E-3</v>
      </c>
      <c r="H814" s="32">
        <f>LN('2 Precios'!H813/'2 Precios'!H814)</f>
        <v>1.350134956271757E-2</v>
      </c>
      <c r="I814" s="32">
        <f>LN('2 Precios'!I813/'2 Precios'!I814)</f>
        <v>2.6408245690701182E-3</v>
      </c>
      <c r="J814" s="32">
        <f>LN('2 Precios'!J813/'2 Precios'!J814)</f>
        <v>1.0962652748097232E-2</v>
      </c>
      <c r="K814" s="35"/>
    </row>
    <row r="815" spans="1:11" x14ac:dyDescent="0.2">
      <c r="A815" s="30">
        <v>42076</v>
      </c>
      <c r="B815" s="32">
        <f>LN('2 Precios'!B814/'2 Precios'!B815)</f>
        <v>1.8968557507475552E-2</v>
      </c>
      <c r="C815" s="32">
        <f>LN('2 Precios'!C814/'2 Precios'!C815)</f>
        <v>1.9652806849538231E-3</v>
      </c>
      <c r="D815" s="32">
        <f>LN('2 Precios'!D814/'2 Precios'!D815)</f>
        <v>2.2690039299595927E-3</v>
      </c>
      <c r="E815" s="32">
        <f>LN('2 Precios'!E814/'2 Precios'!E815)</f>
        <v>-2.8580067975094809E-3</v>
      </c>
      <c r="F815" s="32">
        <f>LN('2 Precios'!F814/'2 Precios'!F815)</f>
        <v>-2.2177142560422938E-4</v>
      </c>
      <c r="G815" s="32">
        <f>LN('2 Precios'!G814/'2 Precios'!G815)</f>
        <v>-2.3275799805195407E-2</v>
      </c>
      <c r="H815" s="32">
        <f>LN('2 Precios'!H814/'2 Precios'!H815)</f>
        <v>9.4908122006093464E-3</v>
      </c>
      <c r="I815" s="32">
        <f>LN('2 Precios'!I814/'2 Precios'!I815)</f>
        <v>-1.4004583219385212E-2</v>
      </c>
      <c r="J815" s="32">
        <f>LN('2 Precios'!J814/'2 Precios'!J815)</f>
        <v>7.5488080416790896E-3</v>
      </c>
      <c r="K815" s="35"/>
    </row>
    <row r="816" spans="1:11" x14ac:dyDescent="0.2">
      <c r="A816" s="30">
        <v>42075</v>
      </c>
      <c r="B816" s="32">
        <f>LN('2 Precios'!B815/'2 Precios'!B816)</f>
        <v>5.788158053010378E-3</v>
      </c>
      <c r="C816" s="32">
        <f>LN('2 Precios'!C815/'2 Precios'!C816)</f>
        <v>3.2840752011900187E-3</v>
      </c>
      <c r="D816" s="32">
        <f>LN('2 Precios'!D815/'2 Precios'!D816)</f>
        <v>3.3101084459713964E-2</v>
      </c>
      <c r="E816" s="32">
        <f>LN('2 Precios'!E815/'2 Precios'!E816)</f>
        <v>2.3353763092512362E-2</v>
      </c>
      <c r="F816" s="32">
        <f>LN('2 Precios'!F815/'2 Precios'!F816)</f>
        <v>3.0383861178452244E-2</v>
      </c>
      <c r="G816" s="32">
        <f>LN('2 Precios'!G815/'2 Precios'!G816)</f>
        <v>2.5468838024949161E-2</v>
      </c>
      <c r="H816" s="32">
        <f>LN('2 Precios'!H815/'2 Precios'!H816)</f>
        <v>1.4879274067547278E-2</v>
      </c>
      <c r="I816" s="32">
        <f>LN('2 Precios'!I815/'2 Precios'!I816)</f>
        <v>-1.1021159757826055E-2</v>
      </c>
      <c r="J816" s="32">
        <f>LN('2 Precios'!J815/'2 Precios'!J816)</f>
        <v>-2.0762844196473487E-4</v>
      </c>
      <c r="K816" s="35"/>
    </row>
    <row r="817" spans="1:11" x14ac:dyDescent="0.2">
      <c r="A817" s="30">
        <v>42074</v>
      </c>
      <c r="B817" s="32">
        <f>LN('2 Precios'!B816/'2 Precios'!B817)</f>
        <v>-6.2155773512830087E-3</v>
      </c>
      <c r="C817" s="32">
        <f>LN('2 Precios'!C816/'2 Precios'!C817)</f>
        <v>-7.2107818173617116E-3</v>
      </c>
      <c r="D817" s="32">
        <f>LN('2 Precios'!D816/'2 Precios'!D817)</f>
        <v>6.2811510803999181E-3</v>
      </c>
      <c r="E817" s="32">
        <f>LN('2 Precios'!E816/'2 Precios'!E817)</f>
        <v>8.0727377472060574E-3</v>
      </c>
      <c r="F817" s="32">
        <f>LN('2 Precios'!F816/'2 Precios'!F817)</f>
        <v>1.3574349170969526E-2</v>
      </c>
      <c r="G817" s="32">
        <f>LN('2 Precios'!G816/'2 Precios'!G817)</f>
        <v>2.5571099383044634E-2</v>
      </c>
      <c r="H817" s="32">
        <f>LN('2 Precios'!H816/'2 Precios'!H817)</f>
        <v>1.4026142057396353E-2</v>
      </c>
      <c r="I817" s="32">
        <f>LN('2 Precios'!I816/'2 Precios'!I817)</f>
        <v>2.1491671458231663E-4</v>
      </c>
      <c r="J817" s="32">
        <f>LN('2 Precios'!J816/'2 Precios'!J817)</f>
        <v>2.4158332870542656E-2</v>
      </c>
      <c r="K817" s="35"/>
    </row>
    <row r="818" spans="1:11" x14ac:dyDescent="0.2">
      <c r="A818" s="30">
        <v>42073</v>
      </c>
      <c r="B818" s="32">
        <f>LN('2 Precios'!B817/'2 Precios'!B818)</f>
        <v>-7.9138610736687075E-4</v>
      </c>
      <c r="C818" s="32">
        <f>LN('2 Precios'!C817/'2 Precios'!C818)</f>
        <v>-9.7498334896835345E-3</v>
      </c>
      <c r="D818" s="32">
        <f>LN('2 Precios'!D817/'2 Precios'!D818)</f>
        <v>1.9886642376936128E-2</v>
      </c>
      <c r="E818" s="32">
        <f>LN('2 Precios'!E817/'2 Precios'!E818)</f>
        <v>-1.9216740049159537E-2</v>
      </c>
      <c r="F818" s="32">
        <f>LN('2 Precios'!F817/'2 Precios'!F818)</f>
        <v>-1.8361842696581497E-2</v>
      </c>
      <c r="G818" s="32">
        <f>LN('2 Precios'!G817/'2 Precios'!G818)</f>
        <v>-5.0547706616240603E-3</v>
      </c>
      <c r="H818" s="32">
        <f>LN('2 Precios'!H817/'2 Precios'!H818)</f>
        <v>8.7767681454070431E-3</v>
      </c>
      <c r="I818" s="32">
        <f>LN('2 Precios'!I817/'2 Precios'!I818)</f>
        <v>3.4452876085938628E-3</v>
      </c>
      <c r="J818" s="32">
        <f>LN('2 Precios'!J817/'2 Precios'!J818)</f>
        <v>-1.477444584828053E-2</v>
      </c>
      <c r="K818" s="35"/>
    </row>
    <row r="819" spans="1:11" x14ac:dyDescent="0.2">
      <c r="A819" s="30">
        <v>42072</v>
      </c>
      <c r="B819" s="32">
        <f>LN('2 Precios'!B818/'2 Precios'!B819)</f>
        <v>-5.2869559632470519E-3</v>
      </c>
      <c r="C819" s="32">
        <f>LN('2 Precios'!C818/'2 Precios'!C819)</f>
        <v>1.9423767842065226E-3</v>
      </c>
      <c r="D819" s="32">
        <f>LN('2 Precios'!D818/'2 Precios'!D819)</f>
        <v>6.4482224085444162E-3</v>
      </c>
      <c r="E819" s="32">
        <f>LN('2 Precios'!E818/'2 Precios'!E819)</f>
        <v>-1.2685338705876594E-2</v>
      </c>
      <c r="F819" s="32">
        <f>LN('2 Precios'!F818/'2 Precios'!F819)</f>
        <v>1.5932402962864952E-3</v>
      </c>
      <c r="G819" s="32">
        <f>LN('2 Precios'!G818/'2 Precios'!G819)</f>
        <v>7.3096194821234417E-3</v>
      </c>
      <c r="H819" s="32">
        <f>LN('2 Precios'!H818/'2 Precios'!H819)</f>
        <v>-2.0508481640752097E-3</v>
      </c>
      <c r="I819" s="32">
        <f>LN('2 Precios'!I818/'2 Precios'!I819)</f>
        <v>2.1365538654035232E-2</v>
      </c>
      <c r="J819" s="32">
        <f>LN('2 Precios'!J818/'2 Precios'!J819)</f>
        <v>-9.4876798910567654E-3</v>
      </c>
      <c r="K819" s="35"/>
    </row>
    <row r="820" spans="1:11" x14ac:dyDescent="0.2">
      <c r="A820" s="30">
        <v>42069</v>
      </c>
      <c r="B820" s="32">
        <f>LN('2 Precios'!B819/'2 Precios'!B820)</f>
        <v>5.2032943440110356E-3</v>
      </c>
      <c r="C820" s="32">
        <f>LN('2 Precios'!C819/'2 Precios'!C820)</f>
        <v>6.4829823988603796E-4</v>
      </c>
      <c r="D820" s="32">
        <f>LN('2 Precios'!D819/'2 Precios'!D820)</f>
        <v>7.0327043179260655E-3</v>
      </c>
      <c r="E820" s="32">
        <f>LN('2 Precios'!E819/'2 Precios'!E820)</f>
        <v>5.0058523538633317E-3</v>
      </c>
      <c r="F820" s="32">
        <f>LN('2 Precios'!F819/'2 Precios'!F820)</f>
        <v>-1.7611608561788696E-2</v>
      </c>
      <c r="G820" s="32">
        <f>LN('2 Precios'!G819/'2 Precios'!G820)</f>
        <v>-1.1223518803259712E-2</v>
      </c>
      <c r="H820" s="32">
        <f>LN('2 Precios'!H819/'2 Precios'!H820)</f>
        <v>2.2923578285430697E-3</v>
      </c>
      <c r="I820" s="32">
        <f>LN('2 Precios'!I819/'2 Precios'!I820)</f>
        <v>-3.5076100322223948E-2</v>
      </c>
      <c r="J820" s="32">
        <f>LN('2 Precios'!J819/'2 Precios'!J820)</f>
        <v>2.3895289288985602E-3</v>
      </c>
      <c r="K820" s="35"/>
    </row>
    <row r="821" spans="1:11" x14ac:dyDescent="0.2">
      <c r="A821" s="30">
        <v>42068</v>
      </c>
      <c r="B821" s="32">
        <f>LN('2 Precios'!B820/'2 Precios'!B821)</f>
        <v>-7.2231371422179069E-3</v>
      </c>
      <c r="C821" s="32">
        <f>LN('2 Precios'!C820/'2 Precios'!C821)</f>
        <v>-1.2886776276356428E-2</v>
      </c>
      <c r="D821" s="32">
        <f>LN('2 Precios'!D820/'2 Precios'!D821)</f>
        <v>1.5041962606327303E-2</v>
      </c>
      <c r="E821" s="32">
        <f>LN('2 Precios'!E820/'2 Precios'!E821)</f>
        <v>2.8861541336451125E-2</v>
      </c>
      <c r="F821" s="32">
        <f>LN('2 Precios'!F820/'2 Precios'!F821)</f>
        <v>-3.797569710716132E-3</v>
      </c>
      <c r="G821" s="32">
        <f>LN('2 Precios'!G820/'2 Precios'!G821)</f>
        <v>3.5210963846521053E-2</v>
      </c>
      <c r="H821" s="32">
        <f>LN('2 Precios'!H820/'2 Precios'!H821)</f>
        <v>2.7553325389969161E-2</v>
      </c>
      <c r="I821" s="32">
        <f>LN('2 Precios'!I820/'2 Precios'!I821)</f>
        <v>3.5296530075182637E-2</v>
      </c>
      <c r="J821" s="32">
        <f>LN('2 Precios'!J820/'2 Precios'!J821)</f>
        <v>-3.6861603705655999E-2</v>
      </c>
      <c r="K821" s="35"/>
    </row>
    <row r="822" spans="1:11" x14ac:dyDescent="0.2">
      <c r="A822" s="30">
        <v>42067</v>
      </c>
      <c r="B822" s="32">
        <f>LN('2 Precios'!B821/'2 Precios'!B822)</f>
        <v>-6.3453925808577595E-3</v>
      </c>
      <c r="C822" s="32">
        <f>LN('2 Precios'!C821/'2 Precios'!C822)</f>
        <v>-4.471422333401389E-3</v>
      </c>
      <c r="D822" s="32">
        <f>LN('2 Precios'!D821/'2 Precios'!D822)</f>
        <v>6.9127882936944477E-3</v>
      </c>
      <c r="E822" s="32">
        <f>LN('2 Precios'!E821/'2 Precios'!E822)</f>
        <v>-2.5267717571980545E-2</v>
      </c>
      <c r="F822" s="32">
        <f>LN('2 Precios'!F821/'2 Precios'!F822)</f>
        <v>3.5738033427267606E-3</v>
      </c>
      <c r="G822" s="32">
        <f>LN('2 Precios'!G821/'2 Precios'!G822)</f>
        <v>0</v>
      </c>
      <c r="H822" s="32">
        <f>LN('2 Precios'!H821/'2 Precios'!H822)</f>
        <v>5.6030154477223542E-3</v>
      </c>
      <c r="I822" s="32">
        <f>LN('2 Precios'!I821/'2 Precios'!I822)</f>
        <v>2.2065101870088039E-3</v>
      </c>
      <c r="J822" s="32">
        <f>LN('2 Precios'!J821/'2 Precios'!J822)</f>
        <v>5.5290717210816961E-3</v>
      </c>
      <c r="K822" s="35"/>
    </row>
    <row r="823" spans="1:11" x14ac:dyDescent="0.2">
      <c r="A823" s="30">
        <v>42066</v>
      </c>
      <c r="B823" s="32">
        <f>LN('2 Precios'!B822/'2 Precios'!B823)</f>
        <v>-6.9090979395051329E-3</v>
      </c>
      <c r="C823" s="32">
        <f>LN('2 Precios'!C822/'2 Precios'!C823)</f>
        <v>-7.6190844764395171E-3</v>
      </c>
      <c r="D823" s="32">
        <f>LN('2 Precios'!D822/'2 Precios'!D823)</f>
        <v>2.7756348173211886E-4</v>
      </c>
      <c r="E823" s="32">
        <f>LN('2 Precios'!E822/'2 Precios'!E823)</f>
        <v>-1.3347716036349827E-2</v>
      </c>
      <c r="F823" s="32">
        <f>LN('2 Precios'!F822/'2 Precios'!F823)</f>
        <v>-1.2673855447271627E-2</v>
      </c>
      <c r="G823" s="32">
        <f>LN('2 Precios'!G822/'2 Precios'!G823)</f>
        <v>5.7808616816603449E-4</v>
      </c>
      <c r="H823" s="32">
        <f>LN('2 Precios'!H822/'2 Precios'!H823)</f>
        <v>-4.9932595904073941E-4</v>
      </c>
      <c r="I823" s="32">
        <f>LN('2 Precios'!I822/'2 Precios'!I823)</f>
        <v>-6.6050438279239296E-3</v>
      </c>
      <c r="J823" s="32">
        <f>LN('2 Precios'!J822/'2 Precios'!J823)</f>
        <v>-5.6293373710051492E-3</v>
      </c>
      <c r="K823" s="35"/>
    </row>
    <row r="824" spans="1:11" x14ac:dyDescent="0.2">
      <c r="A824" s="30">
        <v>42065</v>
      </c>
      <c r="B824" s="32">
        <f>LN('2 Precios'!B823/'2 Precios'!B824)</f>
        <v>-5.1564157305942345E-3</v>
      </c>
      <c r="C824" s="32">
        <f>LN('2 Precios'!C823/'2 Precios'!C824)</f>
        <v>-1.1946071018400556E-2</v>
      </c>
      <c r="D824" s="32">
        <f>LN('2 Precios'!D823/'2 Precios'!D824)</f>
        <v>-1.5423082025763099E-2</v>
      </c>
      <c r="E824" s="32">
        <f>LN('2 Precios'!E823/'2 Precios'!E824)</f>
        <v>-3.1230255055208087E-2</v>
      </c>
      <c r="F824" s="32">
        <f>LN('2 Precios'!F823/'2 Precios'!F824)</f>
        <v>8.841070523285179E-4</v>
      </c>
      <c r="G824" s="32">
        <f>LN('2 Precios'!G823/'2 Precios'!G824)</f>
        <v>-3.9131671511376774E-2</v>
      </c>
      <c r="H824" s="32">
        <f>LN('2 Precios'!H823/'2 Precios'!H824)</f>
        <v>-1.3141833157113257E-2</v>
      </c>
      <c r="I824" s="32">
        <f>LN('2 Precios'!I823/'2 Precios'!I824)</f>
        <v>-6.1255498061800777E-3</v>
      </c>
      <c r="J824" s="32">
        <f>LN('2 Precios'!J823/'2 Precios'!J824)</f>
        <v>-1.5812531744516058E-2</v>
      </c>
      <c r="K824" s="35"/>
    </row>
    <row r="825" spans="1:11" x14ac:dyDescent="0.2">
      <c r="A825" s="30">
        <v>42062</v>
      </c>
      <c r="B825" s="32">
        <f>LN('2 Precios'!B824/'2 Precios'!B825)</f>
        <v>1.3822189995629279E-2</v>
      </c>
      <c r="C825" s="32">
        <f>LN('2 Precios'!C824/'2 Precios'!C825)</f>
        <v>-1.303955181748696E-2</v>
      </c>
      <c r="D825" s="32">
        <f>LN('2 Precios'!D824/'2 Precios'!D825)</f>
        <v>-5.9945955263446937E-3</v>
      </c>
      <c r="E825" s="32">
        <f>LN('2 Precios'!E824/'2 Precios'!E825)</f>
        <v>6.2144475359522701E-3</v>
      </c>
      <c r="F825" s="32">
        <f>LN('2 Precios'!F824/'2 Precios'!F825)</f>
        <v>-1.7536595643287523E-2</v>
      </c>
      <c r="G825" s="32">
        <f>LN('2 Precios'!G824/'2 Precios'!G825)</f>
        <v>2.0225351781753508E-2</v>
      </c>
      <c r="H825" s="32">
        <f>LN('2 Precios'!H824/'2 Precios'!H825)</f>
        <v>5.6818209401003992E-3</v>
      </c>
      <c r="I825" s="32">
        <f>LN('2 Precios'!I824/'2 Precios'!I825)</f>
        <v>4.1640169955356181E-2</v>
      </c>
      <c r="J825" s="32">
        <f>LN('2 Precios'!J824/'2 Precios'!J825)</f>
        <v>3.7564002442509888E-3</v>
      </c>
      <c r="K825" s="35"/>
    </row>
    <row r="826" spans="1:11" x14ac:dyDescent="0.2">
      <c r="A826" s="30">
        <v>42061</v>
      </c>
      <c r="B826" s="32">
        <f>LN('2 Precios'!B825/'2 Precios'!B826)</f>
        <v>-2.6592985218096602E-3</v>
      </c>
      <c r="C826" s="32">
        <f>LN('2 Precios'!C825/'2 Precios'!C826)</f>
        <v>1.3039551817486963E-2</v>
      </c>
      <c r="D826" s="32">
        <f>LN('2 Precios'!D825/'2 Precios'!D826)</f>
        <v>-7.8473411475719936E-3</v>
      </c>
      <c r="E826" s="32">
        <f>LN('2 Precios'!E825/'2 Precios'!E826)</f>
        <v>-3.4715113865382834E-2</v>
      </c>
      <c r="F826" s="32">
        <f>LN('2 Precios'!F825/'2 Precios'!F826)</f>
        <v>1.6431523159352698E-2</v>
      </c>
      <c r="G826" s="32">
        <f>LN('2 Precios'!G825/'2 Precios'!G826)</f>
        <v>9.1221841240349492E-3</v>
      </c>
      <c r="H826" s="32">
        <f>LN('2 Precios'!H825/'2 Precios'!H826)</f>
        <v>1.2395390778950047E-3</v>
      </c>
      <c r="I826" s="32">
        <f>LN('2 Precios'!I825/'2 Precios'!I826)</f>
        <v>4.1011905752649964E-3</v>
      </c>
      <c r="J826" s="32">
        <f>LN('2 Precios'!J825/'2 Precios'!J826)</f>
        <v>5.9438280444218243E-4</v>
      </c>
      <c r="K826" s="35"/>
    </row>
    <row r="827" spans="1:11" x14ac:dyDescent="0.2">
      <c r="A827" s="30">
        <v>42060</v>
      </c>
      <c r="B827" s="32">
        <f>LN('2 Precios'!B826/'2 Precios'!B827)</f>
        <v>5.5546406951773606E-3</v>
      </c>
      <c r="C827" s="32">
        <f>LN('2 Precios'!C826/'2 Precios'!C827)</f>
        <v>1.2507819016526766E-3</v>
      </c>
      <c r="D827" s="32">
        <f>LN('2 Precios'!D826/'2 Precios'!D827)</f>
        <v>2.5110435737883081E-2</v>
      </c>
      <c r="E827" s="32">
        <f>LN('2 Precios'!E826/'2 Precios'!E827)</f>
        <v>1.7092928602630696E-2</v>
      </c>
      <c r="F827" s="32">
        <f>LN('2 Precios'!F826/'2 Precios'!F827)</f>
        <v>-2.3792478594002624E-2</v>
      </c>
      <c r="G827" s="32">
        <f>LN('2 Precios'!G826/'2 Precios'!G827)</f>
        <v>-1.3087071563118816E-2</v>
      </c>
      <c r="H827" s="32">
        <f>LN('2 Precios'!H826/'2 Precios'!H827)</f>
        <v>-4.9598266658375093E-4</v>
      </c>
      <c r="I827" s="32">
        <f>LN('2 Precios'!I826/'2 Precios'!I827)</f>
        <v>-9.5434034921517853E-3</v>
      </c>
      <c r="J827" s="32">
        <f>LN('2 Precios'!J826/'2 Precios'!J827)</f>
        <v>2.2818998486038881E-3</v>
      </c>
      <c r="K827" s="35"/>
    </row>
    <row r="828" spans="1:11" x14ac:dyDescent="0.2">
      <c r="A828" s="30">
        <v>42059</v>
      </c>
      <c r="B828" s="32">
        <f>LN('2 Precios'!B827/'2 Precios'!B828)</f>
        <v>3.1020174142888366E-3</v>
      </c>
      <c r="C828" s="32">
        <f>LN('2 Precios'!C827/'2 Precios'!C828)</f>
        <v>-6.2558650773419846E-4</v>
      </c>
      <c r="D828" s="32">
        <f>LN('2 Precios'!D827/'2 Precios'!D828)</f>
        <v>7.2122922124390745E-3</v>
      </c>
      <c r="E828" s="32">
        <f>LN('2 Precios'!E827/'2 Precios'!E828)</f>
        <v>3.9802885071397405E-2</v>
      </c>
      <c r="F828" s="32">
        <f>LN('2 Precios'!F827/'2 Precios'!F828)</f>
        <v>-1.5623624213593382E-2</v>
      </c>
      <c r="G828" s="32">
        <f>LN('2 Precios'!G827/'2 Precios'!G828)</f>
        <v>7.5108659598805222E-2</v>
      </c>
      <c r="H828" s="32">
        <f>LN('2 Precios'!H827/'2 Precios'!H828)</f>
        <v>4.3480782130999093E-3</v>
      </c>
      <c r="I828" s="32">
        <f>LN('2 Precios'!I827/'2 Precios'!I828)</f>
        <v>1.7106130038430541E-2</v>
      </c>
      <c r="J828" s="32">
        <f>LN('2 Precios'!J827/'2 Precios'!J828)</f>
        <v>2.0673059051342514E-2</v>
      </c>
      <c r="K828" s="35"/>
    </row>
    <row r="829" spans="1:11" x14ac:dyDescent="0.2">
      <c r="A829" s="30">
        <v>42058</v>
      </c>
      <c r="B829" s="32">
        <f>LN('2 Precios'!B828/'2 Precios'!B829)</f>
        <v>7.2143776562488939E-3</v>
      </c>
      <c r="C829" s="32">
        <f>LN('2 Precios'!C828/'2 Precios'!C829)</f>
        <v>-2.165256258599391E-2</v>
      </c>
      <c r="D829" s="32">
        <f>LN('2 Precios'!D828/'2 Precios'!D829)</f>
        <v>6.7038800429013454E-3</v>
      </c>
      <c r="E829" s="32">
        <f>LN('2 Precios'!E828/'2 Precios'!E829)</f>
        <v>-9.6323601318940733E-3</v>
      </c>
      <c r="F829" s="32">
        <f>LN('2 Precios'!F828/'2 Precios'!F829)</f>
        <v>5.5365983523477198E-3</v>
      </c>
      <c r="G829" s="32">
        <f>LN('2 Precios'!G828/'2 Precios'!G829)</f>
        <v>2.4404526316029688E-3</v>
      </c>
      <c r="H829" s="32">
        <f>LN('2 Precios'!H828/'2 Precios'!H829)</f>
        <v>-5.3393061593469803E-3</v>
      </c>
      <c r="I829" s="32">
        <f>LN('2 Precios'!I828/'2 Precios'!I829)</f>
        <v>1.9043747174066563E-2</v>
      </c>
      <c r="J829" s="32">
        <f>LN('2 Precios'!J828/'2 Precios'!J829)</f>
        <v>-3.0414152654629931E-4</v>
      </c>
      <c r="K829" s="35"/>
    </row>
    <row r="830" spans="1:11" x14ac:dyDescent="0.2">
      <c r="A830" s="30">
        <v>42055</v>
      </c>
      <c r="B830" s="32">
        <f>LN('2 Precios'!B829/'2 Precios'!B830)</f>
        <v>4.190030373789279E-3</v>
      </c>
      <c r="C830" s="32">
        <f>LN('2 Precios'!C829/'2 Precios'!C830)</f>
        <v>-1.2233028674367163E-3</v>
      </c>
      <c r="D830" s="32">
        <f>LN('2 Precios'!D829/'2 Precios'!D830)</f>
        <v>4.7760170789763225E-3</v>
      </c>
      <c r="E830" s="32">
        <f>LN('2 Precios'!E829/'2 Precios'!E830)</f>
        <v>4.674587742012982E-4</v>
      </c>
      <c r="F830" s="32">
        <f>LN('2 Precios'!F829/'2 Precios'!F830)</f>
        <v>1.6579149799764624E-2</v>
      </c>
      <c r="G830" s="32">
        <f>LN('2 Precios'!G829/'2 Precios'!G830)</f>
        <v>1.7874188719576221E-2</v>
      </c>
      <c r="H830" s="32">
        <f>LN('2 Precios'!H829/'2 Precios'!H830)</f>
        <v>6.9591183430632291E-3</v>
      </c>
      <c r="I830" s="32">
        <f>LN('2 Precios'!I829/'2 Precios'!I830)</f>
        <v>-3.0433594478453826E-3</v>
      </c>
      <c r="J830" s="32">
        <f>LN('2 Precios'!J829/'2 Precios'!J830)</f>
        <v>6.40674386691678E-3</v>
      </c>
      <c r="K830" s="35"/>
    </row>
    <row r="831" spans="1:11" x14ac:dyDescent="0.2">
      <c r="A831" s="30">
        <v>42054</v>
      </c>
      <c r="B831" s="32">
        <f>LN('2 Precios'!B830/'2 Precios'!B831)</f>
        <v>-4.7108921820505243E-3</v>
      </c>
      <c r="C831" s="32">
        <f>LN('2 Precios'!C830/'2 Precios'!C831)</f>
        <v>6.1149495603097864E-4</v>
      </c>
      <c r="D831" s="32">
        <f>LN('2 Precios'!D830/'2 Precios'!D831)</f>
        <v>6.2146246090148084E-3</v>
      </c>
      <c r="E831" s="32">
        <f>LN('2 Precios'!E830/'2 Precios'!E831)</f>
        <v>7.9848145485306374E-3</v>
      </c>
      <c r="F831" s="32">
        <f>LN('2 Precios'!F830/'2 Precios'!F831)</f>
        <v>7.1903784333871377E-3</v>
      </c>
      <c r="G831" s="32">
        <f>LN('2 Precios'!G830/'2 Precios'!G831)</f>
        <v>-8.0520103064480094E-3</v>
      </c>
      <c r="H831" s="32">
        <f>LN('2 Precios'!H830/'2 Precios'!H831)</f>
        <v>1.2170038942857246E-2</v>
      </c>
      <c r="I831" s="32">
        <f>LN('2 Precios'!I830/'2 Precios'!I831)</f>
        <v>1.9830678648662555E-2</v>
      </c>
      <c r="J831" s="32">
        <f>LN('2 Precios'!J830/'2 Precios'!J831)</f>
        <v>9.5331666922372112E-3</v>
      </c>
      <c r="K831" s="35"/>
    </row>
    <row r="832" spans="1:11" x14ac:dyDescent="0.2">
      <c r="A832" s="30">
        <v>42053</v>
      </c>
      <c r="B832" s="32">
        <f>LN('2 Precios'!B831/'2 Precios'!B832)</f>
        <v>6.654781466621045E-3</v>
      </c>
      <c r="C832" s="32">
        <f>LN('2 Precios'!C831/'2 Precios'!C832)</f>
        <v>3.0628508802409359E-3</v>
      </c>
      <c r="D832" s="32">
        <f>LN('2 Precios'!D831/'2 Precios'!D832)</f>
        <v>5.6541953632201478E-2</v>
      </c>
      <c r="E832" s="32">
        <f>LN('2 Precios'!E831/'2 Precios'!E832)</f>
        <v>-7.2845240529919022E-3</v>
      </c>
      <c r="F832" s="32">
        <f>LN('2 Precios'!F831/'2 Precios'!F832)</f>
        <v>6.3617852641104063E-3</v>
      </c>
      <c r="G832" s="32">
        <f>LN('2 Precios'!G831/'2 Precios'!G832)</f>
        <v>-1.1043057685655593E-2</v>
      </c>
      <c r="H832" s="32">
        <f>LN('2 Precios'!H831/'2 Precios'!H832)</f>
        <v>-2.9110116367584163E-2</v>
      </c>
      <c r="I832" s="32">
        <f>LN('2 Precios'!I831/'2 Precios'!I832)</f>
        <v>6.6985657973616681E-3</v>
      </c>
      <c r="J832" s="32">
        <f>LN('2 Precios'!J831/'2 Precios'!J832)</f>
        <v>-3.6010829773474855E-2</v>
      </c>
      <c r="K832" s="35"/>
    </row>
    <row r="833" spans="1:11" x14ac:dyDescent="0.2">
      <c r="A833" s="30">
        <v>42052</v>
      </c>
      <c r="B833" s="32">
        <f>LN('2 Precios'!B832/'2 Precios'!B833)</f>
        <v>-2.661116983753702E-3</v>
      </c>
      <c r="C833" s="32">
        <f>LN('2 Precios'!C832/'2 Precios'!C833)</f>
        <v>-1.2263030729394253E-3</v>
      </c>
      <c r="D833" s="32">
        <f>LN('2 Precios'!D832/'2 Precios'!D833)</f>
        <v>1.1156395260163215E-2</v>
      </c>
      <c r="E833" s="32">
        <f>LN('2 Precios'!E832/'2 Precios'!E833)</f>
        <v>-5.3672934021442905E-3</v>
      </c>
      <c r="F833" s="32">
        <f>LN('2 Precios'!F832/'2 Precios'!F833)</f>
        <v>1.1954913114215884E-2</v>
      </c>
      <c r="G833" s="32">
        <f>LN('2 Precios'!G832/'2 Precios'!G833)</f>
        <v>2.3457804734300331E-2</v>
      </c>
      <c r="H833" s="32">
        <f>LN('2 Precios'!H832/'2 Precios'!H833)</f>
        <v>1.7189566076557226E-2</v>
      </c>
      <c r="I833" s="32">
        <f>LN('2 Precios'!I832/'2 Precios'!I833)</f>
        <v>1.9221053029120912E-3</v>
      </c>
      <c r="J833" s="32">
        <f>LN('2 Precios'!J832/'2 Precios'!J833)</f>
        <v>2.0983692463638164E-2</v>
      </c>
      <c r="K833" s="35"/>
    </row>
    <row r="834" spans="1:11" x14ac:dyDescent="0.2">
      <c r="A834" s="30">
        <v>42051</v>
      </c>
      <c r="B834" s="32">
        <f>LN('2 Precios'!B833/'2 Precios'!B834)</f>
        <v>9.744518391146315E-4</v>
      </c>
      <c r="C834" s="32">
        <f>LN('2 Precios'!C833/'2 Precios'!C834)</f>
        <v>-3.059102934435484E-3</v>
      </c>
      <c r="D834" s="32">
        <f>LN('2 Precios'!D833/'2 Precios'!D834)</f>
        <v>3.0322971720979976E-4</v>
      </c>
      <c r="E834" s="32">
        <f>LN('2 Precios'!E833/'2 Precios'!E834)</f>
        <v>-2.3384946801194629E-4</v>
      </c>
      <c r="F834" s="32">
        <f>LN('2 Precios'!F833/'2 Precios'!F834)</f>
        <v>-7.3227441981142567E-3</v>
      </c>
      <c r="G834" s="32">
        <f>LN('2 Precios'!G833/'2 Precios'!G834)</f>
        <v>-4.3627367421967362E-3</v>
      </c>
      <c r="H834" s="32">
        <f>LN('2 Precios'!H833/'2 Precios'!H834)</f>
        <v>2.2477532502674607E-3</v>
      </c>
      <c r="I834" s="32">
        <f>LN('2 Precios'!I833/'2 Precios'!I834)</f>
        <v>-3.3613235719769422E-3</v>
      </c>
      <c r="J834" s="32">
        <f>LN('2 Precios'!J833/'2 Precios'!J834)</f>
        <v>-7.1779008880180298E-3</v>
      </c>
      <c r="K834" s="35"/>
    </row>
    <row r="835" spans="1:11" x14ac:dyDescent="0.2">
      <c r="A835" s="30">
        <v>42048</v>
      </c>
      <c r="B835" s="32">
        <f>LN('2 Precios'!B834/'2 Precios'!B835)</f>
        <v>2.6046389207356774E-2</v>
      </c>
      <c r="C835" s="32">
        <f>LN('2 Precios'!C834/'2 Precios'!C835)</f>
        <v>1.1056623014332224E-2</v>
      </c>
      <c r="D835" s="32">
        <f>LN('2 Precios'!D834/'2 Precios'!D835)</f>
        <v>-4.5392119095789118E-3</v>
      </c>
      <c r="E835" s="32">
        <f>LN('2 Precios'!E834/'2 Precios'!E835)</f>
        <v>-1.7764408524185656E-2</v>
      </c>
      <c r="F835" s="32">
        <f>LN('2 Precios'!F834/'2 Precios'!F835)</f>
        <v>6.6548604076832356E-3</v>
      </c>
      <c r="G835" s="32">
        <f>LN('2 Precios'!G834/'2 Precios'!G835)</f>
        <v>2.6466573188163055E-2</v>
      </c>
      <c r="H835" s="32">
        <f>LN('2 Precios'!H834/'2 Precios'!H835)</f>
        <v>9.7990610060853349E-3</v>
      </c>
      <c r="I835" s="32">
        <f>LN('2 Precios'!I834/'2 Precios'!I835)</f>
        <v>-1.6764462871025148E-3</v>
      </c>
      <c r="J835" s="32">
        <f>LN('2 Precios'!J834/'2 Precios'!J835)</f>
        <v>-1.5790864187768129E-2</v>
      </c>
      <c r="K835" s="35"/>
    </row>
    <row r="836" spans="1:11" x14ac:dyDescent="0.2">
      <c r="A836" s="30">
        <v>42047</v>
      </c>
      <c r="B836" s="32">
        <f>LN('2 Precios'!B835/'2 Precios'!B836)</f>
        <v>-1.6660428882805722E-2</v>
      </c>
      <c r="C836" s="32">
        <f>LN('2 Precios'!C835/'2 Precios'!C836)</f>
        <v>4.033319083082116E-2</v>
      </c>
      <c r="D836" s="32">
        <f>LN('2 Precios'!D835/'2 Precios'!D836)</f>
        <v>1.8589626527541987E-2</v>
      </c>
      <c r="E836" s="32">
        <f>LN('2 Precios'!E835/'2 Precios'!E836)</f>
        <v>3.6800584393981789E-2</v>
      </c>
      <c r="F836" s="32">
        <f>LN('2 Precios'!F835/'2 Precios'!F836)</f>
        <v>1.8419186294624298E-2</v>
      </c>
      <c r="G836" s="32">
        <f>LN('2 Precios'!G835/'2 Precios'!G836)</f>
        <v>-1.5209418663528795E-2</v>
      </c>
      <c r="H836" s="32">
        <f>LN('2 Precios'!H835/'2 Precios'!H836)</f>
        <v>3.5204020718362358E-2</v>
      </c>
      <c r="I836" s="32">
        <f>LN('2 Precios'!I835/'2 Precios'!I836)</f>
        <v>1.4947313186243665E-2</v>
      </c>
      <c r="J836" s="32">
        <f>LN('2 Precios'!J835/'2 Precios'!J836)</f>
        <v>2.6628059758266119E-2</v>
      </c>
      <c r="K836" s="35"/>
    </row>
    <row r="837" spans="1:11" x14ac:dyDescent="0.2">
      <c r="A837" s="30">
        <v>42046</v>
      </c>
      <c r="B837" s="32">
        <f>LN('2 Precios'!B836/'2 Precios'!B837)</f>
        <v>-4.2435931776336356E-3</v>
      </c>
      <c r="C837" s="32">
        <f>LN('2 Precios'!C836/'2 Precios'!C837)</f>
        <v>-3.8478414467706154E-2</v>
      </c>
      <c r="D837" s="32">
        <f>LN('2 Precios'!D836/'2 Precios'!D837)</f>
        <v>-1.5868536330910881E-2</v>
      </c>
      <c r="E837" s="32">
        <f>LN('2 Precios'!E836/'2 Precios'!E837)</f>
        <v>4.755696801652996E-3</v>
      </c>
      <c r="F837" s="32">
        <f>LN('2 Precios'!F836/'2 Precios'!F837)</f>
        <v>-8.3531131548825986E-3</v>
      </c>
      <c r="G837" s="32">
        <f>LN('2 Precios'!G836/'2 Precios'!G837)</f>
        <v>-1.6219943866763495E-2</v>
      </c>
      <c r="H837" s="32">
        <f>LN('2 Precios'!H836/'2 Precios'!H837)</f>
        <v>-2.0323008435694723E-2</v>
      </c>
      <c r="I837" s="32">
        <f>LN('2 Precios'!I836/'2 Precios'!I837)</f>
        <v>-6.5367866172034543E-3</v>
      </c>
      <c r="J837" s="32">
        <f>LN('2 Precios'!J836/'2 Precios'!J837)</f>
        <v>-3.354513275796929E-2</v>
      </c>
      <c r="K837" s="35"/>
    </row>
    <row r="838" spans="1:11" x14ac:dyDescent="0.2">
      <c r="A838" s="30">
        <v>42045</v>
      </c>
      <c r="B838" s="32">
        <f>LN('2 Precios'!B837/'2 Precios'!B838)</f>
        <v>2.4813354194742937E-3</v>
      </c>
      <c r="C838" s="32">
        <f>LN('2 Precios'!C837/'2 Precios'!C838)</f>
        <v>-1.2368585373962473E-3</v>
      </c>
      <c r="D838" s="32">
        <f>LN('2 Precios'!D837/'2 Precios'!D838)</f>
        <v>6.9877242248979491E-3</v>
      </c>
      <c r="E838" s="32">
        <f>LN('2 Precios'!E837/'2 Precios'!E838)</f>
        <v>-2.9826756046318022E-2</v>
      </c>
      <c r="F838" s="32">
        <f>LN('2 Precios'!F837/'2 Precios'!F838)</f>
        <v>-1.5836151352071653E-2</v>
      </c>
      <c r="G838" s="32">
        <f>LN('2 Precios'!G837/'2 Precios'!G838)</f>
        <v>-1.5351852009050182E-2</v>
      </c>
      <c r="H838" s="32">
        <f>LN('2 Precios'!H837/'2 Precios'!H838)</f>
        <v>-1.1466567001546869E-2</v>
      </c>
      <c r="I838" s="32">
        <f>LN('2 Precios'!I837/'2 Precios'!I838)</f>
        <v>1.0918390511319995E-2</v>
      </c>
      <c r="J838" s="32">
        <f>LN('2 Precios'!J837/'2 Precios'!J838)</f>
        <v>-9.1163692939922308E-3</v>
      </c>
      <c r="K838" s="35"/>
    </row>
    <row r="839" spans="1:11" x14ac:dyDescent="0.2">
      <c r="A839" s="30">
        <v>42044</v>
      </c>
      <c r="B839" s="32">
        <f>LN('2 Precios'!B838/'2 Precios'!B839)</f>
        <v>6.0553160298475149E-3</v>
      </c>
      <c r="C839" s="32">
        <f>LN('2 Precios'!C838/'2 Precios'!C839)</f>
        <v>0</v>
      </c>
      <c r="D839" s="32">
        <f>LN('2 Precios'!D838/'2 Precios'!D839)</f>
        <v>1.9083343338055555E-2</v>
      </c>
      <c r="E839" s="32">
        <f>LN('2 Precios'!E838/'2 Precios'!E839)</f>
        <v>-2.1061587178502469E-2</v>
      </c>
      <c r="F839" s="32">
        <f>LN('2 Precios'!F838/'2 Precios'!F839)</f>
        <v>8.8547713461648568E-4</v>
      </c>
      <c r="G839" s="32">
        <f>LN('2 Precios'!G838/'2 Precios'!G839)</f>
        <v>-1.0306244605149312E-2</v>
      </c>
      <c r="H839" s="32">
        <f>LN('2 Precios'!H838/'2 Precios'!H839)</f>
        <v>-8.0747345603260877E-3</v>
      </c>
      <c r="I839" s="32">
        <f>LN('2 Precios'!I838/'2 Precios'!I839)</f>
        <v>-1.6453214129567281E-2</v>
      </c>
      <c r="J839" s="32">
        <f>LN('2 Precios'!J838/'2 Precios'!J839)</f>
        <v>1.0495941794736886E-2</v>
      </c>
      <c r="K839" s="35"/>
    </row>
    <row r="840" spans="1:11" x14ac:dyDescent="0.2">
      <c r="A840" s="30">
        <v>42041</v>
      </c>
      <c r="B840" s="32">
        <f>LN('2 Precios'!B839/'2 Precios'!B840)</f>
        <v>1.7533593204394713E-2</v>
      </c>
      <c r="C840" s="32">
        <f>LN('2 Precios'!C839/'2 Precios'!C840)</f>
        <v>1.8558619616801941E-3</v>
      </c>
      <c r="D840" s="32">
        <f>LN('2 Precios'!D839/'2 Precios'!D840)</f>
        <v>8.3908675152118861E-2</v>
      </c>
      <c r="E840" s="32">
        <f>LN('2 Precios'!E839/'2 Precios'!E840)</f>
        <v>7.5030798098500422E-3</v>
      </c>
      <c r="F840" s="32">
        <f>LN('2 Precios'!F839/'2 Precios'!F840)</f>
        <v>1.225650997681388E-2</v>
      </c>
      <c r="G840" s="32">
        <f>LN('2 Precios'!G839/'2 Precios'!G840)</f>
        <v>2.6896548823216685E-2</v>
      </c>
      <c r="H840" s="32">
        <f>LN('2 Precios'!H839/'2 Precios'!H840)</f>
        <v>7.1883780828318989E-3</v>
      </c>
      <c r="I840" s="32">
        <f>LN('2 Precios'!I839/'2 Precios'!I840)</f>
        <v>3.5416988230442807E-2</v>
      </c>
      <c r="J840" s="32">
        <f>LN('2 Precios'!J839/'2 Precios'!J840)</f>
        <v>3.5562715298432775E-3</v>
      </c>
      <c r="K840" s="35"/>
    </row>
    <row r="841" spans="1:11" x14ac:dyDescent="0.2">
      <c r="A841" s="30">
        <v>42040</v>
      </c>
      <c r="B841" s="32">
        <f>LN('2 Precios'!B840/'2 Precios'!B841)</f>
        <v>3.3006332017253242E-3</v>
      </c>
      <c r="C841" s="32">
        <f>LN('2 Precios'!C840/'2 Precios'!C841)</f>
        <v>7.4580206641740969E-3</v>
      </c>
      <c r="D841" s="32">
        <f>LN('2 Precios'!D840/'2 Precios'!D841)</f>
        <v>1.8762242020261791E-2</v>
      </c>
      <c r="E841" s="32">
        <f>LN('2 Precios'!E840/'2 Precios'!E841)</f>
        <v>4.6966367138658129E-2</v>
      </c>
      <c r="F841" s="32">
        <f>LN('2 Precios'!F840/'2 Precios'!F841)</f>
        <v>2.2447309397772786E-2</v>
      </c>
      <c r="G841" s="32">
        <f>LN('2 Precios'!G840/'2 Precios'!G841)</f>
        <v>9.3370740380692586E-3</v>
      </c>
      <c r="H841" s="32">
        <f>LN('2 Precios'!H840/'2 Precios'!H841)</f>
        <v>-1.0119419081374994E-3</v>
      </c>
      <c r="I841" s="32">
        <f>LN('2 Precios'!I840/'2 Precios'!I841)</f>
        <v>3.9860540075297504E-3</v>
      </c>
      <c r="J841" s="32">
        <f>LN('2 Precios'!J840/'2 Precios'!J841)</f>
        <v>9.2459770102866767E-3</v>
      </c>
      <c r="K841" s="35"/>
    </row>
    <row r="842" spans="1:11" x14ac:dyDescent="0.2">
      <c r="A842" s="30">
        <v>42039</v>
      </c>
      <c r="B842" s="32">
        <f>LN('2 Precios'!B841/'2 Precios'!B842)</f>
        <v>1.4967944315686106E-2</v>
      </c>
      <c r="C842" s="32">
        <f>LN('2 Precios'!C841/'2 Precios'!C842)</f>
        <v>0</v>
      </c>
      <c r="D842" s="32">
        <f>LN('2 Precios'!D841/'2 Precios'!D842)</f>
        <v>2.0877584295072971E-2</v>
      </c>
      <c r="E842" s="32">
        <f>LN('2 Precios'!E841/'2 Precios'!E842)</f>
        <v>-2.2707067286876794E-2</v>
      </c>
      <c r="F842" s="32">
        <f>LN('2 Precios'!F841/'2 Precios'!F842)</f>
        <v>6.147061414982144E-2</v>
      </c>
      <c r="G842" s="32">
        <f>LN('2 Precios'!G841/'2 Precios'!G842)</f>
        <v>-5.4758144767212892E-2</v>
      </c>
      <c r="H842" s="32">
        <f>LN('2 Precios'!H841/'2 Precios'!H842)</f>
        <v>-2.0210188013594192E-3</v>
      </c>
      <c r="I842" s="32">
        <f>LN('2 Precios'!I841/'2 Precios'!I842)</f>
        <v>-1.2473495131716346E-3</v>
      </c>
      <c r="J842" s="32">
        <f>LN('2 Precios'!J841/'2 Precios'!J842)</f>
        <v>2.7440580681206864E-2</v>
      </c>
      <c r="K842" s="35"/>
    </row>
    <row r="843" spans="1:11" x14ac:dyDescent="0.2">
      <c r="A843" s="30">
        <v>42038</v>
      </c>
      <c r="B843" s="32">
        <f>LN('2 Precios'!B842/'2 Precios'!B843)</f>
        <v>-2.1928866226370056E-2</v>
      </c>
      <c r="C843" s="32">
        <f>LN('2 Precios'!C842/'2 Precios'!C843)</f>
        <v>0</v>
      </c>
      <c r="D843" s="32">
        <f>LN('2 Precios'!D842/'2 Precios'!D843)</f>
        <v>-1.7773598464534471E-2</v>
      </c>
      <c r="E843" s="32">
        <f>LN('2 Precios'!E842/'2 Precios'!E843)</f>
        <v>2.8466562389642139E-2</v>
      </c>
      <c r="F843" s="32">
        <f>LN('2 Precios'!F842/'2 Precios'!F843)</f>
        <v>3.5239329517334425E-2</v>
      </c>
      <c r="G843" s="32">
        <f>LN('2 Precios'!G842/'2 Precios'!G843)</f>
        <v>1.3711034874379224E-2</v>
      </c>
      <c r="H843" s="32">
        <f>LN('2 Precios'!H842/'2 Precios'!H843)</f>
        <v>4.0953443748180274E-2</v>
      </c>
      <c r="I843" s="32">
        <f>LN('2 Precios'!I842/'2 Precios'!I843)</f>
        <v>-2.4923345511048117E-4</v>
      </c>
      <c r="J843" s="32">
        <f>LN('2 Precios'!J842/'2 Precios'!J843)</f>
        <v>-1.7200505307898083E-2</v>
      </c>
      <c r="K843" s="35"/>
    </row>
    <row r="844" spans="1:11" x14ac:dyDescent="0.2">
      <c r="A844" s="30">
        <v>42034</v>
      </c>
      <c r="B844" s="32">
        <f>LN('2 Precios'!B843/'2 Precios'!B844)</f>
        <v>-6.8603506016453215E-3</v>
      </c>
      <c r="C844" s="32">
        <f>LN('2 Precios'!C843/'2 Precios'!C844)</f>
        <v>-1.6089454996814717E-2</v>
      </c>
      <c r="D844" s="32">
        <f>LN('2 Precios'!D843/'2 Precios'!D844)</f>
        <v>-3.596042089095778E-2</v>
      </c>
      <c r="E844" s="32">
        <f>LN('2 Precios'!E843/'2 Precios'!E844)</f>
        <v>-3.8009327634191167E-2</v>
      </c>
      <c r="F844" s="32">
        <f>LN('2 Precios'!F843/'2 Precios'!F844)</f>
        <v>-1.5539134921707595E-2</v>
      </c>
      <c r="G844" s="32">
        <f>LN('2 Precios'!G843/'2 Precios'!G844)</f>
        <v>-2.1378486406531397E-2</v>
      </c>
      <c r="H844" s="32">
        <f>LN('2 Precios'!H843/'2 Precios'!H844)</f>
        <v>-3.5385897978857897E-2</v>
      </c>
      <c r="I844" s="32">
        <f>LN('2 Precios'!I843/'2 Precios'!I844)</f>
        <v>-3.7666497664315707E-2</v>
      </c>
      <c r="J844" s="32">
        <f>LN('2 Precios'!J843/'2 Precios'!J844)</f>
        <v>-1.4127823780858494E-2</v>
      </c>
      <c r="K844" s="35"/>
    </row>
    <row r="845" spans="1:11" x14ac:dyDescent="0.2">
      <c r="A845" s="30">
        <v>42033</v>
      </c>
      <c r="B845" s="32">
        <f>LN('2 Precios'!B844/'2 Precios'!B845)</f>
        <v>-1.1253231127055546E-2</v>
      </c>
      <c r="C845" s="32">
        <f>LN('2 Precios'!C844/'2 Precios'!C845)</f>
        <v>-4.8989684690904306E-3</v>
      </c>
      <c r="D845" s="32">
        <f>LN('2 Precios'!D844/'2 Precios'!D845)</f>
        <v>-6.6423028446822357E-3</v>
      </c>
      <c r="E845" s="32">
        <f>LN('2 Precios'!E844/'2 Precios'!E845)</f>
        <v>-1.2202937553705965E-2</v>
      </c>
      <c r="F845" s="32">
        <f>LN('2 Precios'!F844/'2 Precios'!F845)</f>
        <v>-8.6666878980128318E-3</v>
      </c>
      <c r="G845" s="32">
        <f>LN('2 Precios'!G844/'2 Precios'!G845)</f>
        <v>7.0755012162002804E-3</v>
      </c>
      <c r="H845" s="32">
        <f>LN('2 Precios'!H844/'2 Precios'!H845)</f>
        <v>-1.035100160704183E-2</v>
      </c>
      <c r="I845" s="32">
        <f>LN('2 Precios'!I844/'2 Precios'!I845)</f>
        <v>1.1103155205500667E-2</v>
      </c>
      <c r="J845" s="32">
        <f>LN('2 Precios'!J844/'2 Precios'!J845)</f>
        <v>-5.0612424076506447E-3</v>
      </c>
      <c r="K845" s="35"/>
    </row>
    <row r="846" spans="1:11" x14ac:dyDescent="0.2">
      <c r="A846" s="30">
        <v>42032</v>
      </c>
      <c r="B846" s="32">
        <f>LN('2 Precios'!B845/'2 Precios'!B846)</f>
        <v>-2.577881917077517E-3</v>
      </c>
      <c r="C846" s="32">
        <f>LN('2 Precios'!C845/'2 Precios'!C846)</f>
        <v>-1.6358922826510407E-2</v>
      </c>
      <c r="D846" s="32">
        <f>LN('2 Precios'!D845/'2 Precios'!D846)</f>
        <v>-8.5695978814927191E-3</v>
      </c>
      <c r="E846" s="32">
        <f>LN('2 Precios'!E845/'2 Precios'!E846)</f>
        <v>-1.8139018517695379E-2</v>
      </c>
      <c r="F846" s="32">
        <f>LN('2 Precios'!F845/'2 Precios'!F846)</f>
        <v>-1.2495544030707488E-2</v>
      </c>
      <c r="G846" s="32">
        <f>LN('2 Precios'!G845/'2 Precios'!G846)</f>
        <v>-5.3113137548128622E-3</v>
      </c>
      <c r="H846" s="32">
        <f>LN('2 Precios'!H845/'2 Precios'!H846)</f>
        <v>-1.27279607746202E-2</v>
      </c>
      <c r="I846" s="32">
        <f>LN('2 Precios'!I845/'2 Precios'!I846)</f>
        <v>-4.1176756738893813E-3</v>
      </c>
      <c r="J846" s="32">
        <f>LN('2 Precios'!J845/'2 Precios'!J846)</f>
        <v>-8.9678158375051144E-3</v>
      </c>
      <c r="K846" s="35"/>
    </row>
    <row r="847" spans="1:11" x14ac:dyDescent="0.2">
      <c r="A847" s="30">
        <v>42031</v>
      </c>
      <c r="B847" s="32">
        <f>LN('2 Precios'!B846/'2 Precios'!B847)</f>
        <v>2.0787726628122079E-3</v>
      </c>
      <c r="C847" s="32">
        <f>LN('2 Precios'!C846/'2 Precios'!C847)</f>
        <v>-1.1353632905807723E-2</v>
      </c>
      <c r="D847" s="32">
        <f>LN('2 Precios'!D846/'2 Precios'!D847)</f>
        <v>-4.2574487798843494E-3</v>
      </c>
      <c r="E847" s="32">
        <f>LN('2 Precios'!E846/'2 Precios'!E847)</f>
        <v>-1.1396418508943591E-2</v>
      </c>
      <c r="F847" s="32">
        <f>LN('2 Precios'!F846/'2 Precios'!F847)</f>
        <v>-8.9686458514859745E-3</v>
      </c>
      <c r="G847" s="32">
        <f>LN('2 Precios'!G846/'2 Precios'!G847)</f>
        <v>-5.8840837237555585E-4</v>
      </c>
      <c r="H847" s="32">
        <f>LN('2 Precios'!H846/'2 Precios'!H847)</f>
        <v>8.4672525212420389E-3</v>
      </c>
      <c r="I847" s="32">
        <f>LN('2 Precios'!I846/'2 Precios'!I847)</f>
        <v>-1.9319494055415872E-3</v>
      </c>
      <c r="J847" s="32">
        <f>LN('2 Precios'!J846/'2 Precios'!J847)</f>
        <v>1.2935228302003433E-2</v>
      </c>
      <c r="K847" s="35"/>
    </row>
    <row r="848" spans="1:11" x14ac:dyDescent="0.2">
      <c r="A848" s="30">
        <v>42030</v>
      </c>
      <c r="B848" s="32">
        <f>LN('2 Precios'!B847/'2 Precios'!B848)</f>
        <v>-1.1054274778666943E-2</v>
      </c>
      <c r="C848" s="32">
        <f>LN('2 Precios'!C847/'2 Precios'!C848)</f>
        <v>-2.4649135274654229E-2</v>
      </c>
      <c r="D848" s="32">
        <f>LN('2 Precios'!D847/'2 Precios'!D848)</f>
        <v>1.8470148773453557E-2</v>
      </c>
      <c r="E848" s="32">
        <f>LN('2 Precios'!E847/'2 Precios'!E848)</f>
        <v>8.2549281582140546E-3</v>
      </c>
      <c r="F848" s="32">
        <f>LN('2 Precios'!F847/'2 Precios'!F848)</f>
        <v>2.5911936170527086E-2</v>
      </c>
      <c r="G848" s="32">
        <f>LN('2 Precios'!G847/'2 Precios'!G848)</f>
        <v>1.1771631730148311E-3</v>
      </c>
      <c r="H848" s="32">
        <f>LN('2 Precios'!H847/'2 Precios'!H848)</f>
        <v>-6.8539866652782642E-3</v>
      </c>
      <c r="I848" s="32">
        <f>LN('2 Precios'!I847/'2 Precios'!I848)</f>
        <v>8.4798328663688149E-3</v>
      </c>
      <c r="J848" s="32">
        <f>LN('2 Precios'!J847/'2 Precios'!J848)</f>
        <v>7.8823154959266443E-3</v>
      </c>
      <c r="K848" s="35"/>
    </row>
    <row r="849" spans="1:11" x14ac:dyDescent="0.2">
      <c r="A849" s="30">
        <v>42027</v>
      </c>
      <c r="B849" s="32">
        <f>LN('2 Precios'!B848/'2 Precios'!B849)</f>
        <v>1.4806346544617046E-2</v>
      </c>
      <c r="C849" s="32">
        <f>LN('2 Precios'!C848/'2 Precios'!C849)</f>
        <v>-4.0497596569203046E-3</v>
      </c>
      <c r="D849" s="32">
        <f>LN('2 Precios'!D848/'2 Precios'!D849)</f>
        <v>-1.5524638543696829E-2</v>
      </c>
      <c r="E849" s="32">
        <f>LN('2 Precios'!E848/'2 Precios'!E849)</f>
        <v>-1.6661362766267604E-2</v>
      </c>
      <c r="F849" s="32">
        <f>LN('2 Precios'!F848/'2 Precios'!F849)</f>
        <v>-3.5040056351061367E-2</v>
      </c>
      <c r="G849" s="32">
        <f>LN('2 Precios'!G848/'2 Precios'!G849)</f>
        <v>1.0657353997799459E-2</v>
      </c>
      <c r="H849" s="32">
        <f>LN('2 Precios'!H848/'2 Precios'!H849)</f>
        <v>1.9564181053180252E-2</v>
      </c>
      <c r="I849" s="32">
        <f>LN('2 Precios'!I848/'2 Precios'!I849)</f>
        <v>1.9904748817077024E-2</v>
      </c>
      <c r="J849" s="32">
        <f>LN('2 Precios'!J848/'2 Precios'!J849)</f>
        <v>-1.8460230088271773E-2</v>
      </c>
      <c r="K849" s="35"/>
    </row>
    <row r="850" spans="1:11" x14ac:dyDescent="0.2">
      <c r="A850" s="30">
        <v>42026</v>
      </c>
      <c r="B850" s="32">
        <f>LN('2 Precios'!B849/'2 Precios'!B850)</f>
        <v>1.7471324254840614E-2</v>
      </c>
      <c r="C850" s="32">
        <f>LN('2 Precios'!C849/'2 Precios'!C850)</f>
        <v>1.1614474009479984E-2</v>
      </c>
      <c r="D850" s="32">
        <f>LN('2 Precios'!D849/'2 Precios'!D850)</f>
        <v>2.0865171931164397E-2</v>
      </c>
      <c r="E850" s="32">
        <f>LN('2 Precios'!E849/'2 Precios'!E850)</f>
        <v>3.3831618200505759E-2</v>
      </c>
      <c r="F850" s="32">
        <f>LN('2 Precios'!F849/'2 Precios'!F850)</f>
        <v>1.2512218246575729E-2</v>
      </c>
      <c r="G850" s="32">
        <f>LN('2 Precios'!G849/'2 Precios'!G850)</f>
        <v>2.1661376430119294E-2</v>
      </c>
      <c r="H850" s="32">
        <f>LN('2 Precios'!H849/'2 Precios'!H850)</f>
        <v>-1.1083199442421147E-2</v>
      </c>
      <c r="I850" s="32">
        <f>LN('2 Precios'!I849/'2 Precios'!I850)</f>
        <v>1.8790480989994883E-2</v>
      </c>
      <c r="J850" s="32">
        <f>LN('2 Precios'!J849/'2 Precios'!J850)</f>
        <v>1.7358963542597083E-2</v>
      </c>
      <c r="K850" s="35"/>
    </row>
    <row r="851" spans="1:11" x14ac:dyDescent="0.2">
      <c r="A851" s="30">
        <v>42025</v>
      </c>
      <c r="B851" s="32">
        <f>LN('2 Precios'!B850/'2 Precios'!B851)</f>
        <v>1.1245350068048287E-2</v>
      </c>
      <c r="C851" s="32">
        <f>LN('2 Precios'!C850/'2 Precios'!C851)</f>
        <v>1.2342266214320212E-2</v>
      </c>
      <c r="D851" s="32">
        <f>LN('2 Precios'!D850/'2 Precios'!D851)</f>
        <v>7.0528924946833809E-3</v>
      </c>
      <c r="E851" s="32">
        <f>LN('2 Precios'!E850/'2 Precios'!E851)</f>
        <v>-2.2658132566289523E-4</v>
      </c>
      <c r="F851" s="32">
        <f>LN('2 Precios'!F850/'2 Precios'!F851)</f>
        <v>3.9511262871850313E-2</v>
      </c>
      <c r="G851" s="32">
        <f>LN('2 Precios'!G850/'2 Precios'!G851)</f>
        <v>5.6943813294686854E-2</v>
      </c>
      <c r="H851" s="32">
        <f>LN('2 Precios'!H850/'2 Precios'!H851)</f>
        <v>1.9732452149786559E-2</v>
      </c>
      <c r="I851" s="32">
        <f>LN('2 Precios'!I850/'2 Precios'!I851)</f>
        <v>2.2787703928897557E-3</v>
      </c>
      <c r="J851" s="32">
        <f>LN('2 Precios'!J850/'2 Precios'!J851)</f>
        <v>-3.7950509565445084E-3</v>
      </c>
      <c r="K851" s="35"/>
    </row>
    <row r="852" spans="1:11" x14ac:dyDescent="0.2">
      <c r="A852" s="30">
        <v>42024</v>
      </c>
      <c r="B852" s="32">
        <f>LN('2 Precios'!B851/'2 Precios'!B852)</f>
        <v>-3.0375706454843247E-3</v>
      </c>
      <c r="C852" s="32">
        <f>LN('2 Precios'!C851/'2 Precios'!C852)</f>
        <v>1.8502467547991348E-2</v>
      </c>
      <c r="D852" s="32">
        <f>LN('2 Precios'!D851/'2 Precios'!D852)</f>
        <v>7.7821064746644237E-3</v>
      </c>
      <c r="E852" s="32">
        <f>LN('2 Precios'!E851/'2 Precios'!E852)</f>
        <v>7.0872348375575671E-3</v>
      </c>
      <c r="F852" s="32">
        <f>LN('2 Precios'!F851/'2 Precios'!F852)</f>
        <v>7.0779618931556378E-3</v>
      </c>
      <c r="G852" s="32">
        <f>LN('2 Precios'!G851/'2 Precios'!G852)</f>
        <v>-1.5335763814351375E-2</v>
      </c>
      <c r="H852" s="32">
        <f>LN('2 Precios'!H851/'2 Precios'!H852)</f>
        <v>9.3692014459535941E-3</v>
      </c>
      <c r="I852" s="32">
        <f>LN('2 Precios'!I851/'2 Precios'!I852)</f>
        <v>1.2755274649727514E-2</v>
      </c>
      <c r="J852" s="32">
        <f>LN('2 Precios'!J851/'2 Precios'!J852)</f>
        <v>3.0052365610829267E-2</v>
      </c>
      <c r="K852" s="35"/>
    </row>
    <row r="853" spans="1:11" x14ac:dyDescent="0.2">
      <c r="A853" s="30">
        <v>42023</v>
      </c>
      <c r="B853" s="32">
        <f>LN('2 Precios'!B852/'2 Precios'!B853)</f>
        <v>1.0025927607871625E-2</v>
      </c>
      <c r="C853" s="32">
        <f>LN('2 Precios'!C852/'2 Precios'!C853)</f>
        <v>6.0259116014451395E-4</v>
      </c>
      <c r="D853" s="32">
        <f>LN('2 Precios'!D852/'2 Precios'!D853)</f>
        <v>1.019575262162438E-3</v>
      </c>
      <c r="E853" s="32">
        <f>LN('2 Precios'!E852/'2 Precios'!E853)</f>
        <v>2.3052205750051543E-4</v>
      </c>
      <c r="F853" s="32">
        <f>LN('2 Precios'!F852/'2 Precios'!F853)</f>
        <v>-1.5605728433138715E-2</v>
      </c>
      <c r="G853" s="32">
        <f>LN('2 Precios'!G852/'2 Precios'!G853)</f>
        <v>-7.5805795736776241E-3</v>
      </c>
      <c r="H853" s="32">
        <f>LN('2 Precios'!H852/'2 Precios'!H853)</f>
        <v>-4.2462136759303668E-3</v>
      </c>
      <c r="I853" s="32">
        <f>LN('2 Precios'!I852/'2 Precios'!I853)</f>
        <v>-4.6106637874623983E-3</v>
      </c>
      <c r="J853" s="32">
        <f>LN('2 Precios'!J852/'2 Precios'!J853)</f>
        <v>1.7477822960240536E-3</v>
      </c>
      <c r="K853" s="35"/>
    </row>
    <row r="854" spans="1:11" x14ac:dyDescent="0.2">
      <c r="A854" s="30">
        <v>42020</v>
      </c>
      <c r="B854" s="32">
        <f>LN('2 Precios'!B853/'2 Precios'!B854)</f>
        <v>1.8485364551029725E-4</v>
      </c>
      <c r="C854" s="32">
        <f>LN('2 Precios'!C853/'2 Precios'!C854)</f>
        <v>-1.8067453934188292E-3</v>
      </c>
      <c r="D854" s="32">
        <f>LN('2 Precios'!D853/'2 Precios'!D854)</f>
        <v>-1.0195752621625571E-3</v>
      </c>
      <c r="E854" s="32">
        <f>LN('2 Precios'!E853/'2 Precios'!E854)</f>
        <v>1.9467305372175368E-2</v>
      </c>
      <c r="F854" s="32">
        <f>LN('2 Precios'!F853/'2 Precios'!F854)</f>
        <v>2.6830285342629712E-2</v>
      </c>
      <c r="G854" s="32">
        <f>LN('2 Precios'!G853/'2 Precios'!G854)</f>
        <v>1.7778246021283969E-2</v>
      </c>
      <c r="H854" s="32">
        <f>LN('2 Precios'!H853/'2 Precios'!H854)</f>
        <v>4.0752447094417624E-2</v>
      </c>
      <c r="I854" s="32">
        <f>LN('2 Precios'!I853/'2 Precios'!I854)</f>
        <v>-7.6374861113755726E-3</v>
      </c>
      <c r="J854" s="32">
        <f>LN('2 Precios'!J853/'2 Precios'!J854)</f>
        <v>2.585096046471121E-2</v>
      </c>
      <c r="K854" s="35"/>
    </row>
    <row r="855" spans="1:11" x14ac:dyDescent="0.2">
      <c r="A855" s="30">
        <v>42019</v>
      </c>
      <c r="B855" s="32">
        <f>LN('2 Precios'!B854/'2 Precios'!B855)</f>
        <v>-1.1808049583990407E-2</v>
      </c>
      <c r="C855" s="32">
        <f>LN('2 Precios'!C854/'2 Precios'!C855)</f>
        <v>1.0889399140489517E-2</v>
      </c>
      <c r="D855" s="32">
        <f>LN('2 Precios'!D854/'2 Precios'!D855)</f>
        <v>7.8432456632682793E-3</v>
      </c>
      <c r="E855" s="32">
        <f>LN('2 Precios'!E854/'2 Precios'!E855)</f>
        <v>1.6992613915108673E-2</v>
      </c>
      <c r="F855" s="32">
        <f>LN('2 Precios'!F854/'2 Precios'!F855)</f>
        <v>1.2390452785676041E-2</v>
      </c>
      <c r="G855" s="32">
        <f>LN('2 Precios'!G854/'2 Precios'!G855)</f>
        <v>-3.9565600206191133E-2</v>
      </c>
      <c r="H855" s="32">
        <f>LN('2 Precios'!H854/'2 Precios'!H855)</f>
        <v>1.0081408460356902E-2</v>
      </c>
      <c r="I855" s="32">
        <f>LN('2 Precios'!I854/'2 Precios'!I855)</f>
        <v>-4.554688990439087E-3</v>
      </c>
      <c r="J855" s="32">
        <f>LN('2 Precios'!J854/'2 Precios'!J855)</f>
        <v>3.0774905108240398E-2</v>
      </c>
      <c r="K855" s="35"/>
    </row>
    <row r="856" spans="1:11" x14ac:dyDescent="0.2">
      <c r="A856" s="30">
        <v>42018</v>
      </c>
      <c r="B856" s="32">
        <f>LN('2 Precios'!B855/'2 Precios'!B856)</f>
        <v>-7.2703244279081819E-3</v>
      </c>
      <c r="C856" s="32">
        <f>LN('2 Precios'!C855/'2 Precios'!C856)</f>
        <v>2.436115625129796E-3</v>
      </c>
      <c r="D856" s="32">
        <f>LN('2 Precios'!D855/'2 Precios'!D856)</f>
        <v>1.7962417316174956E-2</v>
      </c>
      <c r="E856" s="32">
        <f>LN('2 Precios'!E855/'2 Precios'!E856)</f>
        <v>9.5445357569374752E-4</v>
      </c>
      <c r="F856" s="32">
        <f>LN('2 Precios'!F855/'2 Precios'!F856)</f>
        <v>-4.8171593178315188E-2</v>
      </c>
      <c r="G856" s="32">
        <f>LN('2 Precios'!G855/'2 Precios'!G856)</f>
        <v>-2.0719814973616985E-2</v>
      </c>
      <c r="H856" s="32">
        <f>LN('2 Precios'!H855/'2 Precios'!H856)</f>
        <v>-1.5549951707609462E-2</v>
      </c>
      <c r="I856" s="32">
        <f>LN('2 Precios'!I855/'2 Precios'!I856)</f>
        <v>-2.1726388099235144E-2</v>
      </c>
      <c r="J856" s="32">
        <f>LN('2 Precios'!J855/'2 Precios'!J856)</f>
        <v>-2.9295469102390056E-2</v>
      </c>
      <c r="K856" s="35"/>
    </row>
    <row r="857" spans="1:11" x14ac:dyDescent="0.2">
      <c r="A857" s="30">
        <v>42017</v>
      </c>
      <c r="B857" s="32">
        <f>LN('2 Precios'!B856/'2 Precios'!B857)</f>
        <v>-1.4087823844413141E-2</v>
      </c>
      <c r="C857" s="32">
        <f>LN('2 Precios'!C856/'2 Precios'!C857)</f>
        <v>-6.0790460763822263E-3</v>
      </c>
      <c r="D857" s="32">
        <f>LN('2 Precios'!D856/'2 Precios'!D857)</f>
        <v>-1.5906247947878219E-2</v>
      </c>
      <c r="E857" s="32">
        <f>LN('2 Precios'!E856/'2 Precios'!E857)</f>
        <v>-3.9477746636660968E-2</v>
      </c>
      <c r="F857" s="32">
        <f>LN('2 Precios'!F856/'2 Precios'!F857)</f>
        <v>-2.0336312246754848E-2</v>
      </c>
      <c r="G857" s="32">
        <f>LN('2 Precios'!G856/'2 Precios'!G857)</f>
        <v>-5.28602205202406E-2</v>
      </c>
      <c r="H857" s="32">
        <f>LN('2 Precios'!H856/'2 Precios'!H857)</f>
        <v>-5.1741408965964419E-3</v>
      </c>
      <c r="I857" s="32">
        <f>LN('2 Precios'!I856/'2 Precios'!I857)</f>
        <v>-2.9599923673919826E-3</v>
      </c>
      <c r="J857" s="32">
        <f>LN('2 Precios'!J856/'2 Precios'!J857)</f>
        <v>5.6206628531137526E-3</v>
      </c>
      <c r="K857" s="35"/>
    </row>
    <row r="858" spans="1:11" x14ac:dyDescent="0.2">
      <c r="A858" s="30">
        <v>42016</v>
      </c>
      <c r="B858" s="32">
        <f>LN('2 Precios'!B857/'2 Precios'!B858)</f>
        <v>-4.5685905595925253E-4</v>
      </c>
      <c r="C858" s="32">
        <f>LN('2 Precios'!C857/'2 Precios'!C858)</f>
        <v>-7.8478521660086207E-3</v>
      </c>
      <c r="D858" s="32">
        <f>LN('2 Precios'!D857/'2 Precios'!D858)</f>
        <v>-2.573795984535536E-2</v>
      </c>
      <c r="E858" s="32">
        <f>LN('2 Precios'!E857/'2 Precios'!E858)</f>
        <v>-9.3468860096291816E-3</v>
      </c>
      <c r="F858" s="32">
        <f>LN('2 Precios'!F857/'2 Precios'!F858)</f>
        <v>-2.6329955061837478E-2</v>
      </c>
      <c r="G858" s="32">
        <f>LN('2 Precios'!G857/'2 Precios'!G858)</f>
        <v>-1.1376686982107934E-2</v>
      </c>
      <c r="H858" s="32">
        <f>LN('2 Precios'!H857/'2 Precios'!H858)</f>
        <v>-3.1649447656963266E-2</v>
      </c>
      <c r="I858" s="32">
        <f>LN('2 Precios'!I857/'2 Precios'!I858)</f>
        <v>-1.1266418598788241E-2</v>
      </c>
      <c r="J858" s="32">
        <f>LN('2 Precios'!J857/'2 Precios'!J858)</f>
        <v>1.8095486336445485E-3</v>
      </c>
      <c r="K858" s="35"/>
    </row>
    <row r="859" spans="1:11" x14ac:dyDescent="0.2">
      <c r="A859" s="30">
        <v>42013</v>
      </c>
      <c r="B859" s="32">
        <f>LN('2 Precios'!B858/'2 Precios'!B859)</f>
        <v>1.3635592778236231E-2</v>
      </c>
      <c r="C859" s="32">
        <f>LN('2 Precios'!C858/'2 Precios'!C859)</f>
        <v>1.2099301023366805E-2</v>
      </c>
      <c r="D859" s="32">
        <f>LN('2 Precios'!D858/'2 Precios'!D859)</f>
        <v>-1.6907414189290228E-2</v>
      </c>
      <c r="E859" s="32">
        <f>LN('2 Precios'!E858/'2 Precios'!E859)</f>
        <v>2.0864986863614127E-2</v>
      </c>
      <c r="F859" s="32">
        <f>LN('2 Precios'!F858/'2 Precios'!F859)</f>
        <v>4.0241975475392025E-3</v>
      </c>
      <c r="G859" s="32">
        <f>LN('2 Precios'!G858/'2 Precios'!G859)</f>
        <v>7.9500132529192868E-3</v>
      </c>
      <c r="H859" s="32">
        <f>LN('2 Precios'!H858/'2 Precios'!H859)</f>
        <v>-8.5530362289075474E-3</v>
      </c>
      <c r="I859" s="32">
        <f>LN('2 Precios'!I858/'2 Precios'!I859)</f>
        <v>-1.6665015351474258E-2</v>
      </c>
      <c r="J859" s="32">
        <f>LN('2 Precios'!J858/'2 Precios'!J859)</f>
        <v>-1.08085826100905E-2</v>
      </c>
      <c r="K859" s="35"/>
    </row>
    <row r="860" spans="1:11" x14ac:dyDescent="0.2">
      <c r="A860" s="30">
        <v>42012</v>
      </c>
      <c r="B860" s="32">
        <f>LN('2 Precios'!B859/'2 Precios'!B860)</f>
        <v>1.1735962222046972E-2</v>
      </c>
      <c r="C860" s="32">
        <f>LN('2 Precios'!C859/'2 Precios'!C860)</f>
        <v>1.9048132935957102E-2</v>
      </c>
      <c r="D860" s="32">
        <f>LN('2 Precios'!D859/'2 Precios'!D860)</f>
        <v>-6.2264987952362098E-3</v>
      </c>
      <c r="E860" s="32">
        <f>LN('2 Precios'!E859/'2 Precios'!E860)</f>
        <v>4.1789705106336878E-3</v>
      </c>
      <c r="F860" s="32">
        <f>LN('2 Precios'!F859/'2 Precios'!F860)</f>
        <v>1.3612150478286336E-2</v>
      </c>
      <c r="G860" s="32">
        <f>LN('2 Precios'!G859/'2 Precios'!G860)</f>
        <v>1.5513151797990909E-2</v>
      </c>
      <c r="H860" s="32">
        <f>LN('2 Precios'!H859/'2 Precios'!H860)</f>
        <v>1.4983926559198097E-2</v>
      </c>
      <c r="I860" s="32">
        <f>LN('2 Precios'!I859/'2 Precios'!I860)</f>
        <v>1.0836975542952777E-2</v>
      </c>
      <c r="J860" s="32">
        <f>LN('2 Precios'!J859/'2 Precios'!J860)</f>
        <v>-1.6849625056924262E-3</v>
      </c>
      <c r="K860" s="35"/>
    </row>
    <row r="861" spans="1:11" x14ac:dyDescent="0.2">
      <c r="A861" s="30">
        <v>42011</v>
      </c>
      <c r="B861" s="32">
        <f>LN('2 Precios'!B860/'2 Precios'!B861)</f>
        <v>5.5830163519408043E-3</v>
      </c>
      <c r="C861" s="32">
        <f>LN('2 Precios'!C860/'2 Precios'!C861)</f>
        <v>1.1229125751150815E-2</v>
      </c>
      <c r="D861" s="32">
        <f>LN('2 Precios'!D860/'2 Precios'!D861)</f>
        <v>1.5805465673685751E-2</v>
      </c>
      <c r="E861" s="32">
        <f>LN('2 Precios'!E860/'2 Precios'!E861)</f>
        <v>4.8626218130640449E-2</v>
      </c>
      <c r="F861" s="32">
        <f>LN('2 Precios'!F860/'2 Precios'!F861)</f>
        <v>2.1877416317285073E-2</v>
      </c>
      <c r="G861" s="32">
        <f>LN('2 Precios'!G860/'2 Precios'!G861)</f>
        <v>-1.1574653735102057E-3</v>
      </c>
      <c r="H861" s="32">
        <f>LN('2 Precios'!H860/'2 Precios'!H861)</f>
        <v>2.1388386916370759E-2</v>
      </c>
      <c r="I861" s="32">
        <f>LN('2 Precios'!I860/'2 Precios'!I861)</f>
        <v>4.0771477231693956E-2</v>
      </c>
      <c r="J861" s="32">
        <f>LN('2 Precios'!J860/'2 Precios'!J861)</f>
        <v>-5.5610971418679116E-3</v>
      </c>
      <c r="K861" s="35"/>
    </row>
    <row r="862" spans="1:11" x14ac:dyDescent="0.2">
      <c r="A862" s="30">
        <v>42010</v>
      </c>
      <c r="B862" s="32">
        <f>LN('2 Precios'!B861/'2 Precios'!B862)</f>
        <v>-2.4837946359835994E-2</v>
      </c>
      <c r="C862" s="32">
        <f>LN('2 Precios'!C861/'2 Precios'!C862)</f>
        <v>-5.0062682781441938E-3</v>
      </c>
      <c r="D862" s="32">
        <f>LN('2 Precios'!D861/'2 Precios'!D862)</f>
        <v>1.0006721426040102E-2</v>
      </c>
      <c r="E862" s="32">
        <f>LN('2 Precios'!E861/'2 Precios'!E862)</f>
        <v>1.17939224008806E-2</v>
      </c>
      <c r="F862" s="32">
        <f>LN('2 Precios'!F861/'2 Precios'!F862)</f>
        <v>3.9399214704002612E-3</v>
      </c>
      <c r="G862" s="32">
        <f>LN('2 Precios'!G861/'2 Precios'!G862)</f>
        <v>-5.191704767747639E-3</v>
      </c>
      <c r="H862" s="32">
        <f>LN('2 Precios'!H861/'2 Precios'!H862)</f>
        <v>-9.7075011939542592E-3</v>
      </c>
      <c r="I862" s="32">
        <f>LN('2 Precios'!I861/'2 Precios'!I862)</f>
        <v>1.6529352392571139E-2</v>
      </c>
      <c r="J862" s="32">
        <f>LN('2 Precios'!J861/'2 Precios'!J862)</f>
        <v>2.382451612485904E-2</v>
      </c>
      <c r="K862" s="35"/>
    </row>
    <row r="863" spans="1:11" x14ac:dyDescent="0.2">
      <c r="A863" s="30">
        <v>42009</v>
      </c>
      <c r="B863" s="32">
        <f>LN('2 Precios'!B862/'2 Precios'!B863)</f>
        <v>-2.3731070914893983E-2</v>
      </c>
      <c r="C863" s="32">
        <f>LN('2 Precios'!C862/'2 Precios'!C863)</f>
        <v>-1.1173362326518482E-2</v>
      </c>
      <c r="D863" s="32">
        <f>LN('2 Precios'!D862/'2 Precios'!D863)</f>
        <v>-3.0700546110786146E-2</v>
      </c>
      <c r="E863" s="32">
        <f>LN('2 Precios'!E862/'2 Precios'!E863)</f>
        <v>-5.6690425746107172E-2</v>
      </c>
      <c r="F863" s="32">
        <f>LN('2 Precios'!F862/'2 Precios'!F863)</f>
        <v>-3.9903759083493369E-2</v>
      </c>
      <c r="G863" s="32">
        <f>LN('2 Precios'!G862/'2 Precios'!G863)</f>
        <v>-6.299106428556113E-2</v>
      </c>
      <c r="H863" s="32">
        <f>LN('2 Precios'!H862/'2 Precios'!H863)</f>
        <v>-2.8696609805983438E-2</v>
      </c>
      <c r="I863" s="32">
        <f>LN('2 Precios'!I862/'2 Precios'!I863)</f>
        <v>-2.2814727891483422E-2</v>
      </c>
      <c r="J863" s="32">
        <f>LN('2 Precios'!J862/'2 Precios'!J863)</f>
        <v>2.2541071657252484E-2</v>
      </c>
      <c r="K863" s="35"/>
    </row>
    <row r="864" spans="1:11" x14ac:dyDescent="0.2">
      <c r="A864" s="30">
        <v>42006</v>
      </c>
      <c r="B864" s="32">
        <f>LN('2 Precios'!B863/'2 Precios'!B864)</f>
        <v>3.0470505255179585E-3</v>
      </c>
      <c r="C864" s="32">
        <f>LN('2 Precios'!C863/'2 Precios'!C864)</f>
        <v>-1.2270030863421062E-2</v>
      </c>
      <c r="D864" s="32">
        <f>LN('2 Precios'!D863/'2 Precios'!D864)</f>
        <v>0</v>
      </c>
      <c r="E864" s="32">
        <f>LN('2 Precios'!E863/'2 Precios'!E864)</f>
        <v>-4.5426847125693712E-2</v>
      </c>
      <c r="F864" s="32">
        <f>LN('2 Precios'!F863/'2 Precios'!F864)</f>
        <v>-1.5059108110908166E-2</v>
      </c>
      <c r="G864" s="32">
        <f>LN('2 Precios'!G863/'2 Precios'!G864)</f>
        <v>-1.9791981165845397E-2</v>
      </c>
      <c r="H864" s="32">
        <f>LN('2 Precios'!H863/'2 Precios'!H864)</f>
        <v>-2.9621549778950627E-2</v>
      </c>
      <c r="I864" s="32">
        <f>LN('2 Precios'!I863/'2 Precios'!I864)</f>
        <v>-2.1570142810032319E-2</v>
      </c>
      <c r="J864" s="32">
        <f>LN('2 Precios'!J863/'2 Precios'!J864)</f>
        <v>-1.6090834320679131E-2</v>
      </c>
      <c r="K864" s="35"/>
    </row>
    <row r="865" spans="1:11" x14ac:dyDescent="0.2">
      <c r="A865" s="30">
        <v>42004</v>
      </c>
      <c r="B865" s="32">
        <f>LN('2 Precios'!B864/'2 Precios'!B865)</f>
        <v>-3.8127699893464569E-3</v>
      </c>
      <c r="C865" s="32">
        <f>LN('2 Precios'!C864/'2 Precios'!C865)</f>
        <v>5.5029795093104435E-3</v>
      </c>
      <c r="D865" s="32">
        <f>LN('2 Precios'!D864/'2 Precios'!D865)</f>
        <v>-2.5675319654551717E-2</v>
      </c>
      <c r="E865" s="32">
        <f>LN('2 Precios'!E864/'2 Precios'!E865)</f>
        <v>-5.7841961078970881E-3</v>
      </c>
      <c r="F865" s="32">
        <f>LN('2 Precios'!F864/'2 Precios'!F865)</f>
        <v>7.736481964918932E-3</v>
      </c>
      <c r="G865" s="32">
        <f>LN('2 Precios'!G864/'2 Precios'!G865)</f>
        <v>-1.9407952982541637E-2</v>
      </c>
      <c r="H865" s="32">
        <f>LN('2 Precios'!H864/'2 Precios'!H865)</f>
        <v>7.5406875193496275E-3</v>
      </c>
      <c r="I865" s="32">
        <f>LN('2 Precios'!I864/'2 Precios'!I865)</f>
        <v>1.9641793936266663E-3</v>
      </c>
      <c r="J865" s="32">
        <f>LN('2 Precios'!J864/'2 Precios'!J865)</f>
        <v>-2.0918574829127505E-2</v>
      </c>
      <c r="K865" s="35"/>
    </row>
    <row r="866" spans="1:11" x14ac:dyDescent="0.2">
      <c r="A866" s="30">
        <v>42003</v>
      </c>
      <c r="B866" s="32">
        <f>LN('2 Precios'!B865/'2 Precios'!B866)</f>
        <v>4.0354629070880081E-3</v>
      </c>
      <c r="C866" s="32">
        <f>LN('2 Precios'!C865/'2 Precios'!C866)</f>
        <v>-9.1547791747382968E-3</v>
      </c>
      <c r="D866" s="32">
        <f>LN('2 Precios'!D865/'2 Precios'!D866)</f>
        <v>0</v>
      </c>
      <c r="E866" s="32">
        <f>LN('2 Precios'!E865/'2 Precios'!E866)</f>
        <v>5.5623167001255316E-3</v>
      </c>
      <c r="F866" s="32">
        <f>LN('2 Precios'!F865/'2 Precios'!F866)</f>
        <v>-1.448621075889928E-2</v>
      </c>
      <c r="G866" s="32">
        <f>LN('2 Precios'!G865/'2 Precios'!G866)</f>
        <v>3.16649146439687E-2</v>
      </c>
      <c r="H866" s="32">
        <f>LN('2 Precios'!H865/'2 Precios'!H866)</f>
        <v>-6.8015227514544455E-3</v>
      </c>
      <c r="I866" s="32">
        <f>LN('2 Precios'!I865/'2 Precios'!I866)</f>
        <v>-6.3694972815672053E-3</v>
      </c>
      <c r="J866" s="32">
        <f>LN('2 Precios'!J865/'2 Precios'!J866)</f>
        <v>9.2313458276125967E-3</v>
      </c>
      <c r="K866" s="35"/>
    </row>
    <row r="867" spans="1:11" x14ac:dyDescent="0.2">
      <c r="A867" s="30">
        <v>42002</v>
      </c>
      <c r="B867" s="32">
        <f>LN('2 Precios'!B866/'2 Precios'!B867)</f>
        <v>0</v>
      </c>
      <c r="C867" s="32">
        <f>LN('2 Precios'!C866/'2 Precios'!C867)</f>
        <v>3.6517996654278216E-3</v>
      </c>
      <c r="D867" s="32">
        <f>LN('2 Precios'!D866/'2 Precios'!D867)</f>
        <v>0</v>
      </c>
      <c r="E867" s="32">
        <f>LN('2 Precios'!E866/'2 Precios'!E867)</f>
        <v>-5.1187411913317816E-3</v>
      </c>
      <c r="F867" s="32">
        <f>LN('2 Precios'!F866/'2 Precios'!F867)</f>
        <v>2.8469137294729149E-2</v>
      </c>
      <c r="G867" s="32">
        <f>LN('2 Precios'!G866/'2 Precios'!G867)</f>
        <v>2.1470217011151926E-3</v>
      </c>
      <c r="H867" s="32">
        <f>LN('2 Precios'!H866/'2 Precios'!H867)</f>
        <v>9.7839781615036772E-3</v>
      </c>
      <c r="I867" s="32">
        <f>LN('2 Precios'!I866/'2 Precios'!I867)</f>
        <v>-4.8828124778043161E-4</v>
      </c>
      <c r="J867" s="32">
        <f>LN('2 Precios'!J866/'2 Precios'!J867)</f>
        <v>-1.0075961578365831E-2</v>
      </c>
      <c r="K867" s="35"/>
    </row>
    <row r="868" spans="1:11" x14ac:dyDescent="0.2">
      <c r="A868" s="30">
        <v>41999</v>
      </c>
      <c r="B868" s="32">
        <f>LN('2 Precios'!B867/'2 Precios'!B868)</f>
        <v>0</v>
      </c>
      <c r="C868" s="32">
        <f>LN('2 Precios'!C867/'2 Precios'!C868)</f>
        <v>9.8040000966208348E-3</v>
      </c>
      <c r="D868" s="32">
        <f>LN('2 Precios'!D867/'2 Precios'!D868)</f>
        <v>0</v>
      </c>
      <c r="E868" s="32">
        <f>LN('2 Precios'!E867/'2 Precios'!E868)</f>
        <v>9.815645077268018E-3</v>
      </c>
      <c r="F868" s="32">
        <f>LN('2 Precios'!F867/'2 Precios'!F868)</f>
        <v>-1.774144617021697E-2</v>
      </c>
      <c r="G868" s="32">
        <f>LN('2 Precios'!G867/'2 Precios'!G868)</f>
        <v>-1.3874287985918691E-2</v>
      </c>
      <c r="H868" s="32">
        <f>LN('2 Precios'!H867/'2 Precios'!H868)</f>
        <v>-4.9771060809144694E-4</v>
      </c>
      <c r="I868" s="32">
        <f>LN('2 Precios'!I867/'2 Precios'!I868)</f>
        <v>-2.4378120015842576E-3</v>
      </c>
      <c r="J868" s="32">
        <f>LN('2 Precios'!J867/'2 Precios'!J868)</f>
        <v>-5.6824417431578919E-3</v>
      </c>
      <c r="K868" s="35"/>
    </row>
    <row r="869" spans="1:11" x14ac:dyDescent="0.2">
      <c r="A869" s="30">
        <v>41997</v>
      </c>
      <c r="B869" s="32">
        <f>LN('2 Precios'!B868/'2 Precios'!B869)</f>
        <v>0</v>
      </c>
      <c r="C869" s="32">
        <f>LN('2 Precios'!C868/'2 Precios'!C869)</f>
        <v>-3.6877117294896581E-3</v>
      </c>
      <c r="D869" s="32">
        <f>LN('2 Precios'!D868/'2 Precios'!D869)</f>
        <v>2.8279487792939435E-2</v>
      </c>
      <c r="E869" s="32">
        <f>LN('2 Precios'!E868/'2 Precios'!E869)</f>
        <v>-2.4646603970811518E-3</v>
      </c>
      <c r="F869" s="32">
        <f>LN('2 Precios'!F868/'2 Precios'!F869)</f>
        <v>-4.6872949756456093E-4</v>
      </c>
      <c r="G869" s="32">
        <f>LN('2 Precios'!G868/'2 Precios'!G869)</f>
        <v>-1.5885096909686201E-3</v>
      </c>
      <c r="H869" s="32">
        <f>LN('2 Precios'!H868/'2 Precios'!H869)</f>
        <v>-1.2239727808937541E-2</v>
      </c>
      <c r="I869" s="32">
        <f>LN('2 Precios'!I868/'2 Precios'!I869)</f>
        <v>2.4378120015841982E-3</v>
      </c>
      <c r="J869" s="32">
        <f>LN('2 Precios'!J868/'2 Precios'!J869)</f>
        <v>6.3158736266484524E-3</v>
      </c>
      <c r="K869" s="35"/>
    </row>
    <row r="870" spans="1:11" x14ac:dyDescent="0.2">
      <c r="A870" s="30">
        <v>41996</v>
      </c>
      <c r="B870" s="32">
        <f>LN('2 Precios'!B869/'2 Precios'!B870)</f>
        <v>0</v>
      </c>
      <c r="C870" s="32">
        <f>LN('2 Precios'!C869/'2 Precios'!C870)</f>
        <v>1.3588782712201378E-2</v>
      </c>
      <c r="D870" s="32">
        <f>LN('2 Precios'!D869/'2 Precios'!D870)</f>
        <v>0</v>
      </c>
      <c r="E870" s="32">
        <f>LN('2 Precios'!E869/'2 Precios'!E870)</f>
        <v>-6.6909696634471279E-4</v>
      </c>
      <c r="F870" s="32">
        <f>LN('2 Precios'!F869/'2 Precios'!F870)</f>
        <v>2.3433728536483112E-4</v>
      </c>
      <c r="G870" s="32">
        <f>LN('2 Precios'!G869/'2 Precios'!G870)</f>
        <v>-1.62690026586466E-2</v>
      </c>
      <c r="H870" s="32">
        <f>LN('2 Precios'!H869/'2 Precios'!H870)</f>
        <v>3.3232352982596157E-3</v>
      </c>
      <c r="I870" s="32">
        <f>LN('2 Precios'!I869/'2 Precios'!I870)</f>
        <v>4.8828124778041573E-4</v>
      </c>
      <c r="J870" s="32">
        <f>LN('2 Precios'!J869/'2 Precios'!J870)</f>
        <v>3.121059838761317E-2</v>
      </c>
      <c r="K870" s="35"/>
    </row>
    <row r="871" spans="1:11" x14ac:dyDescent="0.2">
      <c r="A871" s="30">
        <v>41995</v>
      </c>
      <c r="B871" s="32">
        <f>LN('2 Precios'!B870/'2 Precios'!B871)</f>
        <v>1.2217165274605873E-2</v>
      </c>
      <c r="C871" s="32">
        <f>LN('2 Precios'!C870/'2 Precios'!C871)</f>
        <v>1.8199435483269594E-2</v>
      </c>
      <c r="D871" s="32">
        <f>LN('2 Precios'!D870/'2 Precios'!D871)</f>
        <v>2.4749654634447865E-2</v>
      </c>
      <c r="E871" s="32">
        <f>LN('2 Precios'!E870/'2 Precios'!E871)</f>
        <v>-9.3426406850743351E-3</v>
      </c>
      <c r="F871" s="32">
        <f>LN('2 Precios'!F870/'2 Precios'!F871)</f>
        <v>-8.4034107963796151E-3</v>
      </c>
      <c r="G871" s="32">
        <f>LN('2 Precios'!G870/'2 Precios'!G871)</f>
        <v>-3.1765017807461271E-2</v>
      </c>
      <c r="H871" s="32">
        <f>LN('2 Precios'!H870/'2 Precios'!H871)</f>
        <v>-1.188813537774156E-2</v>
      </c>
      <c r="I871" s="32">
        <f>LN('2 Precios'!I870/'2 Precios'!I871)</f>
        <v>7.8451001071119814E-3</v>
      </c>
      <c r="J871" s="32">
        <f>LN('2 Precios'!J870/'2 Precios'!J871)</f>
        <v>4.1484447008175284E-3</v>
      </c>
      <c r="K871" s="35"/>
    </row>
    <row r="872" spans="1:11" x14ac:dyDescent="0.2">
      <c r="A872" s="30">
        <v>41992</v>
      </c>
      <c r="B872" s="32">
        <f>LN('2 Precios'!B871/'2 Precios'!B872)</f>
        <v>3.5257472984617802E-2</v>
      </c>
      <c r="C872" s="32">
        <f>LN('2 Precios'!C871/'2 Precios'!C872)</f>
        <v>-7.5710140821448092E-3</v>
      </c>
      <c r="D872" s="32">
        <f>LN('2 Precios'!D871/'2 Precios'!D872)</f>
        <v>0</v>
      </c>
      <c r="E872" s="32">
        <f>LN('2 Precios'!E871/'2 Precios'!E872)</f>
        <v>5.9949516316427235E-3</v>
      </c>
      <c r="F872" s="32">
        <f>LN('2 Precios'!F871/'2 Precios'!F872)</f>
        <v>-7.8722563545369564E-3</v>
      </c>
      <c r="G872" s="32">
        <f>LN('2 Precios'!G871/'2 Precios'!G872)</f>
        <v>1.4732244739996453E-2</v>
      </c>
      <c r="H872" s="32">
        <f>LN('2 Precios'!H871/'2 Precios'!H872)</f>
        <v>3.7234382195670372E-2</v>
      </c>
      <c r="I872" s="32">
        <f>LN('2 Precios'!I871/'2 Precios'!I872)</f>
        <v>-1.1744690622777915E-2</v>
      </c>
      <c r="J872" s="32">
        <f>LN('2 Precios'!J871/'2 Precios'!J872)</f>
        <v>-1.6491596144633091E-2</v>
      </c>
      <c r="K872" s="35"/>
    </row>
    <row r="873" spans="1:11" x14ac:dyDescent="0.2">
      <c r="A873" s="30">
        <v>41991</v>
      </c>
      <c r="B873" s="32">
        <f>LN('2 Precios'!B872/'2 Precios'!B873)</f>
        <v>1.9355958590969773E-2</v>
      </c>
      <c r="C873" s="32">
        <f>LN('2 Precios'!C872/'2 Precios'!C873)</f>
        <v>2.7398974188114347E-2</v>
      </c>
      <c r="D873" s="32">
        <f>LN('2 Precios'!D872/'2 Precios'!D873)</f>
        <v>0</v>
      </c>
      <c r="E873" s="32">
        <f>LN('2 Precios'!E872/'2 Precios'!E873)</f>
        <v>5.5875626899303012E-2</v>
      </c>
      <c r="F873" s="32">
        <f>LN('2 Precios'!F872/'2 Precios'!F873)</f>
        <v>2.9252114272956688E-2</v>
      </c>
      <c r="G873" s="32">
        <f>LN('2 Precios'!G872/'2 Precios'!G873)</f>
        <v>1.4952637057914884E-2</v>
      </c>
      <c r="H873" s="32">
        <f>LN('2 Precios'!H872/'2 Precios'!H873)</f>
        <v>4.0121484915039668E-2</v>
      </c>
      <c r="I873" s="32">
        <f>LN('2 Precios'!I872/'2 Precios'!I873)</f>
        <v>6.7152867147245165E-2</v>
      </c>
      <c r="J873" s="32">
        <f>LN('2 Precios'!J872/'2 Precios'!J873)</f>
        <v>3.1481416632458285E-2</v>
      </c>
      <c r="K873" s="35"/>
    </row>
    <row r="874" spans="1:11" x14ac:dyDescent="0.2">
      <c r="A874" s="30">
        <v>41990</v>
      </c>
      <c r="B874" s="32">
        <f>LN('2 Precios'!B873/'2 Precios'!B874)</f>
        <v>-2.7744296299996606E-3</v>
      </c>
      <c r="C874" s="32">
        <f>LN('2 Precios'!C873/'2 Precios'!C874)</f>
        <v>2.8170876966696224E-2</v>
      </c>
      <c r="D874" s="32">
        <f>LN('2 Precios'!D873/'2 Precios'!D874)</f>
        <v>0</v>
      </c>
      <c r="E874" s="32">
        <f>LN('2 Precios'!E873/'2 Precios'!E874)</f>
        <v>-4.7065042059870867E-4</v>
      </c>
      <c r="F874" s="32">
        <f>LN('2 Precios'!F873/'2 Precios'!F874)</f>
        <v>4.5222736183025934E-3</v>
      </c>
      <c r="G874" s="32">
        <f>LN('2 Precios'!G873/'2 Precios'!G874)</f>
        <v>3.0057627933096784E-2</v>
      </c>
      <c r="H874" s="32">
        <f>LN('2 Precios'!H873/'2 Precios'!H874)</f>
        <v>5.0145922911894363E-3</v>
      </c>
      <c r="I874" s="32">
        <f>LN('2 Precios'!I873/'2 Precios'!I874)</f>
        <v>4.6936463493330487E-3</v>
      </c>
      <c r="J874" s="32">
        <f>LN('2 Precios'!J873/'2 Precios'!J874)</f>
        <v>1.3335150103654847E-3</v>
      </c>
      <c r="K874" s="35"/>
    </row>
    <row r="875" spans="1:11" x14ac:dyDescent="0.2">
      <c r="A875" s="30">
        <v>41989</v>
      </c>
      <c r="B875" s="32">
        <f>LN('2 Precios'!B874/'2 Precios'!B875)</f>
        <v>-3.3664711779383211E-2</v>
      </c>
      <c r="C875" s="32">
        <f>LN('2 Precios'!C874/'2 Precios'!C875)</f>
        <v>-6.6225407604933824E-3</v>
      </c>
      <c r="D875" s="32">
        <f>LN('2 Precios'!D874/'2 Precios'!D875)</f>
        <v>0</v>
      </c>
      <c r="E875" s="32">
        <f>LN('2 Precios'!E874/'2 Precios'!E875)</f>
        <v>3.0837033812346589E-2</v>
      </c>
      <c r="F875" s="32">
        <f>LN('2 Precios'!F874/'2 Precios'!F875)</f>
        <v>-5.4717395945862359E-3</v>
      </c>
      <c r="G875" s="32">
        <f>LN('2 Precios'!G874/'2 Precios'!G875)</f>
        <v>1.8368965972377756E-2</v>
      </c>
      <c r="H875" s="32">
        <f>LN('2 Precios'!H874/'2 Precios'!H875)</f>
        <v>-1.6531497572849593E-2</v>
      </c>
      <c r="I875" s="32">
        <f>LN('2 Precios'!I874/'2 Precios'!I875)</f>
        <v>-1.4015309117841343E-2</v>
      </c>
      <c r="J875" s="32">
        <f>LN('2 Precios'!J874/'2 Precios'!J875)</f>
        <v>-2.997803882729709E-3</v>
      </c>
      <c r="K875" s="35"/>
    </row>
    <row r="876" spans="1:11" x14ac:dyDescent="0.2">
      <c r="A876" s="30">
        <v>41988</v>
      </c>
      <c r="B876" s="32">
        <f>LN('2 Precios'!B875/'2 Precios'!B876)</f>
        <v>8.3139497742155035E-3</v>
      </c>
      <c r="C876" s="32">
        <f>LN('2 Precios'!C875/'2 Precios'!C876)</f>
        <v>-5.0831141406690816E-2</v>
      </c>
      <c r="D876" s="32">
        <f>LN('2 Precios'!D875/'2 Precios'!D876)</f>
        <v>0</v>
      </c>
      <c r="E876" s="32">
        <f>LN('2 Precios'!E875/'2 Precios'!E876)</f>
        <v>-5.2953413417904174E-2</v>
      </c>
      <c r="F876" s="32">
        <f>LN('2 Precios'!F875/'2 Precios'!F876)</f>
        <v>-3.9539941310708621E-2</v>
      </c>
      <c r="G876" s="32">
        <f>LN('2 Precios'!G875/'2 Precios'!G876)</f>
        <v>-3.482805799587569E-2</v>
      </c>
      <c r="H876" s="32">
        <f>LN('2 Precios'!H875/'2 Precios'!H876)</f>
        <v>-1.728634375525993E-2</v>
      </c>
      <c r="I876" s="32">
        <f>LN('2 Precios'!I875/'2 Precios'!I876)</f>
        <v>-5.3198671351537614E-2</v>
      </c>
      <c r="J876" s="32">
        <f>LN('2 Precios'!J875/'2 Precios'!J876)</f>
        <v>-2.1496846541204106E-2</v>
      </c>
      <c r="K876" s="35"/>
    </row>
    <row r="877" spans="1:11" x14ac:dyDescent="0.2">
      <c r="A877" s="30">
        <v>41984</v>
      </c>
      <c r="B877" s="32">
        <f>LN('2 Precios'!B876/'2 Precios'!B877)</f>
        <v>-2.3103076599049855E-2</v>
      </c>
      <c r="C877" s="32">
        <f>LN('2 Precios'!C876/'2 Precios'!C877)</f>
        <v>2.4771034736825855E-2</v>
      </c>
      <c r="D877" s="32">
        <f>LN('2 Precios'!D876/'2 Precios'!D877)</f>
        <v>0</v>
      </c>
      <c r="E877" s="32">
        <f>LN('2 Precios'!E876/'2 Precios'!E877)</f>
        <v>-4.1937263284511549E-2</v>
      </c>
      <c r="F877" s="32">
        <f>LN('2 Precios'!F876/'2 Precios'!F877)</f>
        <v>4.113351508718859E-3</v>
      </c>
      <c r="G877" s="32">
        <f>LN('2 Precios'!G876/'2 Precios'!G877)</f>
        <v>-1.7745768396045036E-2</v>
      </c>
      <c r="H877" s="32">
        <f>LN('2 Precios'!H876/'2 Precios'!H877)</f>
        <v>2.7224990096036655E-2</v>
      </c>
      <c r="I877" s="32">
        <f>LN('2 Precios'!I876/'2 Precios'!I877)</f>
        <v>2.4240589257456709E-2</v>
      </c>
      <c r="J877" s="32">
        <f>LN('2 Precios'!J876/'2 Precios'!J877)</f>
        <v>6.0949905043348228E-3</v>
      </c>
      <c r="K877" s="35"/>
    </row>
    <row r="878" spans="1:11" x14ac:dyDescent="0.2">
      <c r="A878" s="30">
        <v>41983</v>
      </c>
      <c r="B878" s="32">
        <f>LN('2 Precios'!B877/'2 Precios'!B878)</f>
        <v>-1.4091848992169205E-2</v>
      </c>
      <c r="C878" s="32">
        <f>LN('2 Precios'!C877/'2 Precios'!C878)</f>
        <v>-1.5316189642307448E-2</v>
      </c>
      <c r="D878" s="32">
        <f>LN('2 Precios'!D877/'2 Precios'!D878)</f>
        <v>0</v>
      </c>
      <c r="E878" s="32">
        <f>LN('2 Precios'!E877/'2 Precios'!E878)</f>
        <v>-2.5290094259313296E-2</v>
      </c>
      <c r="F878" s="32">
        <f>LN('2 Precios'!F877/'2 Precios'!F878)</f>
        <v>-2.9724728519121345E-3</v>
      </c>
      <c r="G878" s="32">
        <f>LN('2 Precios'!G877/'2 Precios'!G878)</f>
        <v>-2.6041808636487251E-2</v>
      </c>
      <c r="H878" s="32">
        <f>LN('2 Precios'!H877/'2 Precios'!H878)</f>
        <v>-2.7097062745704618E-2</v>
      </c>
      <c r="I878" s="32">
        <f>LN('2 Precios'!I877/'2 Precios'!I878)</f>
        <v>-2.5461813016770501E-2</v>
      </c>
      <c r="J878" s="32">
        <f>LN('2 Precios'!J877/'2 Precios'!J878)</f>
        <v>-1.0317821588393705E-2</v>
      </c>
      <c r="K878" s="35"/>
    </row>
    <row r="879" spans="1:11" x14ac:dyDescent="0.2">
      <c r="A879" s="30">
        <v>41982</v>
      </c>
      <c r="B879" s="32">
        <f>LN('2 Precios'!B878/'2 Precios'!B879)</f>
        <v>-7.2492180322556825E-3</v>
      </c>
      <c r="C879" s="32">
        <f>LN('2 Precios'!C878/'2 Precios'!C879)</f>
        <v>-1.8199435483269577E-2</v>
      </c>
      <c r="D879" s="32">
        <f>LN('2 Precios'!D878/'2 Precios'!D879)</f>
        <v>0</v>
      </c>
      <c r="E879" s="32">
        <f>LN('2 Precios'!E878/'2 Precios'!E879)</f>
        <v>-1.2900268293379539E-3</v>
      </c>
      <c r="F879" s="32">
        <f>LN('2 Precios'!F878/'2 Precios'!F879)</f>
        <v>-4.101190575265071E-3</v>
      </c>
      <c r="G879" s="32">
        <f>LN('2 Precios'!G878/'2 Precios'!G879)</f>
        <v>-5.5290916044578283E-3</v>
      </c>
      <c r="H879" s="32">
        <f>LN('2 Precios'!H878/'2 Precios'!H879)</f>
        <v>-5.9937945685940202E-3</v>
      </c>
      <c r="I879" s="32">
        <f>LN('2 Precios'!I878/'2 Precios'!I879)</f>
        <v>-4.1407439506843686E-3</v>
      </c>
      <c r="J879" s="32">
        <f>LN('2 Precios'!J878/'2 Precios'!J879)</f>
        <v>-4.957964323022721E-3</v>
      </c>
      <c r="K879" s="35"/>
    </row>
    <row r="880" spans="1:11" x14ac:dyDescent="0.2">
      <c r="A880" s="30">
        <v>41981</v>
      </c>
      <c r="B880" s="32">
        <f>LN('2 Precios'!B879/'2 Precios'!B880)</f>
        <v>1.0036274771371211E-2</v>
      </c>
      <c r="C880" s="32">
        <f>LN('2 Precios'!C879/'2 Precios'!C880)</f>
        <v>-2.484535362399475E-3</v>
      </c>
      <c r="D880" s="32">
        <f>LN('2 Precios'!D879/'2 Precios'!D880)</f>
        <v>0</v>
      </c>
      <c r="E880" s="32">
        <f>LN('2 Precios'!E879/'2 Precios'!E880)</f>
        <v>-4.1277840510506585E-2</v>
      </c>
      <c r="F880" s="32">
        <f>LN('2 Precios'!F879/'2 Precios'!F880)</f>
        <v>-1.1079841883059754E-2</v>
      </c>
      <c r="G880" s="32">
        <f>LN('2 Precios'!G879/'2 Precios'!G880)</f>
        <v>-1.9360197159229368E-2</v>
      </c>
      <c r="H880" s="32">
        <f>LN('2 Precios'!H879/'2 Precios'!H880)</f>
        <v>8.1706056954425586E-3</v>
      </c>
      <c r="I880" s="32">
        <f>LN('2 Precios'!I879/'2 Precios'!I880)</f>
        <v>-1.567624047142601E-2</v>
      </c>
      <c r="J880" s="32">
        <f>LN('2 Precios'!J879/'2 Precios'!J880)</f>
        <v>-9.671270433044371E-4</v>
      </c>
      <c r="K880" s="35"/>
    </row>
    <row r="881" spans="1:11" x14ac:dyDescent="0.2">
      <c r="A881" s="30">
        <v>41978</v>
      </c>
      <c r="B881" s="32">
        <f>LN('2 Precios'!B880/'2 Precios'!B881)</f>
        <v>-6.7798626555953525E-3</v>
      </c>
      <c r="C881" s="32">
        <f>LN('2 Precios'!C880/'2 Precios'!C881)</f>
        <v>9.9752070915568834E-3</v>
      </c>
      <c r="D881" s="32">
        <f>LN('2 Precios'!D880/'2 Precios'!D881)</f>
        <v>0</v>
      </c>
      <c r="E881" s="32">
        <f>LN('2 Precios'!E880/'2 Precios'!E881)</f>
        <v>-4.1230465574030803E-4</v>
      </c>
      <c r="F881" s="32">
        <f>LN('2 Precios'!F880/'2 Precios'!F881)</f>
        <v>2.0905146673275841E-2</v>
      </c>
      <c r="G881" s="32">
        <f>LN('2 Precios'!G880/'2 Precios'!G881)</f>
        <v>-1.3672136465003959E-2</v>
      </c>
      <c r="H881" s="32">
        <f>LN('2 Precios'!H880/'2 Precios'!H881)</f>
        <v>3.3384981786167356E-3</v>
      </c>
      <c r="I881" s="32">
        <f>LN('2 Precios'!I880/'2 Precios'!I881)</f>
        <v>2.4710583557831192E-2</v>
      </c>
      <c r="J881" s="32">
        <f>LN('2 Precios'!J880/'2 Precios'!J881)</f>
        <v>-7.9169989187291376E-3</v>
      </c>
      <c r="K881" s="35"/>
    </row>
    <row r="882" spans="1:11" x14ac:dyDescent="0.2">
      <c r="A882" s="30">
        <v>41977</v>
      </c>
      <c r="B882" s="32">
        <f>LN('2 Precios'!B881/'2 Precios'!B882)</f>
        <v>2.2080541610524007E-3</v>
      </c>
      <c r="C882" s="32">
        <f>LN('2 Precios'!C881/'2 Precios'!C882)</f>
        <v>-5.6231952490641566E-3</v>
      </c>
      <c r="D882" s="32">
        <f>LN('2 Precios'!D881/'2 Precios'!D882)</f>
        <v>8.0509994075655105E-3</v>
      </c>
      <c r="E882" s="32">
        <f>LN('2 Precios'!E881/'2 Precios'!E882)</f>
        <v>2.0631194253872675E-3</v>
      </c>
      <c r="F882" s="32">
        <f>LN('2 Precios'!F881/'2 Precios'!F882)</f>
        <v>-2.9806511002505509E-3</v>
      </c>
      <c r="G882" s="32">
        <f>LN('2 Precios'!G881/'2 Precios'!G882)</f>
        <v>-1.1571970425845996E-2</v>
      </c>
      <c r="H882" s="32">
        <f>LN('2 Precios'!H881/'2 Precios'!H882)</f>
        <v>-1.7846260536154894E-2</v>
      </c>
      <c r="I882" s="32">
        <f>LN('2 Precios'!I881/'2 Precios'!I882)</f>
        <v>-9.277458894588685E-3</v>
      </c>
      <c r="J882" s="32">
        <f>LN('2 Precios'!J881/'2 Precios'!J882)</f>
        <v>-1.065140169560922E-3</v>
      </c>
      <c r="K882" s="35"/>
    </row>
    <row r="883" spans="1:11" x14ac:dyDescent="0.2">
      <c r="A883" s="30">
        <v>41976</v>
      </c>
      <c r="B883" s="32">
        <f>LN('2 Precios'!B882/'2 Precios'!B883)</f>
        <v>-8.9427996293740004E-3</v>
      </c>
      <c r="C883" s="32">
        <f>LN('2 Precios'!C882/'2 Precios'!C883)</f>
        <v>-6.2285898138622186E-4</v>
      </c>
      <c r="D883" s="32">
        <f>LN('2 Precios'!D882/'2 Precios'!D883)</f>
        <v>0</v>
      </c>
      <c r="E883" s="32">
        <f>LN('2 Precios'!E882/'2 Precios'!E883)</f>
        <v>2.6384147519937451E-2</v>
      </c>
      <c r="F883" s="32">
        <f>LN('2 Precios'!F882/'2 Precios'!F883)</f>
        <v>-7.2993024816116079E-3</v>
      </c>
      <c r="G883" s="32">
        <f>LN('2 Precios'!G882/'2 Precios'!G883)</f>
        <v>2.6720171155800748E-2</v>
      </c>
      <c r="H883" s="32">
        <f>LN('2 Precios'!H882/'2 Precios'!H883)</f>
        <v>2.0937825498956539E-2</v>
      </c>
      <c r="I883" s="32">
        <f>LN('2 Precios'!I882/'2 Precios'!I883)</f>
        <v>-2.0683661847826423E-2</v>
      </c>
      <c r="J883" s="32">
        <f>LN('2 Precios'!J882/'2 Precios'!J883)</f>
        <v>1.0917415510717442E-2</v>
      </c>
      <c r="K883" s="35"/>
    </row>
    <row r="884" spans="1:11" x14ac:dyDescent="0.2">
      <c r="A884" s="30">
        <v>41975</v>
      </c>
      <c r="B884" s="32">
        <f>LN('2 Precios'!B883/'2 Precios'!B884)</f>
        <v>-1.7705254843759431E-2</v>
      </c>
      <c r="C884" s="32">
        <f>LN('2 Precios'!C883/'2 Precios'!C884)</f>
        <v>-1.2991274978833256E-2</v>
      </c>
      <c r="D884" s="32">
        <f>LN('2 Precios'!D883/'2 Precios'!D884)</f>
        <v>0</v>
      </c>
      <c r="E884" s="32">
        <f>LN('2 Precios'!E883/'2 Precios'!E884)</f>
        <v>-2.2240798679123923E-2</v>
      </c>
      <c r="F884" s="32">
        <f>LN('2 Precios'!F883/'2 Precios'!F884)</f>
        <v>-1.2422497551867766E-2</v>
      </c>
      <c r="G884" s="32">
        <f>LN('2 Precios'!G883/'2 Precios'!G884)</f>
        <v>-1.272037730940284E-2</v>
      </c>
      <c r="H884" s="32">
        <f>LN('2 Precios'!H883/'2 Precios'!H884)</f>
        <v>1.0374921161447065E-2</v>
      </c>
      <c r="I884" s="32">
        <f>LN('2 Precios'!I883/'2 Precios'!I884)</f>
        <v>-1.5354075469627228E-2</v>
      </c>
      <c r="J884" s="32">
        <f>LN('2 Precios'!J883/'2 Precios'!J884)</f>
        <v>-1.8975082134728986E-2</v>
      </c>
      <c r="K884" s="35"/>
    </row>
    <row r="885" spans="1:11" x14ac:dyDescent="0.2">
      <c r="A885" s="30">
        <v>41974</v>
      </c>
      <c r="B885" s="32">
        <f>LN('2 Precios'!B884/'2 Precios'!B885)</f>
        <v>-1.1472174569218513E-2</v>
      </c>
      <c r="C885" s="32">
        <f>LN('2 Precios'!C884/'2 Precios'!C885)</f>
        <v>-7.958413599206203E-3</v>
      </c>
      <c r="D885" s="32">
        <f>LN('2 Precios'!D884/'2 Precios'!D885)</f>
        <v>0</v>
      </c>
      <c r="E885" s="32">
        <f>LN('2 Precios'!E884/'2 Precios'!E885)</f>
        <v>-5.0972978741742489E-2</v>
      </c>
      <c r="F885" s="32">
        <f>LN('2 Precios'!F884/'2 Precios'!F885)</f>
        <v>-2.2418029057930302E-2</v>
      </c>
      <c r="G885" s="32">
        <f>LN('2 Precios'!G884/'2 Precios'!G885)</f>
        <v>-3.7686357243606548E-2</v>
      </c>
      <c r="H885" s="32">
        <f>LN('2 Precios'!H884/'2 Precios'!H885)</f>
        <v>-2.6880969999803921E-2</v>
      </c>
      <c r="I885" s="32">
        <f>LN('2 Precios'!I884/'2 Precios'!I885)</f>
        <v>-7.9384026503580354E-3</v>
      </c>
      <c r="J885" s="32">
        <f>LN('2 Precios'!J884/'2 Precios'!J885)</f>
        <v>-1.793596513959061E-3</v>
      </c>
      <c r="K885" s="35"/>
    </row>
    <row r="886" spans="1:11" x14ac:dyDescent="0.2">
      <c r="A886" s="30">
        <v>41971</v>
      </c>
      <c r="B886" s="32">
        <f>LN('2 Precios'!B885/'2 Precios'!B886)</f>
        <v>4.7763340809189875E-4</v>
      </c>
      <c r="C886" s="32">
        <f>LN('2 Precios'!C885/'2 Precios'!C886)</f>
        <v>-1.0312496608318953E-2</v>
      </c>
      <c r="D886" s="32">
        <f>LN('2 Precios'!D885/'2 Precios'!D886)</f>
        <v>0</v>
      </c>
      <c r="E886" s="32">
        <f>LN('2 Precios'!E885/'2 Precios'!E886)</f>
        <v>-3.3456658475752533E-3</v>
      </c>
      <c r="F886" s="32">
        <f>LN('2 Precios'!F885/'2 Precios'!F886)</f>
        <v>-1.7838192860343705E-2</v>
      </c>
      <c r="G886" s="32">
        <f>LN('2 Precios'!G885/'2 Precios'!G886)</f>
        <v>-2.9067743658197382E-2</v>
      </c>
      <c r="H886" s="32">
        <f>LN('2 Precios'!H885/'2 Precios'!H886)</f>
        <v>-1.4238216703029001E-2</v>
      </c>
      <c r="I886" s="32">
        <f>LN('2 Precios'!I885/'2 Precios'!I886)</f>
        <v>1.8306049587930851E-2</v>
      </c>
      <c r="J886" s="32">
        <f>LN('2 Precios'!J885/'2 Precios'!J886)</f>
        <v>-3.5774027674966465E-3</v>
      </c>
      <c r="K886" s="35"/>
    </row>
    <row r="887" spans="1:11" x14ac:dyDescent="0.2">
      <c r="A887" s="30">
        <v>41970</v>
      </c>
      <c r="B887" s="32">
        <f>LN('2 Precios'!B886/'2 Precios'!B887)</f>
        <v>5.1526010170658242E-3</v>
      </c>
      <c r="C887" s="32">
        <f>LN('2 Precios'!C886/'2 Precios'!C887)</f>
        <v>4.8396948669642134E-3</v>
      </c>
      <c r="D887" s="32">
        <f>LN('2 Precios'!D886/'2 Precios'!D887)</f>
        <v>0</v>
      </c>
      <c r="E887" s="32">
        <f>LN('2 Precios'!E886/'2 Precios'!E887)</f>
        <v>-1.0167937874634355E-2</v>
      </c>
      <c r="F887" s="32">
        <f>LN('2 Precios'!F886/'2 Precios'!F887)</f>
        <v>-2.5839592049075456E-3</v>
      </c>
      <c r="G887" s="32">
        <f>LN('2 Precios'!G886/'2 Precios'!G887)</f>
        <v>-1.7133015638094246E-2</v>
      </c>
      <c r="H887" s="32">
        <f>LN('2 Precios'!H886/'2 Precios'!H887)</f>
        <v>-6.7332049471050485E-3</v>
      </c>
      <c r="I887" s="32">
        <f>LN('2 Precios'!I886/'2 Precios'!I887)</f>
        <v>-8.0208024239978217E-3</v>
      </c>
      <c r="J887" s="32">
        <f>LN('2 Precios'!J886/'2 Precios'!J887)</f>
        <v>1.0505750978742754E-4</v>
      </c>
      <c r="K887" s="35"/>
    </row>
    <row r="888" spans="1:11" x14ac:dyDescent="0.2">
      <c r="A888" s="30">
        <v>41969</v>
      </c>
      <c r="B888" s="32">
        <f>LN('2 Precios'!B887/'2 Precios'!B888)</f>
        <v>-4.1190901338922998E-3</v>
      </c>
      <c r="C888" s="32">
        <f>LN('2 Precios'!C887/'2 Precios'!C888)</f>
        <v>-1.8176315213245468E-3</v>
      </c>
      <c r="D888" s="32">
        <f>LN('2 Precios'!D887/'2 Precios'!D888)</f>
        <v>0</v>
      </c>
      <c r="E888" s="32">
        <f>LN('2 Precios'!E887/'2 Precios'!E888)</f>
        <v>-1.3610681024812735E-3</v>
      </c>
      <c r="F888" s="32">
        <f>LN('2 Precios'!F887/'2 Precios'!F888)</f>
        <v>1.4513370432741424E-2</v>
      </c>
      <c r="G888" s="32">
        <f>LN('2 Precios'!G887/'2 Precios'!G888)</f>
        <v>1.1238598342674426E-2</v>
      </c>
      <c r="H888" s="32">
        <f>LN('2 Precios'!H887/'2 Precios'!H888)</f>
        <v>-5.5765309987431044E-3</v>
      </c>
      <c r="I888" s="32">
        <f>LN('2 Precios'!I887/'2 Precios'!I888)</f>
        <v>-7.0461540549297146E-4</v>
      </c>
      <c r="J888" s="32">
        <f>LN('2 Precios'!J887/'2 Precios'!J888)</f>
        <v>7.3556460214206361E-4</v>
      </c>
      <c r="K888" s="35"/>
    </row>
    <row r="889" spans="1:11" x14ac:dyDescent="0.2">
      <c r="A889" s="30">
        <v>41968</v>
      </c>
      <c r="B889" s="32">
        <f>LN('2 Precios'!B888/'2 Precios'!B889)</f>
        <v>-3.8493524863033896E-4</v>
      </c>
      <c r="C889" s="32">
        <f>LN('2 Precios'!C888/'2 Precios'!C889)</f>
        <v>-3.0220633456395805E-3</v>
      </c>
      <c r="D889" s="32">
        <f>LN('2 Precios'!D888/'2 Precios'!D889)</f>
        <v>6.7388815431145878E-4</v>
      </c>
      <c r="E889" s="32">
        <f>LN('2 Precios'!E888/'2 Precios'!E889)</f>
        <v>5.2593122558138531E-3</v>
      </c>
      <c r="F889" s="32">
        <f>LN('2 Precios'!F888/'2 Precios'!F889)</f>
        <v>-1.4943385489894618E-2</v>
      </c>
      <c r="G889" s="32">
        <f>LN('2 Precios'!G888/'2 Precios'!G889)</f>
        <v>-1.4808436869602554E-2</v>
      </c>
      <c r="H889" s="32">
        <f>LN('2 Precios'!H888/'2 Precios'!H889)</f>
        <v>8.6542629782790858E-4</v>
      </c>
      <c r="I889" s="32">
        <f>LN('2 Precios'!I888/'2 Precios'!I889)</f>
        <v>-5.1522595807605735E-3</v>
      </c>
      <c r="J889" s="32">
        <f>LN('2 Precios'!J888/'2 Precios'!J889)</f>
        <v>-1.4713094908175456E-2</v>
      </c>
      <c r="K889" s="35"/>
    </row>
    <row r="890" spans="1:11" x14ac:dyDescent="0.2">
      <c r="A890" s="30">
        <v>41967</v>
      </c>
      <c r="B890" s="32">
        <f>LN('2 Precios'!B889/'2 Precios'!B890)</f>
        <v>9.7345632093788562E-3</v>
      </c>
      <c r="C890" s="32">
        <f>LN('2 Precios'!C889/'2 Precios'!C890)</f>
        <v>7.2682934368188757E-3</v>
      </c>
      <c r="D890" s="32">
        <f>LN('2 Precios'!D889/'2 Precios'!D890)</f>
        <v>0</v>
      </c>
      <c r="E890" s="32">
        <f>LN('2 Precios'!E889/'2 Precios'!E890)</f>
        <v>-1.1265403810767042E-2</v>
      </c>
      <c r="F890" s="32">
        <f>LN('2 Precios'!F889/'2 Precios'!F890)</f>
        <v>5.1724469325940331E-3</v>
      </c>
      <c r="G890" s="32">
        <f>LN('2 Precios'!G889/'2 Precios'!G890)</f>
        <v>-6.216671748219737E-3</v>
      </c>
      <c r="H890" s="32">
        <f>LN('2 Precios'!H889/'2 Precios'!H890)</f>
        <v>-1.8535933864907775E-3</v>
      </c>
      <c r="I890" s="32">
        <f>LN('2 Precios'!I889/'2 Precios'!I890)</f>
        <v>8.4448072014006205E-3</v>
      </c>
      <c r="J890" s="32">
        <f>LN('2 Precios'!J889/'2 Precios'!J890)</f>
        <v>1.1459641845512838E-2</v>
      </c>
      <c r="K890" s="35"/>
    </row>
    <row r="891" spans="1:11" x14ac:dyDescent="0.2">
      <c r="A891" s="30">
        <v>41964</v>
      </c>
      <c r="B891" s="32">
        <f>LN('2 Precios'!B890/'2 Precios'!B891)</f>
        <v>2.0681815254259559E-3</v>
      </c>
      <c r="C891" s="32">
        <f>LN('2 Precios'!C890/'2 Precios'!C891)</f>
        <v>2.461675073092565E-2</v>
      </c>
      <c r="D891" s="32">
        <f>LN('2 Precios'!D890/'2 Precios'!D891)</f>
        <v>0</v>
      </c>
      <c r="E891" s="32">
        <f>LN('2 Precios'!E890/'2 Precios'!E891)</f>
        <v>8.7301426979517188E-3</v>
      </c>
      <c r="F891" s="32">
        <f>LN('2 Precios'!F890/'2 Precios'!F891)</f>
        <v>2.2507210571934454E-2</v>
      </c>
      <c r="G891" s="32">
        <f>LN('2 Precios'!G890/'2 Precios'!G891)</f>
        <v>-9.6916619759629449E-3</v>
      </c>
      <c r="H891" s="32">
        <f>LN('2 Precios'!H890/'2 Precios'!H891)</f>
        <v>8.8040620209949207E-3</v>
      </c>
      <c r="I891" s="32">
        <f>LN('2 Precios'!I890/'2 Precios'!I891)</f>
        <v>1.4235187168724029E-2</v>
      </c>
      <c r="J891" s="32">
        <f>LN('2 Precios'!J890/'2 Precios'!J891)</f>
        <v>8.3118999594223811E-3</v>
      </c>
      <c r="K891" s="35"/>
    </row>
    <row r="892" spans="1:11" x14ac:dyDescent="0.2">
      <c r="A892" s="30">
        <v>41963</v>
      </c>
      <c r="B892" s="32">
        <f>LN('2 Precios'!B891/'2 Precios'!B892)</f>
        <v>1.4233209367159161E-2</v>
      </c>
      <c r="C892" s="32">
        <f>LN('2 Precios'!C891/'2 Precios'!C892)</f>
        <v>-3.7314719914005468E-3</v>
      </c>
      <c r="D892" s="32">
        <f>LN('2 Precios'!D891/'2 Precios'!D892)</f>
        <v>0</v>
      </c>
      <c r="E892" s="32">
        <f>LN('2 Precios'!E891/'2 Precios'!E892)</f>
        <v>4.2945032181577357E-3</v>
      </c>
      <c r="F892" s="32">
        <f>LN('2 Precios'!F891/'2 Precios'!F892)</f>
        <v>-1.164462253488532E-2</v>
      </c>
      <c r="G892" s="32">
        <f>LN('2 Precios'!G891/'2 Precios'!G892)</f>
        <v>-8.295223473274797E-3</v>
      </c>
      <c r="H892" s="32">
        <f>LN('2 Precios'!H891/'2 Precios'!H892)</f>
        <v>1.9874893201950964E-2</v>
      </c>
      <c r="I892" s="32">
        <f>LN('2 Precios'!I891/'2 Precios'!I892)</f>
        <v>1.3229273391846295E-2</v>
      </c>
      <c r="J892" s="32">
        <f>LN('2 Precios'!J891/'2 Precios'!J892)</f>
        <v>0</v>
      </c>
      <c r="K892" s="35"/>
    </row>
    <row r="893" spans="1:11" x14ac:dyDescent="0.2">
      <c r="A893" s="30">
        <v>41962</v>
      </c>
      <c r="B893" s="32">
        <f>LN('2 Precios'!B892/'2 Precios'!B893)</f>
        <v>2.8865533929587532E-3</v>
      </c>
      <c r="C893" s="32">
        <f>LN('2 Precios'!C892/'2 Precios'!C893)</f>
        <v>8.1023189239989302E-3</v>
      </c>
      <c r="D893" s="32">
        <f>LN('2 Precios'!D892/'2 Precios'!D893)</f>
        <v>0</v>
      </c>
      <c r="E893" s="32">
        <f>LN('2 Precios'!E892/'2 Precios'!E893)</f>
        <v>1.7366932781928308E-2</v>
      </c>
      <c r="F893" s="32">
        <f>LN('2 Precios'!F892/'2 Precios'!F893)</f>
        <v>8.5554982437309468E-3</v>
      </c>
      <c r="G893" s="32">
        <f>LN('2 Precios'!G892/'2 Precios'!G893)</f>
        <v>4.3487715405968446E-4</v>
      </c>
      <c r="H893" s="32">
        <f>LN('2 Precios'!H892/'2 Precios'!H893)</f>
        <v>2.4435385477178832E-2</v>
      </c>
      <c r="I893" s="32">
        <f>LN('2 Precios'!I892/'2 Precios'!I893)</f>
        <v>1.5371805011076876E-2</v>
      </c>
      <c r="J893" s="32">
        <f>LN('2 Precios'!J892/'2 Precios'!J893)</f>
        <v>2.948484766138549E-2</v>
      </c>
      <c r="K893" s="35"/>
    </row>
    <row r="894" spans="1:11" x14ac:dyDescent="0.2">
      <c r="A894" s="30">
        <v>41961</v>
      </c>
      <c r="B894" s="32">
        <f>LN('2 Precios'!B893/'2 Precios'!B894)</f>
        <v>-9.0348640983398641E-3</v>
      </c>
      <c r="C894" s="32">
        <f>LN('2 Precios'!C893/'2 Precios'!C894)</f>
        <v>1.513269734887146E-2</v>
      </c>
      <c r="D894" s="32">
        <f>LN('2 Precios'!D893/'2 Precios'!D894)</f>
        <v>0</v>
      </c>
      <c r="E894" s="32">
        <f>LN('2 Precios'!E893/'2 Precios'!E894)</f>
        <v>5.9809860076909314E-4</v>
      </c>
      <c r="F894" s="32">
        <f>LN('2 Precios'!F893/'2 Precios'!F894)</f>
        <v>-1.117336620239363E-2</v>
      </c>
      <c r="G894" s="32">
        <f>LN('2 Precios'!G893/'2 Precios'!G894)</f>
        <v>2.421421355731581E-2</v>
      </c>
      <c r="H894" s="32">
        <f>LN('2 Precios'!H893/'2 Precios'!H894)</f>
        <v>2.31802159194925E-2</v>
      </c>
      <c r="I894" s="32">
        <f>LN('2 Precios'!I893/'2 Precios'!I894)</f>
        <v>-1.5613954873051705E-2</v>
      </c>
      <c r="J894" s="32">
        <f>LN('2 Precios'!J893/'2 Precios'!J894)</f>
        <v>-2.2168098023458392E-2</v>
      </c>
      <c r="K894" s="35"/>
    </row>
    <row r="895" spans="1:11" x14ac:dyDescent="0.2">
      <c r="A895" s="30">
        <v>41957</v>
      </c>
      <c r="B895" s="32">
        <f>LN('2 Precios'!B894/'2 Precios'!B895)</f>
        <v>3.4221504500696499E-4</v>
      </c>
      <c r="C895" s="32">
        <f>LN('2 Precios'!C894/'2 Precios'!C895)</f>
        <v>-3.1715852782934705E-3</v>
      </c>
      <c r="D895" s="32">
        <f>LN('2 Precios'!D894/'2 Precios'!D895)</f>
        <v>0</v>
      </c>
      <c r="E895" s="32">
        <f>LN('2 Precios'!E894/'2 Precios'!E895)</f>
        <v>-1.9139572070004742E-2</v>
      </c>
      <c r="F895" s="32">
        <f>LN('2 Precios'!F894/'2 Precios'!F895)</f>
        <v>1.958051776921307E-2</v>
      </c>
      <c r="G895" s="32">
        <f>LN('2 Precios'!G894/'2 Precios'!G895)</f>
        <v>-8.9077956892428623E-4</v>
      </c>
      <c r="H895" s="32">
        <f>LN('2 Precios'!H894/'2 Precios'!H895)</f>
        <v>-8.5266570181444179E-2</v>
      </c>
      <c r="I895" s="32">
        <f>LN('2 Precios'!I894/'2 Precios'!I895)</f>
        <v>-2.5099918724495369E-2</v>
      </c>
      <c r="J895" s="32">
        <f>LN('2 Precios'!J894/'2 Precios'!J895)</f>
        <v>3.7319230816125863E-3</v>
      </c>
      <c r="K895" s="35"/>
    </row>
    <row r="896" spans="1:11" x14ac:dyDescent="0.2">
      <c r="A896" s="30">
        <v>41956</v>
      </c>
      <c r="B896" s="32">
        <f>LN('2 Precios'!B895/'2 Precios'!B896)</f>
        <v>-1.2626400687565502E-2</v>
      </c>
      <c r="C896" s="32">
        <f>LN('2 Precios'!C895/'2 Precios'!C896)</f>
        <v>1.7891851079103155E-2</v>
      </c>
      <c r="D896" s="32">
        <f>LN('2 Precios'!D895/'2 Precios'!D896)</f>
        <v>0</v>
      </c>
      <c r="E896" s="32">
        <f>LN('2 Precios'!E895/'2 Precios'!E896)</f>
        <v>-2.9650960601606963E-2</v>
      </c>
      <c r="F896" s="32">
        <f>LN('2 Precios'!F895/'2 Precios'!F896)</f>
        <v>-1.4119007982316306E-2</v>
      </c>
      <c r="G896" s="32">
        <f>LN('2 Precios'!G895/'2 Precios'!G896)</f>
        <v>-8.9012023879167827E-4</v>
      </c>
      <c r="H896" s="32">
        <f>LN('2 Precios'!H895/'2 Precios'!H896)</f>
        <v>-2.7514694949179727E-2</v>
      </c>
      <c r="I896" s="32">
        <f>LN('2 Precios'!I895/'2 Precios'!I896)</f>
        <v>1.9547701819233692E-2</v>
      </c>
      <c r="J896" s="32">
        <f>LN('2 Precios'!J895/'2 Precios'!J896)</f>
        <v>-9.1451083001413466E-3</v>
      </c>
      <c r="K896" s="35"/>
    </row>
    <row r="897" spans="1:11" x14ac:dyDescent="0.2">
      <c r="A897" s="30">
        <v>41955</v>
      </c>
      <c r="B897" s="32">
        <f>LN('2 Precios'!B896/'2 Precios'!B897)</f>
        <v>-5.009064139724924E-3</v>
      </c>
      <c r="C897" s="32">
        <f>LN('2 Precios'!C896/'2 Precios'!C897)</f>
        <v>-2.546286516124804E-2</v>
      </c>
      <c r="D897" s="32">
        <f>LN('2 Precios'!D896/'2 Precios'!D897)</f>
        <v>0</v>
      </c>
      <c r="E897" s="32">
        <f>LN('2 Precios'!E896/'2 Precios'!E897)</f>
        <v>-1.4502146331422586E-2</v>
      </c>
      <c r="F897" s="32">
        <f>LN('2 Precios'!F896/'2 Precios'!F897)</f>
        <v>-1.2625287147547402E-2</v>
      </c>
      <c r="G897" s="32">
        <f>LN('2 Precios'!G896/'2 Precios'!G897)</f>
        <v>-1.5887359762319066E-2</v>
      </c>
      <c r="H897" s="32">
        <f>LN('2 Precios'!H896/'2 Precios'!H897)</f>
        <v>-1.7346602363429938E-2</v>
      </c>
      <c r="I897" s="32">
        <f>LN('2 Precios'!I896/'2 Precios'!I897)</f>
        <v>-2.0491566886573973E-2</v>
      </c>
      <c r="J897" s="32">
        <f>LN('2 Precios'!J896/'2 Precios'!J897)</f>
        <v>-1.617003917428168E-2</v>
      </c>
      <c r="K897" s="35"/>
    </row>
    <row r="898" spans="1:11" x14ac:dyDescent="0.2">
      <c r="A898" s="30">
        <v>41954</v>
      </c>
      <c r="B898" s="32">
        <f>LN('2 Precios'!B897/'2 Precios'!B898)</f>
        <v>-2.0702570162242076E-3</v>
      </c>
      <c r="C898" s="32">
        <f>LN('2 Precios'!C897/'2 Precios'!C898)</f>
        <v>-1.3112956763524201E-2</v>
      </c>
      <c r="D898" s="32">
        <f>LN('2 Precios'!D897/'2 Precios'!D898)</f>
        <v>-3.0863574655604655E-2</v>
      </c>
      <c r="E898" s="32">
        <f>LN('2 Precios'!E897/'2 Precios'!E898)</f>
        <v>-6.1525589899539867E-3</v>
      </c>
      <c r="F898" s="32">
        <f>LN('2 Precios'!F897/'2 Precios'!F898)</f>
        <v>4.7702173015686782E-3</v>
      </c>
      <c r="G898" s="32">
        <f>LN('2 Precios'!G897/'2 Precios'!G898)</f>
        <v>5.7080727038087663E-3</v>
      </c>
      <c r="H898" s="32">
        <f>LN('2 Precios'!H897/'2 Precios'!H898)</f>
        <v>-3.5088601006590553E-4</v>
      </c>
      <c r="I898" s="32">
        <f>LN('2 Precios'!I897/'2 Precios'!I898)</f>
        <v>-1.9848823970166043E-2</v>
      </c>
      <c r="J898" s="32">
        <f>LN('2 Precios'!J897/'2 Precios'!J898)</f>
        <v>5.1167553034392552E-3</v>
      </c>
      <c r="K898" s="35"/>
    </row>
    <row r="899" spans="1:11" x14ac:dyDescent="0.2">
      <c r="A899" s="30">
        <v>41953</v>
      </c>
      <c r="B899" s="32">
        <f>LN('2 Precios'!B898/'2 Precios'!B899)</f>
        <v>-5.0643296280268174E-3</v>
      </c>
      <c r="C899" s="32">
        <f>LN('2 Precios'!C898/'2 Precios'!C899)</f>
        <v>-1.2330550422741261E-2</v>
      </c>
      <c r="D899" s="32">
        <f>LN('2 Precios'!D898/'2 Precios'!D899)</f>
        <v>0</v>
      </c>
      <c r="E899" s="32">
        <f>LN('2 Precios'!E898/'2 Precios'!E899)</f>
        <v>4.4711368865835779E-3</v>
      </c>
      <c r="F899" s="32">
        <f>LN('2 Precios'!F898/'2 Precios'!F899)</f>
        <v>-1.0163391845090445E-2</v>
      </c>
      <c r="G899" s="32">
        <f>LN('2 Precios'!G898/'2 Precios'!G899)</f>
        <v>-1.2254026691089423E-2</v>
      </c>
      <c r="H899" s="32">
        <f>LN('2 Precios'!H898/'2 Precios'!H899)</f>
        <v>1.4370105683746618E-2</v>
      </c>
      <c r="I899" s="32">
        <f>LN('2 Precios'!I898/'2 Precios'!I899)</f>
        <v>8.1253608238713929E-3</v>
      </c>
      <c r="J899" s="32">
        <f>LN('2 Precios'!J898/'2 Precios'!J899)</f>
        <v>6.5118915465587008E-3</v>
      </c>
      <c r="K899" s="35"/>
    </row>
    <row r="900" spans="1:11" x14ac:dyDescent="0.2">
      <c r="A900" s="30">
        <v>41950</v>
      </c>
      <c r="B900" s="32">
        <f>LN('2 Precios'!B899/'2 Precios'!B900)</f>
        <v>-5.315089852469498E-3</v>
      </c>
      <c r="C900" s="32">
        <f>LN('2 Precios'!C899/'2 Precios'!C900)</f>
        <v>-5.4995555660385465E-3</v>
      </c>
      <c r="D900" s="32">
        <f>LN('2 Precios'!D899/'2 Precios'!D900)</f>
        <v>0</v>
      </c>
      <c r="E900" s="32">
        <f>LN('2 Precios'!E899/'2 Precios'!E900)</f>
        <v>-2.9822849230450909E-3</v>
      </c>
      <c r="F900" s="32">
        <f>LN('2 Precios'!F899/'2 Precios'!F900)</f>
        <v>-1.075131821390303E-3</v>
      </c>
      <c r="G900" s="32">
        <f>LN('2 Precios'!G899/'2 Precios'!G900)</f>
        <v>4.3592484978154213E-3</v>
      </c>
      <c r="H900" s="32">
        <f>LN('2 Precios'!H899/'2 Precios'!H900)</f>
        <v>-6.9752130885176967E-3</v>
      </c>
      <c r="I900" s="32">
        <f>LN('2 Precios'!I899/'2 Precios'!I900)</f>
        <v>-5.8105913253610787E-3</v>
      </c>
      <c r="J900" s="32">
        <f>LN('2 Precios'!J899/'2 Precios'!J900)</f>
        <v>2.1082306016962344E-4</v>
      </c>
      <c r="K900" s="35"/>
    </row>
    <row r="901" spans="1:11" x14ac:dyDescent="0.2">
      <c r="A901" s="30">
        <v>41949</v>
      </c>
      <c r="B901" s="32">
        <f>LN('2 Precios'!B900/'2 Precios'!B901)</f>
        <v>4.2686405854469754E-3</v>
      </c>
      <c r="C901" s="32">
        <f>LN('2 Precios'!C900/'2 Precios'!C901)</f>
        <v>-2.4346328996530742E-3</v>
      </c>
      <c r="D901" s="32">
        <f>LN('2 Precios'!D900/'2 Precios'!D901)</f>
        <v>-3.0256604282327192E-2</v>
      </c>
      <c r="E901" s="32">
        <f>LN('2 Precios'!E900/'2 Precios'!E901)</f>
        <v>-2.7870968124516244E-3</v>
      </c>
      <c r="F901" s="32">
        <f>LN('2 Precios'!F900/'2 Precios'!F901)</f>
        <v>1.9361090685165244E-3</v>
      </c>
      <c r="G901" s="32">
        <f>LN('2 Precios'!G900/'2 Precios'!G901)</f>
        <v>-3.924182143334962E-3</v>
      </c>
      <c r="H901" s="32">
        <f>LN('2 Precios'!H900/'2 Precios'!H901)</f>
        <v>-1.9368287390376777E-2</v>
      </c>
      <c r="I901" s="32">
        <f>LN('2 Precios'!I900/'2 Precios'!I901)</f>
        <v>1.1186413550808651E-2</v>
      </c>
      <c r="J901" s="32">
        <f>LN('2 Precios'!J900/'2 Precios'!J901)</f>
        <v>-1.2776391534064247E-2</v>
      </c>
      <c r="K901" s="35"/>
    </row>
    <row r="902" spans="1:11" x14ac:dyDescent="0.2">
      <c r="A902" s="30">
        <v>41948</v>
      </c>
      <c r="B902" s="32">
        <f>LN('2 Precios'!B901/'2 Precios'!B902)</f>
        <v>-6.5056070985466978E-3</v>
      </c>
      <c r="C902" s="32">
        <f>LN('2 Precios'!C901/'2 Precios'!C902)</f>
        <v>-6.075964939277976E-4</v>
      </c>
      <c r="D902" s="32">
        <f>LN('2 Precios'!D901/'2 Precios'!D902)</f>
        <v>1.3727270187111893E-2</v>
      </c>
      <c r="E902" s="32">
        <f>LN('2 Precios'!E901/'2 Precios'!E902)</f>
        <v>-3.8903753281024247E-3</v>
      </c>
      <c r="F902" s="32">
        <f>LN('2 Precios'!F901/'2 Precios'!F902)</f>
        <v>4.0996713380951795E-3</v>
      </c>
      <c r="G902" s="32">
        <f>LN('2 Precios'!G901/'2 Precios'!G902)</f>
        <v>-9.0969219688649787E-3</v>
      </c>
      <c r="H902" s="32">
        <f>LN('2 Precios'!H901/'2 Precios'!H902)</f>
        <v>-7.138809616940525E-3</v>
      </c>
      <c r="I902" s="32">
        <f>LN('2 Precios'!I901/'2 Precios'!I902)</f>
        <v>8.7089879169992678E-3</v>
      </c>
      <c r="J902" s="32">
        <f>LN('2 Precios'!J901/'2 Precios'!J902)</f>
        <v>7.8349840935181703E-3</v>
      </c>
      <c r="K902" s="35"/>
    </row>
    <row r="903" spans="1:11" x14ac:dyDescent="0.2">
      <c r="A903" s="30">
        <v>41947</v>
      </c>
      <c r="B903" s="32">
        <f>LN('2 Precios'!B902/'2 Precios'!B903)</f>
        <v>3.3755895245584778E-3</v>
      </c>
      <c r="C903" s="32">
        <f>LN('2 Precios'!C902/'2 Precios'!C903)</f>
        <v>-8.4695608669171415E-3</v>
      </c>
      <c r="D903" s="32">
        <f>LN('2 Precios'!D902/'2 Precios'!D903)</f>
        <v>-2.5682196277192759E-3</v>
      </c>
      <c r="E903" s="32">
        <f>LN('2 Precios'!E902/'2 Precios'!E903)</f>
        <v>-1.0301030497514567E-2</v>
      </c>
      <c r="F903" s="32">
        <f>LN('2 Precios'!F902/'2 Precios'!F903)</f>
        <v>-4.5302418599371492E-3</v>
      </c>
      <c r="G903" s="32">
        <f>LN('2 Precios'!G902/'2 Precios'!G903)</f>
        <v>-1.8795854490255042E-2</v>
      </c>
      <c r="H903" s="32">
        <f>LN('2 Precios'!H902/'2 Precios'!H903)</f>
        <v>-5.7201846524791199E-3</v>
      </c>
      <c r="I903" s="32">
        <f>LN('2 Precios'!I902/'2 Precios'!I903)</f>
        <v>1.4193756650802776E-3</v>
      </c>
      <c r="J903" s="32">
        <f>LN('2 Precios'!J902/'2 Precios'!J903)</f>
        <v>1.6496059888109205E-2</v>
      </c>
      <c r="K903" s="35"/>
    </row>
    <row r="904" spans="1:11" x14ac:dyDescent="0.2">
      <c r="A904" s="30">
        <v>41946</v>
      </c>
      <c r="B904" s="32">
        <f>LN('2 Precios'!B903/'2 Precios'!B904)</f>
        <v>9.6042120216535999E-3</v>
      </c>
      <c r="C904" s="32">
        <f>LN('2 Precios'!C903/'2 Precios'!C904)</f>
        <v>1.0293763313320948E-2</v>
      </c>
      <c r="D904" s="32">
        <f>LN('2 Precios'!D903/'2 Precios'!D904)</f>
        <v>1.9256103511068445E-3</v>
      </c>
      <c r="E904" s="32">
        <f>LN('2 Precios'!E903/'2 Precios'!E904)</f>
        <v>-8.0177034391264862E-3</v>
      </c>
      <c r="F904" s="32">
        <f>LN('2 Precios'!F903/'2 Precios'!F904)</f>
        <v>4.0979028994631113E-3</v>
      </c>
      <c r="G904" s="32">
        <f>LN('2 Precios'!G903/'2 Precios'!G904)</f>
        <v>-8.0085150474242736E-3</v>
      </c>
      <c r="H904" s="32">
        <f>LN('2 Precios'!H903/'2 Precios'!H904)</f>
        <v>1.4593823826129483E-2</v>
      </c>
      <c r="I904" s="32">
        <f>LN('2 Precios'!I903/'2 Precios'!I904)</f>
        <v>4.2704926963775484E-3</v>
      </c>
      <c r="J904" s="32">
        <f>LN('2 Precios'!J903/'2 Precios'!J904)</f>
        <v>2.3408629980426841E-2</v>
      </c>
      <c r="K904" s="35"/>
    </row>
    <row r="905" spans="1:11" x14ac:dyDescent="0.2">
      <c r="A905" s="30">
        <v>41943</v>
      </c>
      <c r="B905" s="32">
        <f>LN('2 Precios'!B904/'2 Precios'!B905)</f>
        <v>7.9735586563709198E-3</v>
      </c>
      <c r="C905" s="32">
        <f>LN('2 Precios'!C904/'2 Precios'!C905)</f>
        <v>1.5951258460161072E-2</v>
      </c>
      <c r="D905" s="32">
        <f>LN('2 Precios'!D904/'2 Precios'!D905)</f>
        <v>-8.6359405840449686E-3</v>
      </c>
      <c r="E905" s="32">
        <f>LN('2 Precios'!E904/'2 Precios'!E905)</f>
        <v>4.7296501293468693E-3</v>
      </c>
      <c r="F905" s="32">
        <f>LN('2 Precios'!F904/'2 Precios'!F905)</f>
        <v>9.3367305124241479E-3</v>
      </c>
      <c r="G905" s="32">
        <f>LN('2 Precios'!G904/'2 Precios'!G905)</f>
        <v>-1.3758816171427584E-2</v>
      </c>
      <c r="H905" s="32">
        <f>LN('2 Precios'!H904/'2 Precios'!H905)</f>
        <v>-3.5819323890404638E-3</v>
      </c>
      <c r="I905" s="32">
        <f>LN('2 Precios'!I904/'2 Precios'!I905)</f>
        <v>1.219969681604389E-2</v>
      </c>
      <c r="J905" s="32">
        <f>LN('2 Precios'!J904/'2 Precios'!J905)</f>
        <v>5.6918388905222942E-3</v>
      </c>
      <c r="K905" s="35"/>
    </row>
    <row r="906" spans="1:11" x14ac:dyDescent="0.2">
      <c r="A906" s="30">
        <v>41942</v>
      </c>
      <c r="B906" s="32">
        <f>LN('2 Precios'!B905/'2 Precios'!B906)</f>
        <v>4.7832505914819894E-3</v>
      </c>
      <c r="C906" s="32">
        <f>LN('2 Precios'!C905/'2 Precios'!C906)</f>
        <v>1.8570727050834822E-3</v>
      </c>
      <c r="D906" s="32">
        <f>LN('2 Precios'!D905/'2 Precios'!D906)</f>
        <v>9.2785498606573168E-3</v>
      </c>
      <c r="E906" s="32">
        <f>LN('2 Precios'!E905/'2 Precios'!E906)</f>
        <v>1.4142536407947126E-2</v>
      </c>
      <c r="F906" s="32">
        <f>LN('2 Precios'!F905/'2 Precios'!F906)</f>
        <v>1.9652806849538231E-3</v>
      </c>
      <c r="G906" s="32">
        <f>LN('2 Precios'!G905/'2 Precios'!G906)</f>
        <v>1.5860098726479005E-2</v>
      </c>
      <c r="H906" s="32">
        <f>LN('2 Precios'!H905/'2 Precios'!H906)</f>
        <v>5.5516682671939458E-3</v>
      </c>
      <c r="I906" s="32">
        <f>LN('2 Precios'!I905/'2 Precios'!I906)</f>
        <v>1.2040699974155207E-3</v>
      </c>
      <c r="J906" s="32">
        <f>LN('2 Precios'!J905/'2 Precios'!J906)</f>
        <v>1.0371868214923308E-2</v>
      </c>
      <c r="K906" s="35"/>
    </row>
    <row r="907" spans="1:11" x14ac:dyDescent="0.2">
      <c r="A907" s="30">
        <v>41941</v>
      </c>
      <c r="B907" s="32">
        <f>LN('2 Precios'!B906/'2 Precios'!B907)</f>
        <v>5.12121352603078E-3</v>
      </c>
      <c r="C907" s="32">
        <f>LN('2 Precios'!C906/'2 Precios'!C907)</f>
        <v>6.8385718794408681E-3</v>
      </c>
      <c r="D907" s="32">
        <f>LN('2 Precios'!D906/'2 Precios'!D907)</f>
        <v>0</v>
      </c>
      <c r="E907" s="32">
        <f>LN('2 Precios'!E906/'2 Precios'!E907)</f>
        <v>6.124019539901028E-3</v>
      </c>
      <c r="F907" s="32">
        <f>LN('2 Precios'!F906/'2 Precios'!F907)</f>
        <v>2.8455967854989807E-3</v>
      </c>
      <c r="G907" s="32">
        <f>LN('2 Precios'!G906/'2 Precios'!G907)</f>
        <v>1.5260999869283195E-2</v>
      </c>
      <c r="H907" s="32">
        <f>LN('2 Precios'!H906/'2 Precios'!H907)</f>
        <v>-8.5460503961883871E-3</v>
      </c>
      <c r="I907" s="32">
        <f>LN('2 Precios'!I906/'2 Precios'!I907)</f>
        <v>4.1047503220135928E-3</v>
      </c>
      <c r="J907" s="32">
        <f>LN('2 Precios'!J906/'2 Precios'!J907)</f>
        <v>-3.5840587701750311E-2</v>
      </c>
      <c r="K907" s="35"/>
    </row>
    <row r="908" spans="1:11" x14ac:dyDescent="0.2">
      <c r="A908" s="30">
        <v>41940</v>
      </c>
      <c r="B908" s="32">
        <f>LN('2 Precios'!B907/'2 Precios'!B908)</f>
        <v>3.3279410745255767E-3</v>
      </c>
      <c r="C908" s="32">
        <f>LN('2 Precios'!C907/'2 Precios'!C908)</f>
        <v>-4.9782302576361981E-3</v>
      </c>
      <c r="D908" s="32">
        <f>LN('2 Precios'!D907/'2 Precios'!D908)</f>
        <v>3.3668843971911312E-2</v>
      </c>
      <c r="E908" s="32">
        <f>LN('2 Precios'!E907/'2 Precios'!E908)</f>
        <v>-3.7085569274716894E-2</v>
      </c>
      <c r="F908" s="32">
        <f>LN('2 Precios'!F907/'2 Precios'!F908)</f>
        <v>1.1685702503038482E-2</v>
      </c>
      <c r="G908" s="32">
        <f>LN('2 Precios'!G907/'2 Precios'!G908)</f>
        <v>9.0109597271078243E-3</v>
      </c>
      <c r="H908" s="32">
        <f>LN('2 Precios'!H907/'2 Precios'!H908)</f>
        <v>1.342918985446284E-2</v>
      </c>
      <c r="I908" s="32">
        <f>LN('2 Precios'!I907/'2 Precios'!I908)</f>
        <v>3.3709748159311506E-2</v>
      </c>
      <c r="J908" s="32">
        <f>LN('2 Precios'!J907/'2 Precios'!J908)</f>
        <v>-7.6751364849428974E-3</v>
      </c>
      <c r="K908" s="35"/>
    </row>
    <row r="909" spans="1:11" x14ac:dyDescent="0.2">
      <c r="A909" s="30">
        <v>41939</v>
      </c>
      <c r="B909" s="32">
        <f>LN('2 Precios'!B908/'2 Precios'!B909)</f>
        <v>-4.8155340180653375E-4</v>
      </c>
      <c r="C909" s="32">
        <f>LN('2 Precios'!C908/'2 Precios'!C909)</f>
        <v>5.6023176219144226E-3</v>
      </c>
      <c r="D909" s="32">
        <f>LN('2 Precios'!D908/'2 Precios'!D909)</f>
        <v>1.3306388967575268E-3</v>
      </c>
      <c r="E909" s="32">
        <f>LN('2 Precios'!E908/'2 Precios'!E909)</f>
        <v>0</v>
      </c>
      <c r="F909" s="32">
        <f>LN('2 Precios'!F908/'2 Precios'!F909)</f>
        <v>9.1345182319929573E-3</v>
      </c>
      <c r="G909" s="32">
        <f>LN('2 Precios'!G908/'2 Precios'!G909)</f>
        <v>-5.587764257626914E-3</v>
      </c>
      <c r="H909" s="32">
        <f>LN('2 Precios'!H908/'2 Precios'!H909)</f>
        <v>9.3285918768596645E-4</v>
      </c>
      <c r="I909" s="32">
        <f>LN('2 Precios'!I908/'2 Precios'!I909)</f>
        <v>-5.2414698274627185E-3</v>
      </c>
      <c r="J909" s="32">
        <f>LN('2 Precios'!J908/'2 Precios'!J909)</f>
        <v>-1.2033077681591781E-2</v>
      </c>
      <c r="K909" s="35"/>
    </row>
    <row r="910" spans="1:11" x14ac:dyDescent="0.2">
      <c r="A910" s="30">
        <v>41936</v>
      </c>
      <c r="B910" s="32">
        <f>LN('2 Precios'!B909/'2 Precios'!B910)</f>
        <v>5.2267342905658676E-3</v>
      </c>
      <c r="C910" s="32">
        <f>LN('2 Precios'!C909/'2 Precios'!C910)</f>
        <v>-7.4626592437189868E-3</v>
      </c>
      <c r="D910" s="32">
        <f>LN('2 Precios'!D909/'2 Precios'!D910)</f>
        <v>1.9993675104299233E-3</v>
      </c>
      <c r="E910" s="32">
        <f>LN('2 Precios'!E909/'2 Precios'!E910)</f>
        <v>4.1336049633012009E-3</v>
      </c>
      <c r="F910" s="32">
        <f>LN('2 Precios'!F909/'2 Precios'!F910)</f>
        <v>-4.0205771826357884E-3</v>
      </c>
      <c r="G910" s="32">
        <f>LN('2 Precios'!G909/'2 Precios'!G910)</f>
        <v>-1.2353767072879303E-2</v>
      </c>
      <c r="H910" s="32">
        <f>LN('2 Precios'!H909/'2 Precios'!H910)</f>
        <v>2.9598466700127772E-2</v>
      </c>
      <c r="I910" s="32">
        <f>LN('2 Precios'!I909/'2 Precios'!I910)</f>
        <v>-1.7411769104814705E-3</v>
      </c>
      <c r="J910" s="32">
        <f>LN('2 Precios'!J909/'2 Precios'!J910)</f>
        <v>7.0545068616026246E-3</v>
      </c>
      <c r="K910" s="35"/>
    </row>
    <row r="911" spans="1:11" x14ac:dyDescent="0.2">
      <c r="A911" s="30">
        <v>41935</v>
      </c>
      <c r="B911" s="32">
        <f>LN('2 Precios'!B910/'2 Precios'!B911)</f>
        <v>-4.0274292497617104E-3</v>
      </c>
      <c r="C911" s="32">
        <f>LN('2 Precios'!C910/'2 Precios'!C911)</f>
        <v>-6.1944878473333006E-4</v>
      </c>
      <c r="D911" s="32">
        <f>LN('2 Precios'!D910/'2 Precios'!D911)</f>
        <v>-1.3333335308642164E-3</v>
      </c>
      <c r="E911" s="32">
        <f>LN('2 Precios'!E910/'2 Precios'!E911)</f>
        <v>5.5974670324970563E-3</v>
      </c>
      <c r="F911" s="32">
        <f>LN('2 Precios'!F910/'2 Precios'!F911)</f>
        <v>-7.1079596562215169E-3</v>
      </c>
      <c r="G911" s="32">
        <f>LN('2 Precios'!G910/'2 Precios'!G911)</f>
        <v>-1.6920054440228609E-3</v>
      </c>
      <c r="H911" s="32">
        <f>LN('2 Precios'!H910/'2 Precios'!H911)</f>
        <v>3.1291637038675575E-3</v>
      </c>
      <c r="I911" s="32">
        <f>LN('2 Precios'!I910/'2 Precios'!I911)</f>
        <v>-3.9682589787820056E-3</v>
      </c>
      <c r="J911" s="32">
        <f>LN('2 Precios'!J910/'2 Precios'!J911)</f>
        <v>1.9741322961663279E-2</v>
      </c>
      <c r="K911" s="35"/>
    </row>
    <row r="912" spans="1:11" x14ac:dyDescent="0.2">
      <c r="A912" s="30">
        <v>41934</v>
      </c>
      <c r="B912" s="32">
        <f>LN('2 Precios'!B911/'2 Precios'!B912)</f>
        <v>9.6642925157145992E-3</v>
      </c>
      <c r="C912" s="32">
        <f>LN('2 Precios'!C911/'2 Precios'!C912)</f>
        <v>-1.3530402801731022E-2</v>
      </c>
      <c r="D912" s="32">
        <f>LN('2 Precios'!D911/'2 Precios'!D912)</f>
        <v>-3.6950419028146206E-2</v>
      </c>
      <c r="E912" s="32">
        <f>LN('2 Precios'!E911/'2 Precios'!E912)</f>
        <v>5.9948943508200863E-3</v>
      </c>
      <c r="F912" s="32">
        <f>LN('2 Precios'!F911/'2 Precios'!F912)</f>
        <v>9.7865102751478871E-3</v>
      </c>
      <c r="G912" s="32">
        <f>LN('2 Precios'!G911/'2 Precios'!G912)</f>
        <v>-2.3805676278193633E-2</v>
      </c>
      <c r="H912" s="32">
        <f>LN('2 Precios'!H911/'2 Precios'!H912)</f>
        <v>0</v>
      </c>
      <c r="I912" s="32">
        <f>LN('2 Precios'!I911/'2 Precios'!I912)</f>
        <v>-2.4744461832851191E-4</v>
      </c>
      <c r="J912" s="32">
        <f>LN('2 Precios'!J911/'2 Precios'!J912)</f>
        <v>-1.2636706894556388E-2</v>
      </c>
      <c r="K912" s="35"/>
    </row>
    <row r="913" spans="1:11" x14ac:dyDescent="0.2">
      <c r="A913" s="30">
        <v>41933</v>
      </c>
      <c r="B913" s="32">
        <f>LN('2 Precios'!B912/'2 Precios'!B913)</f>
        <v>-1.1610144657461848E-3</v>
      </c>
      <c r="C913" s="32">
        <f>LN('2 Precios'!C912/'2 Precios'!C913)</f>
        <v>7.3575436946499342E-3</v>
      </c>
      <c r="D913" s="32">
        <f>LN('2 Precios'!D912/'2 Precios'!D913)</f>
        <v>-4.803820363763112E-3</v>
      </c>
      <c r="E913" s="32">
        <f>LN('2 Precios'!E912/'2 Precios'!E913)</f>
        <v>2.3781404054859623E-2</v>
      </c>
      <c r="F913" s="32">
        <f>LN('2 Precios'!F912/'2 Precios'!F913)</f>
        <v>7.1782273231926408E-3</v>
      </c>
      <c r="G913" s="32">
        <f>LN('2 Precios'!G912/'2 Precios'!G913)</f>
        <v>-2.8881445519686091E-2</v>
      </c>
      <c r="H913" s="32">
        <f>LN('2 Precios'!H912/'2 Precios'!H913)</f>
        <v>1.0907889225640521E-2</v>
      </c>
      <c r="I913" s="32">
        <f>LN('2 Precios'!I912/'2 Precios'!I913)</f>
        <v>3.3722370023402941E-2</v>
      </c>
      <c r="J913" s="32">
        <f>LN('2 Precios'!J912/'2 Precios'!J913)</f>
        <v>1.1990326778071615E-2</v>
      </c>
      <c r="K913" s="35"/>
    </row>
    <row r="914" spans="1:11" x14ac:dyDescent="0.2">
      <c r="A914" s="30">
        <v>41932</v>
      </c>
      <c r="B914" s="32">
        <f>LN('2 Precios'!B913/'2 Precios'!B914)</f>
        <v>8.0232918230899869E-3</v>
      </c>
      <c r="C914" s="32">
        <f>LN('2 Precios'!C913/'2 Precios'!C914)</f>
        <v>-2.4585752255596527E-3</v>
      </c>
      <c r="D914" s="32">
        <f>LN('2 Precios'!D913/'2 Precios'!D914)</f>
        <v>-3.8544644147179688E-2</v>
      </c>
      <c r="E914" s="32">
        <f>LN('2 Precios'!E913/'2 Precios'!E914)</f>
        <v>1.7884258338641434E-2</v>
      </c>
      <c r="F914" s="32">
        <f>LN('2 Precios'!F913/'2 Precios'!F914)</f>
        <v>6.776601721673021E-3</v>
      </c>
      <c r="G914" s="32">
        <f>LN('2 Precios'!G913/'2 Precios'!G914)</f>
        <v>3.3017142153369025E-2</v>
      </c>
      <c r="H914" s="32">
        <f>LN('2 Precios'!H913/'2 Precios'!H914)</f>
        <v>7.3141537737604167E-4</v>
      </c>
      <c r="I914" s="32">
        <f>LN('2 Precios'!I913/'2 Precios'!I914)</f>
        <v>-5.1177073788435251E-4</v>
      </c>
      <c r="J914" s="32">
        <f>LN('2 Precios'!J913/'2 Precios'!J914)</f>
        <v>-6.3342742254302508E-3</v>
      </c>
      <c r="K914" s="35"/>
    </row>
    <row r="915" spans="1:11" x14ac:dyDescent="0.2">
      <c r="A915" s="30">
        <v>41929</v>
      </c>
      <c r="B915" s="32">
        <f>LN('2 Precios'!B914/'2 Precios'!B915)</f>
        <v>-1.1003628140734138E-3</v>
      </c>
      <c r="C915" s="32">
        <f>LN('2 Precios'!C914/'2 Precios'!C915)</f>
        <v>8.0124309083567675E-3</v>
      </c>
      <c r="D915" s="32">
        <f>LN('2 Precios'!D914/'2 Precios'!D915)</f>
        <v>-3.3757897142460995E-3</v>
      </c>
      <c r="E915" s="32">
        <f>LN('2 Precios'!E914/'2 Precios'!E915)</f>
        <v>-1.8983523816611125E-3</v>
      </c>
      <c r="F915" s="32">
        <f>LN('2 Precios'!F914/'2 Precios'!F915)</f>
        <v>-6.5514975841672127E-3</v>
      </c>
      <c r="G915" s="32">
        <f>LN('2 Precios'!G914/'2 Precios'!G915)</f>
        <v>1.125237961383376E-2</v>
      </c>
      <c r="H915" s="32">
        <f>LN('2 Precios'!H914/'2 Precios'!H915)</f>
        <v>7.8354832328965014E-3</v>
      </c>
      <c r="I915" s="32">
        <f>LN('2 Precios'!I914/'2 Precios'!I915)</f>
        <v>2.7228415839556708E-2</v>
      </c>
      <c r="J915" s="32">
        <f>LN('2 Precios'!J914/'2 Precios'!J915)</f>
        <v>4.0625819686232023E-2</v>
      </c>
      <c r="K915" s="35"/>
    </row>
    <row r="916" spans="1:11" x14ac:dyDescent="0.2">
      <c r="A916" s="30">
        <v>41928</v>
      </c>
      <c r="B916" s="32">
        <f>LN('2 Precios'!B915/'2 Precios'!B916)</f>
        <v>-4.8927336971805275E-3</v>
      </c>
      <c r="C916" s="32">
        <f>LN('2 Precios'!C915/'2 Precios'!C916)</f>
        <v>-3.7059339420346012E-3</v>
      </c>
      <c r="D916" s="32">
        <f>LN('2 Precios'!D915/'2 Precios'!D916)</f>
        <v>1.2262724356840709E-3</v>
      </c>
      <c r="E916" s="32">
        <f>LN('2 Precios'!E915/'2 Precios'!E916)</f>
        <v>9.5238077839447377E-3</v>
      </c>
      <c r="F916" s="32">
        <f>LN('2 Precios'!F915/'2 Precios'!F916)</f>
        <v>2.7057287904440853E-3</v>
      </c>
      <c r="G916" s="32">
        <f>LN('2 Precios'!G915/'2 Precios'!G916)</f>
        <v>2.289209709862584E-2</v>
      </c>
      <c r="H916" s="32">
        <f>LN('2 Precios'!H915/'2 Precios'!H916)</f>
        <v>-1.4156887816870838E-2</v>
      </c>
      <c r="I916" s="32">
        <f>LN('2 Precios'!I915/'2 Precios'!I916)</f>
        <v>-1.253932296461798E-2</v>
      </c>
      <c r="J916" s="32">
        <f>LN('2 Precios'!J915/'2 Precios'!J916)</f>
        <v>1.4369342194347169E-2</v>
      </c>
      <c r="K916" s="35"/>
    </row>
    <row r="917" spans="1:11" x14ac:dyDescent="0.2">
      <c r="A917" s="30">
        <v>41927</v>
      </c>
      <c r="B917" s="32">
        <f>LN('2 Precios'!B916/'2 Precios'!B917)</f>
        <v>1.9455735484394368E-3</v>
      </c>
      <c r="C917" s="32">
        <f>LN('2 Precios'!C916/'2 Precios'!C917)</f>
        <v>-1.2255116989298336E-2</v>
      </c>
      <c r="D917" s="32">
        <f>LN('2 Precios'!D916/'2 Precios'!D917)</f>
        <v>0</v>
      </c>
      <c r="E917" s="32">
        <f>LN('2 Precios'!E916/'2 Precios'!E917)</f>
        <v>-2.3829234575416823E-2</v>
      </c>
      <c r="F917" s="32">
        <f>LN('2 Precios'!F916/'2 Precios'!F917)</f>
        <v>5.6606059524574653E-3</v>
      </c>
      <c r="G917" s="32">
        <f>LN('2 Precios'!G916/'2 Precios'!G917)</f>
        <v>-4.7058910374126166E-3</v>
      </c>
      <c r="H917" s="32">
        <f>LN('2 Precios'!H916/'2 Precios'!H917)</f>
        <v>-1.2165184947840852E-2</v>
      </c>
      <c r="I917" s="32">
        <f>LN('2 Precios'!I916/'2 Precios'!I917)</f>
        <v>-1.1357866177058147E-2</v>
      </c>
      <c r="J917" s="32">
        <f>LN('2 Precios'!J916/'2 Precios'!J917)</f>
        <v>-1.2472783404110715E-2</v>
      </c>
      <c r="K917" s="35"/>
    </row>
    <row r="918" spans="1:11" x14ac:dyDescent="0.2">
      <c r="A918" s="30">
        <v>41926</v>
      </c>
      <c r="B918" s="32">
        <f>LN('2 Precios'!B917/'2 Precios'!B918)</f>
        <v>-7.8487326747855302E-3</v>
      </c>
      <c r="C918" s="32">
        <f>LN('2 Precios'!C917/'2 Precios'!C918)</f>
        <v>9.7919999046177184E-3</v>
      </c>
      <c r="D918" s="32">
        <f>LN('2 Precios'!D917/'2 Precios'!D918)</f>
        <v>0</v>
      </c>
      <c r="E918" s="32">
        <f>LN('2 Precios'!E917/'2 Precios'!E918)</f>
        <v>4.1211017777575115E-3</v>
      </c>
      <c r="F918" s="32">
        <f>LN('2 Precios'!F917/'2 Precios'!F918)</f>
        <v>4.3236613529523396E-3</v>
      </c>
      <c r="G918" s="32">
        <f>LN('2 Precios'!G917/'2 Precios'!G918)</f>
        <v>-4.6838917933090581E-3</v>
      </c>
      <c r="H918" s="32">
        <f>LN('2 Precios'!H917/'2 Precios'!H918)</f>
        <v>2.7572516088660991E-3</v>
      </c>
      <c r="I918" s="32">
        <f>LN('2 Precios'!I917/'2 Precios'!I918)</f>
        <v>1.6563500004323252E-2</v>
      </c>
      <c r="J918" s="32">
        <f>LN('2 Precios'!J917/'2 Precios'!J918)</f>
        <v>1.1794609993674024E-2</v>
      </c>
      <c r="K918" s="35"/>
    </row>
    <row r="919" spans="1:11" x14ac:dyDescent="0.2">
      <c r="A919" s="30">
        <v>41925</v>
      </c>
      <c r="B919" s="32">
        <f>LN('2 Precios'!B918/'2 Precios'!B919)</f>
        <v>-1.4895561556811744E-2</v>
      </c>
      <c r="C919" s="32">
        <f>LN('2 Precios'!C918/'2 Precios'!C919)</f>
        <v>-1.8433798816415098E-3</v>
      </c>
      <c r="D919" s="32">
        <f>LN('2 Precios'!D918/'2 Precios'!D919)</f>
        <v>0</v>
      </c>
      <c r="E919" s="32">
        <f>LN('2 Precios'!E918/'2 Precios'!E919)</f>
        <v>0</v>
      </c>
      <c r="F919" s="32">
        <f>LN('2 Precios'!F918/'2 Precios'!F919)</f>
        <v>4.5713451035316157E-3</v>
      </c>
      <c r="G919" s="32">
        <f>LN('2 Precios'!G918/'2 Precios'!G919)</f>
        <v>0</v>
      </c>
      <c r="H919" s="32">
        <f>LN('2 Precios'!H918/'2 Precios'!H919)</f>
        <v>-1.3196690221977487E-3</v>
      </c>
      <c r="I919" s="32">
        <f>LN('2 Precios'!I918/'2 Precios'!I919)</f>
        <v>-1.0125985653778612E-2</v>
      </c>
      <c r="J919" s="32">
        <f>LN('2 Precios'!J918/'2 Precios'!J919)</f>
        <v>-5.2966934825357977E-3</v>
      </c>
      <c r="K919" s="35"/>
    </row>
    <row r="920" spans="1:11" x14ac:dyDescent="0.2">
      <c r="A920" s="30">
        <v>41922</v>
      </c>
      <c r="B920" s="32">
        <f>LN('2 Precios'!B919/'2 Precios'!B920)</f>
        <v>-9.3162194745664666E-3</v>
      </c>
      <c r="C920" s="32">
        <f>LN('2 Precios'!C919/'2 Precios'!C920)</f>
        <v>-1.8248620201046971E-2</v>
      </c>
      <c r="D920" s="32">
        <f>LN('2 Precios'!D919/'2 Precios'!D920)</f>
        <v>0</v>
      </c>
      <c r="E920" s="32">
        <f>LN('2 Precios'!E919/'2 Precios'!E920)</f>
        <v>-1.8961183495975757E-2</v>
      </c>
      <c r="F920" s="32">
        <f>LN('2 Precios'!F919/'2 Precios'!F920)</f>
        <v>-1.3652043349313485E-2</v>
      </c>
      <c r="G920" s="32">
        <f>LN('2 Precios'!G919/'2 Precios'!G920)</f>
        <v>-2.1217491065703407E-3</v>
      </c>
      <c r="H920" s="32">
        <f>LN('2 Precios'!H919/'2 Precios'!H920)</f>
        <v>-6.0956860464204243E-3</v>
      </c>
      <c r="I920" s="32">
        <f>LN('2 Precios'!I919/'2 Precios'!I920)</f>
        <v>-3.8515047205258307E-2</v>
      </c>
      <c r="J920" s="32">
        <f>LN('2 Precios'!J919/'2 Precios'!J920)</f>
        <v>-3.5226994853938369E-2</v>
      </c>
      <c r="K920" s="35"/>
    </row>
    <row r="921" spans="1:11" x14ac:dyDescent="0.2">
      <c r="A921" s="30">
        <v>41921</v>
      </c>
      <c r="B921" s="32">
        <f>LN('2 Precios'!B920/'2 Precios'!B921)</f>
        <v>-1.5286824868012798E-3</v>
      </c>
      <c r="C921" s="32">
        <f>LN('2 Precios'!C920/'2 Precios'!C921)</f>
        <v>-3.0092710945537849E-3</v>
      </c>
      <c r="D921" s="32">
        <f>LN('2 Precios'!D920/'2 Precios'!D921)</f>
        <v>0</v>
      </c>
      <c r="E921" s="32">
        <f>LN('2 Precios'!E920/'2 Precios'!E921)</f>
        <v>-2.3293439126578688E-2</v>
      </c>
      <c r="F921" s="32">
        <f>LN('2 Precios'!F920/'2 Precios'!F921)</f>
        <v>-1.1459467307032527E-2</v>
      </c>
      <c r="G921" s="32">
        <f>LN('2 Precios'!G920/'2 Precios'!G921)</f>
        <v>-9.7026705075703903E-3</v>
      </c>
      <c r="H921" s="32">
        <f>LN('2 Precios'!H920/'2 Precios'!H921)</f>
        <v>8.3447583871969363E-4</v>
      </c>
      <c r="I921" s="32">
        <f>LN('2 Precios'!I920/'2 Precios'!I921)</f>
        <v>-1.7250304542614864E-2</v>
      </c>
      <c r="J921" s="32">
        <f>LN('2 Precios'!J920/'2 Precios'!J921)</f>
        <v>7.5992405285251515E-4</v>
      </c>
      <c r="K921" s="35"/>
    </row>
    <row r="922" spans="1:11" x14ac:dyDescent="0.2">
      <c r="A922" s="30">
        <v>41920</v>
      </c>
      <c r="B922" s="32">
        <f>LN('2 Precios'!B921/'2 Precios'!B922)</f>
        <v>-5.8940233494674558E-3</v>
      </c>
      <c r="C922" s="32">
        <f>LN('2 Precios'!C921/'2 Precios'!C922)</f>
        <v>-7.7822005382105746E-3</v>
      </c>
      <c r="D922" s="32">
        <f>LN('2 Precios'!D921/'2 Precios'!D922)</f>
        <v>0</v>
      </c>
      <c r="E922" s="32">
        <f>LN('2 Precios'!E921/'2 Precios'!E922)</f>
        <v>6.4966884996105322E-3</v>
      </c>
      <c r="F922" s="32">
        <f>LN('2 Precios'!F921/'2 Precios'!F922)</f>
        <v>8.751295907903904E-3</v>
      </c>
      <c r="G922" s="32">
        <f>LN('2 Precios'!G921/'2 Precios'!G922)</f>
        <v>-2.5156827211995727E-3</v>
      </c>
      <c r="H922" s="32">
        <f>LN('2 Precios'!H921/'2 Precios'!H922)</f>
        <v>6.2208120220256678E-3</v>
      </c>
      <c r="I922" s="32">
        <f>LN('2 Precios'!I921/'2 Precios'!I922)</f>
        <v>-2.4853469191563459E-2</v>
      </c>
      <c r="J922" s="32">
        <f>LN('2 Precios'!J921/'2 Precios'!J922)</f>
        <v>1.3038685097885099E-3</v>
      </c>
      <c r="K922" s="35"/>
    </row>
    <row r="923" spans="1:11" x14ac:dyDescent="0.2">
      <c r="A923" s="30">
        <v>41919</v>
      </c>
      <c r="B923" s="32">
        <f>LN('2 Precios'!B922/'2 Precios'!B923)</f>
        <v>3.3046535567861652E-3</v>
      </c>
      <c r="C923" s="32">
        <f>LN('2 Precios'!C922/'2 Precios'!C923)</f>
        <v>-3.5714323675971335E-3</v>
      </c>
      <c r="D923" s="32">
        <f>LN('2 Precios'!D922/'2 Precios'!D923)</f>
        <v>0</v>
      </c>
      <c r="E923" s="32">
        <f>LN('2 Precios'!E922/'2 Precios'!E923)</f>
        <v>-1.4737854602258944E-2</v>
      </c>
      <c r="F923" s="32">
        <f>LN('2 Precios'!F922/'2 Precios'!F923)</f>
        <v>-9.8678082614314603E-3</v>
      </c>
      <c r="G923" s="32">
        <f>LN('2 Precios'!G922/'2 Precios'!G923)</f>
        <v>-1.2484598538292988E-2</v>
      </c>
      <c r="H923" s="32">
        <f>LN('2 Precios'!H922/'2 Precios'!H923)</f>
        <v>-1.252171874766827E-2</v>
      </c>
      <c r="I923" s="32">
        <f>LN('2 Precios'!I922/'2 Precios'!I923)</f>
        <v>-3.805903828209055E-3</v>
      </c>
      <c r="J923" s="32">
        <f>LN('2 Precios'!J922/'2 Precios'!J923)</f>
        <v>1.0053608665171363E-2</v>
      </c>
      <c r="K923" s="35"/>
    </row>
    <row r="924" spans="1:11" x14ac:dyDescent="0.2">
      <c r="A924" s="30">
        <v>41918</v>
      </c>
      <c r="B924" s="32">
        <f>LN('2 Precios'!B923/'2 Precios'!B924)</f>
        <v>9.5149874755776579E-3</v>
      </c>
      <c r="C924" s="32">
        <f>LN('2 Precios'!C923/'2 Precios'!C924)</f>
        <v>2.9752475689006682E-3</v>
      </c>
      <c r="D924" s="32">
        <f>LN('2 Precios'!D923/'2 Precios'!D924)</f>
        <v>0</v>
      </c>
      <c r="E924" s="32">
        <f>LN('2 Precios'!E923/'2 Precios'!E924)</f>
        <v>-8.351562565465577E-3</v>
      </c>
      <c r="F924" s="32">
        <f>LN('2 Precios'!F923/'2 Precios'!F924)</f>
        <v>8.2914088453199478E-3</v>
      </c>
      <c r="G924" s="32">
        <f>LN('2 Precios'!G923/'2 Precios'!G924)</f>
        <v>-8.2682929830726632E-4</v>
      </c>
      <c r="H924" s="32">
        <f>LN('2 Precios'!H923/'2 Precios'!H924)</f>
        <v>2.254198037380428E-3</v>
      </c>
      <c r="I924" s="32">
        <f>LN('2 Precios'!I923/'2 Precios'!I924)</f>
        <v>-1.1096820411038179E-2</v>
      </c>
      <c r="J924" s="32">
        <f>LN('2 Precios'!J923/'2 Precios'!J924)</f>
        <v>-5.4894318947000509E-4</v>
      </c>
      <c r="K924" s="35"/>
    </row>
    <row r="925" spans="1:11" x14ac:dyDescent="0.2">
      <c r="A925" s="30">
        <v>41915</v>
      </c>
      <c r="B925" s="32">
        <f>LN('2 Precios'!B924/'2 Precios'!B925)</f>
        <v>-2.5908786247706545E-3</v>
      </c>
      <c r="C925" s="32">
        <f>LN('2 Precios'!C924/'2 Precios'!C925)</f>
        <v>7.777544207361215E-3</v>
      </c>
      <c r="D925" s="32">
        <f>LN('2 Precios'!D924/'2 Precios'!D925)</f>
        <v>0</v>
      </c>
      <c r="E925" s="32">
        <f>LN('2 Precios'!E924/'2 Precios'!E925)</f>
        <v>1.2283709504260158E-2</v>
      </c>
      <c r="F925" s="32">
        <f>LN('2 Precios'!F924/'2 Precios'!F925)</f>
        <v>1.4962873015942407E-2</v>
      </c>
      <c r="G925" s="32">
        <f>LN('2 Precios'!G924/'2 Precios'!G925)</f>
        <v>-4.1236347092846615E-3</v>
      </c>
      <c r="H925" s="32">
        <f>LN('2 Precios'!H924/'2 Precios'!H925)</f>
        <v>2.4974621265253004E-3</v>
      </c>
      <c r="I925" s="32">
        <f>LN('2 Precios'!I924/'2 Precios'!I925)</f>
        <v>-1.3757941151539098E-2</v>
      </c>
      <c r="J925" s="32">
        <f>LN('2 Precios'!J924/'2 Precios'!J925)</f>
        <v>1.4372773596289688E-2</v>
      </c>
      <c r="K925" s="35"/>
    </row>
    <row r="926" spans="1:11" x14ac:dyDescent="0.2">
      <c r="A926" s="30">
        <v>41914</v>
      </c>
      <c r="B926" s="32">
        <f>LN('2 Precios'!B925/'2 Precios'!B926)</f>
        <v>-1.3773338498832654E-2</v>
      </c>
      <c r="C926" s="32">
        <f>LN('2 Precios'!C925/'2 Precios'!C926)</f>
        <v>4.8163849879811369E-3</v>
      </c>
      <c r="D926" s="32">
        <f>LN('2 Precios'!D925/'2 Precios'!D926)</f>
        <v>0</v>
      </c>
      <c r="E926" s="32">
        <f>LN('2 Precios'!E925/'2 Precios'!E926)</f>
        <v>4.3090191638537152E-3</v>
      </c>
      <c r="F926" s="32">
        <f>LN('2 Precios'!F925/'2 Precios'!F926)</f>
        <v>-1.3386473599830681E-2</v>
      </c>
      <c r="G926" s="32">
        <f>LN('2 Precios'!G925/'2 Precios'!G926)</f>
        <v>-2.0367303654116431E-2</v>
      </c>
      <c r="H926" s="32">
        <f>LN('2 Precios'!H925/'2 Precios'!H926)</f>
        <v>-2.1906340745281746E-2</v>
      </c>
      <c r="I926" s="32">
        <f>LN('2 Precios'!I925/'2 Precios'!I926)</f>
        <v>1.4697593569041052E-2</v>
      </c>
      <c r="J926" s="32">
        <f>LN('2 Precios'!J925/'2 Precios'!J926)</f>
        <v>-1.2614961673661114E-2</v>
      </c>
      <c r="K926" s="35"/>
    </row>
    <row r="927" spans="1:11" x14ac:dyDescent="0.2">
      <c r="A927" s="30">
        <v>41913</v>
      </c>
      <c r="B927" s="32">
        <f>LN('2 Precios'!B926/'2 Precios'!B927)</f>
        <v>1.837178298751472E-3</v>
      </c>
      <c r="C927" s="32">
        <f>LN('2 Precios'!C926/'2 Precios'!C927)</f>
        <v>-2.3263739963019607E-2</v>
      </c>
      <c r="D927" s="32">
        <f>LN('2 Precios'!D926/'2 Precios'!D927)</f>
        <v>0</v>
      </c>
      <c r="E927" s="32">
        <f>LN('2 Precios'!E926/'2 Precios'!E927)</f>
        <v>-6.9914026791554106E-3</v>
      </c>
      <c r="F927" s="32">
        <f>LN('2 Precios'!F926/'2 Precios'!F927)</f>
        <v>-1.3432080166595641E-2</v>
      </c>
      <c r="G927" s="32">
        <f>LN('2 Precios'!G926/'2 Precios'!G927)</f>
        <v>3.6356333172828169E-3</v>
      </c>
      <c r="H927" s="32">
        <f>LN('2 Precios'!H926/'2 Precios'!H927)</f>
        <v>6.9918429311419973E-4</v>
      </c>
      <c r="I927" s="32">
        <f>LN('2 Precios'!I926/'2 Precios'!I927)</f>
        <v>1.4110303210025069E-3</v>
      </c>
      <c r="J927" s="32">
        <f>LN('2 Precios'!J926/'2 Precios'!J927)</f>
        <v>2.7528508767626142E-3</v>
      </c>
      <c r="K927" s="35"/>
    </row>
    <row r="928" spans="1:11" x14ac:dyDescent="0.2">
      <c r="A928" s="30">
        <v>41912</v>
      </c>
      <c r="B928" s="32">
        <f>LN('2 Precios'!B927/'2 Precios'!B928)</f>
        <v>4.1191169522955247E-4</v>
      </c>
      <c r="C928" s="32">
        <f>LN('2 Precios'!C927/'2 Precios'!C928)</f>
        <v>1.007404075278197E-2</v>
      </c>
      <c r="D928" s="32">
        <f>LN('2 Precios'!D927/'2 Precios'!D928)</f>
        <v>0</v>
      </c>
      <c r="E928" s="32">
        <f>LN('2 Precios'!E927/'2 Precios'!E928)</f>
        <v>-8.0077897882315022E-3</v>
      </c>
      <c r="F928" s="32">
        <f>LN('2 Precios'!F927/'2 Precios'!F928)</f>
        <v>1.8402650669581598E-2</v>
      </c>
      <c r="G928" s="32">
        <f>LN('2 Precios'!G927/'2 Precios'!G928)</f>
        <v>1.5086891971691309E-2</v>
      </c>
      <c r="H928" s="32">
        <f>LN('2 Precios'!H927/'2 Precios'!H928)</f>
        <v>-3.142690089994073E-3</v>
      </c>
      <c r="I928" s="32">
        <f>LN('2 Precios'!I927/'2 Precios'!I928)</f>
        <v>-1.1466090017746455E-2</v>
      </c>
      <c r="J928" s="32">
        <f>LN('2 Precios'!J927/'2 Precios'!J928)</f>
        <v>1.9867555765391703E-3</v>
      </c>
      <c r="K928" s="35"/>
    </row>
    <row r="929" spans="1:11" x14ac:dyDescent="0.2">
      <c r="A929" s="30">
        <v>41911</v>
      </c>
      <c r="B929" s="32">
        <f>LN('2 Precios'!B928/'2 Precios'!B929)</f>
        <v>2.1399879359911135E-3</v>
      </c>
      <c r="C929" s="32">
        <f>LN('2 Precios'!C928/'2 Precios'!C929)</f>
        <v>-1.1841405035131407E-2</v>
      </c>
      <c r="D929" s="32">
        <f>LN('2 Precios'!D928/'2 Precios'!D929)</f>
        <v>0</v>
      </c>
      <c r="E929" s="32">
        <f>LN('2 Precios'!E928/'2 Precios'!E929)</f>
        <v>5.6869306017721145E-3</v>
      </c>
      <c r="F929" s="32">
        <f>LN('2 Precios'!F928/'2 Precios'!F929)</f>
        <v>-3.6174354295855902E-3</v>
      </c>
      <c r="G929" s="32">
        <f>LN('2 Precios'!G928/'2 Precios'!G929)</f>
        <v>-2.2746715911280808E-2</v>
      </c>
      <c r="H929" s="32">
        <f>LN('2 Precios'!H928/'2 Precios'!H929)</f>
        <v>4.6496570450138758E-4</v>
      </c>
      <c r="I929" s="32">
        <f>LN('2 Precios'!I928/'2 Precios'!I929)</f>
        <v>-6.4934830784623004E-3</v>
      </c>
      <c r="J929" s="32">
        <f>LN('2 Precios'!J928/'2 Precios'!J929)</f>
        <v>-9.9382703779315909E-4</v>
      </c>
      <c r="K929" s="35"/>
    </row>
    <row r="930" spans="1:11" x14ac:dyDescent="0.2">
      <c r="A930" s="30">
        <v>41908</v>
      </c>
      <c r="B930" s="32">
        <f>LN('2 Precios'!B929/'2 Precios'!B930)</f>
        <v>-7.3653863438726533E-3</v>
      </c>
      <c r="C930" s="32">
        <f>LN('2 Precios'!C929/'2 Precios'!C930)</f>
        <v>9.4619274811261027E-3</v>
      </c>
      <c r="D930" s="32">
        <f>LN('2 Precios'!D929/'2 Precios'!D930)</f>
        <v>0</v>
      </c>
      <c r="E930" s="32">
        <f>LN('2 Precios'!E929/'2 Precios'!E930)</f>
        <v>-2.8474715114313134E-3</v>
      </c>
      <c r="F930" s="32">
        <f>LN('2 Precios'!F929/'2 Precios'!F930)</f>
        <v>9.9797153961649343E-3</v>
      </c>
      <c r="G930" s="32">
        <f>LN('2 Precios'!G929/'2 Precios'!G930)</f>
        <v>-1.204094064804675E-3</v>
      </c>
      <c r="H930" s="32">
        <f>LN('2 Precios'!H929/'2 Precios'!H930)</f>
        <v>-1.6031713728286736E-2</v>
      </c>
      <c r="I930" s="32">
        <f>LN('2 Precios'!I929/'2 Precios'!I930)</f>
        <v>-1.616907616387034E-3</v>
      </c>
      <c r="J930" s="32">
        <f>LN('2 Precios'!J929/'2 Precios'!J930)</f>
        <v>9.6489962302781923E-3</v>
      </c>
      <c r="K930" s="35"/>
    </row>
    <row r="931" spans="1:11" x14ac:dyDescent="0.2">
      <c r="A931" s="30">
        <v>41907</v>
      </c>
      <c r="B931" s="32">
        <f>LN('2 Precios'!B930/'2 Precios'!B931)</f>
        <v>2.2814457527316192E-3</v>
      </c>
      <c r="C931" s="32">
        <f>LN('2 Precios'!C930/'2 Precios'!C931)</f>
        <v>-1.1876485956562887E-3</v>
      </c>
      <c r="D931" s="32">
        <f>LN('2 Precios'!D930/'2 Precios'!D931)</f>
        <v>0</v>
      </c>
      <c r="E931" s="32">
        <f>LN('2 Precios'!E930/'2 Precios'!E931)</f>
        <v>-7.6125059481688987E-3</v>
      </c>
      <c r="F931" s="32">
        <f>LN('2 Precios'!F930/'2 Precios'!F931)</f>
        <v>-2.2092851528214111E-2</v>
      </c>
      <c r="G931" s="32">
        <f>LN('2 Precios'!G930/'2 Precios'!G931)</f>
        <v>-2.403847311394443E-3</v>
      </c>
      <c r="H931" s="32">
        <f>LN('2 Precios'!H930/'2 Precios'!H931)</f>
        <v>5.7372502584788626E-3</v>
      </c>
      <c r="I931" s="32">
        <f>LN('2 Precios'!I930/'2 Precios'!I931)</f>
        <v>-7.5870692125840399E-3</v>
      </c>
      <c r="J931" s="32">
        <f>LN('2 Precios'!J930/'2 Precios'!J931)</f>
        <v>2.7900245946266113E-3</v>
      </c>
      <c r="K931" s="35"/>
    </row>
    <row r="932" spans="1:11" x14ac:dyDescent="0.2">
      <c r="A932" s="30">
        <v>41906</v>
      </c>
      <c r="B932" s="32">
        <f>LN('2 Precios'!B931/'2 Precios'!B932)</f>
        <v>-6.3363834920369486E-3</v>
      </c>
      <c r="C932" s="32">
        <f>LN('2 Precios'!C931/'2 Precios'!C932)</f>
        <v>0</v>
      </c>
      <c r="D932" s="32">
        <f>LN('2 Precios'!D931/'2 Precios'!D932)</f>
        <v>0</v>
      </c>
      <c r="E932" s="32">
        <f>LN('2 Precios'!E931/'2 Precios'!E932)</f>
        <v>-7.3790610564199496E-3</v>
      </c>
      <c r="F932" s="32">
        <f>LN('2 Precios'!F931/'2 Precios'!F932)</f>
        <v>1.0309347593368691E-2</v>
      </c>
      <c r="G932" s="32">
        <f>LN('2 Precios'!G931/'2 Precios'!G932)</f>
        <v>3.6079413761990835E-3</v>
      </c>
      <c r="H932" s="32">
        <f>LN('2 Precios'!H931/'2 Precios'!H932)</f>
        <v>-1.4508691129177241E-2</v>
      </c>
      <c r="I932" s="32">
        <f>LN('2 Precios'!I931/'2 Precios'!I932)</f>
        <v>-2.5163000810062581E-3</v>
      </c>
      <c r="J932" s="32">
        <f>LN('2 Precios'!J931/'2 Precios'!J932)</f>
        <v>8.7553146553115933E-3</v>
      </c>
      <c r="K932" s="35"/>
    </row>
    <row r="933" spans="1:11" x14ac:dyDescent="0.2">
      <c r="A933" s="30">
        <v>41905</v>
      </c>
      <c r="B933" s="32">
        <f>LN('2 Precios'!B932/'2 Precios'!B933)</f>
        <v>-1.0062486648844496E-2</v>
      </c>
      <c r="C933" s="32">
        <f>LN('2 Precios'!C932/'2 Precios'!C933)</f>
        <v>-2.113989531932307E-2</v>
      </c>
      <c r="D933" s="32">
        <f>LN('2 Precios'!D932/'2 Precios'!D933)</f>
        <v>-5.3453568342987305E-2</v>
      </c>
      <c r="E933" s="32">
        <f>LN('2 Precios'!E932/'2 Precios'!E933)</f>
        <v>-1.2249075480245395E-3</v>
      </c>
      <c r="F933" s="32">
        <f>LN('2 Precios'!F932/'2 Precios'!F933)</f>
        <v>-1.5756897255752322E-3</v>
      </c>
      <c r="G933" s="32">
        <f>LN('2 Precios'!G932/'2 Precios'!G933)</f>
        <v>-6.0059841400514459E-3</v>
      </c>
      <c r="H933" s="32">
        <f>LN('2 Precios'!H932/'2 Precios'!H933)</f>
        <v>-7.6827856753289752E-3</v>
      </c>
      <c r="I933" s="32">
        <f>LN('2 Precios'!I932/'2 Precios'!I933)</f>
        <v>0</v>
      </c>
      <c r="J933" s="32">
        <f>LN('2 Precios'!J932/'2 Precios'!J933)</f>
        <v>5.5395315595693374E-3</v>
      </c>
      <c r="K933" s="35"/>
    </row>
    <row r="934" spans="1:11" x14ac:dyDescent="0.2">
      <c r="A934" s="30">
        <v>41904</v>
      </c>
      <c r="B934" s="32">
        <f>LN('2 Precios'!B933/'2 Precios'!B934)</f>
        <v>-8.8970273179030095E-3</v>
      </c>
      <c r="C934" s="32">
        <f>LN('2 Precios'!C933/'2 Precios'!C934)</f>
        <v>5.2431229928847876E-3</v>
      </c>
      <c r="D934" s="32">
        <f>LN('2 Precios'!D933/'2 Precios'!D934)</f>
        <v>0</v>
      </c>
      <c r="E934" s="32">
        <f>LN('2 Precios'!E933/'2 Precios'!E934)</f>
        <v>-1.0956850168281714E-2</v>
      </c>
      <c r="F934" s="32">
        <f>LN('2 Precios'!F933/'2 Precios'!F934)</f>
        <v>-4.6151938856922814E-2</v>
      </c>
      <c r="G934" s="32">
        <f>LN('2 Precios'!G933/'2 Precios'!G934)</f>
        <v>-3.9912195297828244E-4</v>
      </c>
      <c r="H934" s="32">
        <f>LN('2 Precios'!H933/'2 Precios'!H934)</f>
        <v>-5.2758948811450507E-3</v>
      </c>
      <c r="I934" s="32">
        <f>LN('2 Precios'!I933/'2 Precios'!I934)</f>
        <v>-2.5100069936509505E-3</v>
      </c>
      <c r="J934" s="32">
        <f>LN('2 Precios'!J933/'2 Precios'!J934)</f>
        <v>-1.7084870809507671E-2</v>
      </c>
      <c r="K934" s="35"/>
    </row>
    <row r="935" spans="1:11" x14ac:dyDescent="0.2">
      <c r="A935" s="30">
        <v>41901</v>
      </c>
      <c r="B935" s="32">
        <f>LN('2 Precios'!B934/'2 Precios'!B935)</f>
        <v>2.6227519522594002E-3</v>
      </c>
      <c r="C935" s="32">
        <f>LN('2 Precios'!C934/'2 Precios'!C935)</f>
        <v>-2.252471717295134E-2</v>
      </c>
      <c r="D935" s="32">
        <f>LN('2 Precios'!D934/'2 Precios'!D935)</f>
        <v>0</v>
      </c>
      <c r="E935" s="32">
        <f>LN('2 Precios'!E934/'2 Precios'!E935)</f>
        <v>8.6850394552026589E-3</v>
      </c>
      <c r="F935" s="32">
        <f>LN('2 Precios'!F934/'2 Precios'!F935)</f>
        <v>3.6579276935631341E-3</v>
      </c>
      <c r="G935" s="32">
        <f>LN('2 Precios'!G934/'2 Precios'!G935)</f>
        <v>7.9832339569248776E-4</v>
      </c>
      <c r="H935" s="32">
        <f>LN('2 Precios'!H934/'2 Precios'!H935)</f>
        <v>-1.1576275694689064E-2</v>
      </c>
      <c r="I935" s="32">
        <f>LN('2 Precios'!I934/'2 Precios'!I935)</f>
        <v>-3.8666714842576643E-3</v>
      </c>
      <c r="J935" s="32">
        <f>LN('2 Precios'!J934/'2 Precios'!J935)</f>
        <v>9.2930297265533934E-3</v>
      </c>
      <c r="K935" s="35"/>
    </row>
    <row r="936" spans="1:11" x14ac:dyDescent="0.2">
      <c r="A936" s="30">
        <v>41900</v>
      </c>
      <c r="B936" s="32">
        <f>LN('2 Precios'!B935/'2 Precios'!B936)</f>
        <v>4.0782741533346703E-3</v>
      </c>
      <c r="C936" s="32">
        <f>LN('2 Precios'!C935/'2 Precios'!C936)</f>
        <v>1.7147760703711589E-3</v>
      </c>
      <c r="D936" s="32">
        <f>LN('2 Precios'!D935/'2 Precios'!D936)</f>
        <v>0</v>
      </c>
      <c r="E936" s="32">
        <f>LN('2 Precios'!E935/'2 Precios'!E936)</f>
        <v>9.1147836077906247E-3</v>
      </c>
      <c r="F936" s="32">
        <f>LN('2 Precios'!F935/'2 Precios'!F936)</f>
        <v>-9.8670687877137186E-3</v>
      </c>
      <c r="G936" s="32">
        <f>LN('2 Precios'!G935/'2 Precios'!G936)</f>
        <v>-7.1627047177029602E-3</v>
      </c>
      <c r="H936" s="32">
        <f>LN('2 Precios'!H935/'2 Precios'!H936)</f>
        <v>1.1576275694689213E-2</v>
      </c>
      <c r="I936" s="32">
        <f>LN('2 Precios'!I935/'2 Precios'!I936)</f>
        <v>-6.3363641924226886E-3</v>
      </c>
      <c r="J936" s="32">
        <f>LN('2 Precios'!J935/'2 Precios'!J936)</f>
        <v>-4.8200766675085646E-2</v>
      </c>
      <c r="K936" s="35"/>
    </row>
    <row r="937" spans="1:11" x14ac:dyDescent="0.2">
      <c r="A937" s="30">
        <v>41899</v>
      </c>
      <c r="B937" s="32">
        <f>LN('2 Precios'!B936/'2 Precios'!B937)</f>
        <v>1.3910197273613607E-3</v>
      </c>
      <c r="C937" s="32">
        <f>LN('2 Precios'!C936/'2 Precios'!C937)</f>
        <v>6.3127324038536855E-3</v>
      </c>
      <c r="D937" s="32">
        <f>LN('2 Precios'!D936/'2 Precios'!D937)</f>
        <v>-2.3280315647187865E-2</v>
      </c>
      <c r="E937" s="32">
        <f>LN('2 Precios'!E936/'2 Precios'!E937)</f>
        <v>1.3826144446390545E-2</v>
      </c>
      <c r="F937" s="32">
        <f>LN('2 Precios'!F936/'2 Precios'!F937)</f>
        <v>4.2779958291896099E-3</v>
      </c>
      <c r="G937" s="32">
        <f>LN('2 Precios'!G936/'2 Precios'!G937)</f>
        <v>8.7614660175015461E-3</v>
      </c>
      <c r="H937" s="32">
        <f>LN('2 Precios'!H936/'2 Precios'!H937)</f>
        <v>-1.5111398667371302E-2</v>
      </c>
      <c r="I937" s="32">
        <f>LN('2 Precios'!I936/'2 Precios'!I937)</f>
        <v>-2.4782483960435146E-3</v>
      </c>
      <c r="J937" s="32">
        <f>LN('2 Precios'!J936/'2 Precios'!J937)</f>
        <v>-2.4459867444721072E-2</v>
      </c>
      <c r="K937" s="35"/>
    </row>
    <row r="938" spans="1:11" x14ac:dyDescent="0.2">
      <c r="A938" s="30">
        <v>41897</v>
      </c>
      <c r="B938" s="32">
        <f>LN('2 Precios'!B937/'2 Precios'!B938)</f>
        <v>3.1345769519332232E-3</v>
      </c>
      <c r="C938" s="32">
        <f>LN('2 Precios'!C937/'2 Precios'!C938)</f>
        <v>1.7422101017186404E-2</v>
      </c>
      <c r="D938" s="32">
        <f>LN('2 Precios'!D937/'2 Precios'!D938)</f>
        <v>1.6903424472506218E-2</v>
      </c>
      <c r="E938" s="32">
        <f>LN('2 Precios'!E937/'2 Precios'!E938)</f>
        <v>-1.1005204128868315E-2</v>
      </c>
      <c r="F938" s="32">
        <f>LN('2 Precios'!F937/'2 Precios'!F938)</f>
        <v>-6.6231840593155384E-3</v>
      </c>
      <c r="G938" s="32">
        <f>LN('2 Precios'!G937/'2 Precios'!G938)</f>
        <v>-1.232371017875611E-2</v>
      </c>
      <c r="H938" s="32">
        <f>LN('2 Precios'!H937/'2 Precios'!H938)</f>
        <v>-8.018099785286616E-3</v>
      </c>
      <c r="I938" s="32">
        <f>LN('2 Precios'!I937/'2 Precios'!I938)</f>
        <v>7.2267705493351498E-3</v>
      </c>
      <c r="J938" s="32">
        <f>LN('2 Precios'!J937/'2 Precios'!J938)</f>
        <v>2.5103208649768189E-2</v>
      </c>
      <c r="K938" s="35"/>
    </row>
    <row r="939" spans="1:11" x14ac:dyDescent="0.2">
      <c r="A939" s="30">
        <v>41894</v>
      </c>
      <c r="B939" s="32">
        <f>LN('2 Precios'!B938/'2 Precios'!B939)</f>
        <v>-5.1346664852297413E-3</v>
      </c>
      <c r="C939" s="32">
        <f>LN('2 Precios'!C938/'2 Precios'!C939)</f>
        <v>9.4173738958602451E-3</v>
      </c>
      <c r="D939" s="32">
        <f>LN('2 Precios'!D938/'2 Precios'!D939)</f>
        <v>0</v>
      </c>
      <c r="E939" s="32">
        <f>LN('2 Precios'!E938/'2 Precios'!E939)</f>
        <v>-8.0890050679091694E-3</v>
      </c>
      <c r="F939" s="32">
        <f>LN('2 Precios'!F938/'2 Precios'!F939)</f>
        <v>1.1565796463709213E-2</v>
      </c>
      <c r="G939" s="32">
        <f>LN('2 Precios'!G938/'2 Precios'!G939)</f>
        <v>-2.3678779808666232E-3</v>
      </c>
      <c r="H939" s="32">
        <f>LN('2 Precios'!H938/'2 Precios'!H939)</f>
        <v>-5.9987635960725904E-3</v>
      </c>
      <c r="I939" s="32">
        <f>LN('2 Precios'!I938/'2 Precios'!I939)</f>
        <v>-1.1268994873067945E-2</v>
      </c>
      <c r="J939" s="32">
        <f>LN('2 Precios'!J938/'2 Precios'!J939)</f>
        <v>-8.863264766793031E-3</v>
      </c>
      <c r="K939" s="35"/>
    </row>
    <row r="940" spans="1:11" x14ac:dyDescent="0.2">
      <c r="A940" s="30">
        <v>41893</v>
      </c>
      <c r="B940" s="32">
        <f>LN('2 Precios'!B939/'2 Precios'!B940)</f>
        <v>-3.7166279472385599E-4</v>
      </c>
      <c r="C940" s="32">
        <f>LN('2 Precios'!C939/'2 Precios'!C940)</f>
        <v>-5.3081811457271087E-3</v>
      </c>
      <c r="D940" s="32">
        <f>LN('2 Precios'!D939/'2 Precios'!D940)</f>
        <v>0</v>
      </c>
      <c r="E940" s="32">
        <f>LN('2 Precios'!E939/'2 Precios'!E940)</f>
        <v>-9.7606550092960657E-3</v>
      </c>
      <c r="F940" s="32">
        <f>LN('2 Precios'!F939/'2 Precios'!F940)</f>
        <v>-3.6555680672926329E-3</v>
      </c>
      <c r="G940" s="32">
        <f>LN('2 Precios'!G939/'2 Precios'!G940)</f>
        <v>-5.8950454487656564E-3</v>
      </c>
      <c r="H940" s="32">
        <f>LN('2 Precios'!H939/'2 Precios'!H940)</f>
        <v>1.3058000034392395E-3</v>
      </c>
      <c r="I940" s="32">
        <f>LN('2 Precios'!I939/'2 Precios'!I940)</f>
        <v>-2.2413445471978038E-4</v>
      </c>
      <c r="J940" s="32">
        <f>LN('2 Precios'!J939/'2 Precios'!J940)</f>
        <v>-4.8785653255141509E-3</v>
      </c>
      <c r="K940" s="35"/>
    </row>
    <row r="941" spans="1:11" x14ac:dyDescent="0.2">
      <c r="A941" s="30">
        <v>41892</v>
      </c>
      <c r="B941" s="32">
        <f>LN('2 Precios'!B940/'2 Precios'!B941)</f>
        <v>-9.7170338309734115E-3</v>
      </c>
      <c r="C941" s="32">
        <f>LN('2 Precios'!C940/'2 Precios'!C941)</f>
        <v>-9.950330853168203E-3</v>
      </c>
      <c r="D941" s="32">
        <f>LN('2 Precios'!D940/'2 Precios'!D941)</f>
        <v>0</v>
      </c>
      <c r="E941" s="32">
        <f>LN('2 Precios'!E940/'2 Precios'!E941)</f>
        <v>1.5380674510959915E-2</v>
      </c>
      <c r="F941" s="32">
        <f>LN('2 Precios'!F940/'2 Precios'!F941)</f>
        <v>0</v>
      </c>
      <c r="G941" s="32">
        <f>LN('2 Precios'!G940/'2 Precios'!G941)</f>
        <v>-3.5204807820911539E-3</v>
      </c>
      <c r="H941" s="32">
        <f>LN('2 Precios'!H940/'2 Precios'!H941)</f>
        <v>-2.8270325284859305E-3</v>
      </c>
      <c r="I941" s="32">
        <f>LN('2 Precios'!I940/'2 Precios'!I941)</f>
        <v>6.7446071744961394E-3</v>
      </c>
      <c r="J941" s="32">
        <f>LN('2 Precios'!J940/'2 Precios'!J941)</f>
        <v>-7.0634946944319286E-3</v>
      </c>
      <c r="K941" s="35"/>
    </row>
    <row r="942" spans="1:11" x14ac:dyDescent="0.2">
      <c r="A942" s="30">
        <v>41891</v>
      </c>
      <c r="B942" s="32">
        <f>LN('2 Precios'!B941/'2 Precios'!B942)</f>
        <v>2.6496215372808292E-3</v>
      </c>
      <c r="C942" s="32">
        <f>LN('2 Precios'!C941/'2 Precios'!C942)</f>
        <v>-1.2731595952492857E-2</v>
      </c>
      <c r="D942" s="32">
        <f>LN('2 Precios'!D941/'2 Precios'!D942)</f>
        <v>0</v>
      </c>
      <c r="E942" s="32">
        <f>LN('2 Precios'!E941/'2 Precios'!E942)</f>
        <v>-1.5032192272026427E-2</v>
      </c>
      <c r="F942" s="32">
        <f>LN('2 Precios'!F941/'2 Precios'!F942)</f>
        <v>-1.2796058718660217E-2</v>
      </c>
      <c r="G942" s="32">
        <f>LN('2 Precios'!G941/'2 Precios'!G942)</f>
        <v>-2.1248587330317602E-2</v>
      </c>
      <c r="H942" s="32">
        <f>LN('2 Precios'!H941/'2 Precios'!H942)</f>
        <v>5.0070748727050508E-3</v>
      </c>
      <c r="I942" s="32">
        <f>LN('2 Precios'!I941/'2 Precios'!I942)</f>
        <v>-1.7442279715202701E-2</v>
      </c>
      <c r="J942" s="32">
        <f>LN('2 Precios'!J941/'2 Precios'!J942)</f>
        <v>-1.9969451630039107E-2</v>
      </c>
      <c r="K942" s="35"/>
    </row>
    <row r="943" spans="1:11" x14ac:dyDescent="0.2">
      <c r="A943" s="30">
        <v>41890</v>
      </c>
      <c r="B943" s="32">
        <f>LN('2 Precios'!B942/'2 Precios'!B943)</f>
        <v>-1.9413470353896083E-3</v>
      </c>
      <c r="C943" s="32">
        <f>LN('2 Precios'!C942/'2 Precios'!C943)</f>
        <v>1.2731595952492868E-2</v>
      </c>
      <c r="D943" s="32">
        <f>LN('2 Precios'!D942/'2 Precios'!D943)</f>
        <v>0</v>
      </c>
      <c r="E943" s="32">
        <f>LN('2 Precios'!E942/'2 Precios'!E943)</f>
        <v>1.2569305592718301E-2</v>
      </c>
      <c r="F943" s="32">
        <f>LN('2 Precios'!F942/'2 Precios'!F943)</f>
        <v>1.4844664264453682E-3</v>
      </c>
      <c r="G943" s="32">
        <f>LN('2 Precios'!G942/'2 Precios'!G943)</f>
        <v>-5.3373745719064855E-3</v>
      </c>
      <c r="H943" s="32">
        <f>LN('2 Precios'!H942/'2 Precios'!H943)</f>
        <v>-1.9622921480465664E-3</v>
      </c>
      <c r="I943" s="32">
        <f>LN('2 Precios'!I942/'2 Precios'!I943)</f>
        <v>-4.2030368255949468E-3</v>
      </c>
      <c r="J943" s="32">
        <f>LN('2 Precios'!J942/'2 Precios'!J943)</f>
        <v>3.094092830906163E-3</v>
      </c>
      <c r="K943" s="35"/>
    </row>
    <row r="944" spans="1:11" x14ac:dyDescent="0.2">
      <c r="A944" s="30">
        <v>41887</v>
      </c>
      <c r="B944" s="32">
        <f>LN('2 Precios'!B943/'2 Precios'!B944)</f>
        <v>5.9038377500765411E-3</v>
      </c>
      <c r="C944" s="32">
        <f>LN('2 Precios'!C943/'2 Precios'!C944)</f>
        <v>7.6000948227702815E-3</v>
      </c>
      <c r="D944" s="32">
        <f>LN('2 Precios'!D943/'2 Precios'!D944)</f>
        <v>0</v>
      </c>
      <c r="E944" s="32">
        <f>LN('2 Precios'!E943/'2 Precios'!E944)</f>
        <v>-1.4995508841512991E-2</v>
      </c>
      <c r="F944" s="32">
        <f>LN('2 Precios'!F943/'2 Precios'!F944)</f>
        <v>1.4866733435168567E-3</v>
      </c>
      <c r="G944" s="32">
        <f>LN('2 Precios'!G943/'2 Precios'!G944)</f>
        <v>-2.6581371261710711E-3</v>
      </c>
      <c r="H944" s="32">
        <f>LN('2 Precios'!H943/'2 Precios'!H944)</f>
        <v>4.2564866447405911E-3</v>
      </c>
      <c r="I944" s="32">
        <f>LN('2 Precios'!I943/'2 Precios'!I944)</f>
        <v>-6.8200022346922729E-3</v>
      </c>
      <c r="J944" s="32">
        <f>LN('2 Precios'!J943/'2 Precios'!J944)</f>
        <v>-1.9841129708274226E-2</v>
      </c>
      <c r="K944" s="35"/>
    </row>
    <row r="945" spans="1:11" x14ac:dyDescent="0.2">
      <c r="A945" s="30">
        <v>41886</v>
      </c>
      <c r="B945" s="32">
        <f>LN('2 Precios'!B944/'2 Precios'!B945)</f>
        <v>4.9992303920232033E-3</v>
      </c>
      <c r="C945" s="32">
        <f>LN('2 Precios'!C944/'2 Precios'!C945)</f>
        <v>2.8573491515975515E-2</v>
      </c>
      <c r="D945" s="32">
        <f>LN('2 Precios'!D944/'2 Precios'!D945)</f>
        <v>0</v>
      </c>
      <c r="E945" s="32">
        <f>LN('2 Precios'!E944/'2 Precios'!E945)</f>
        <v>-5.1965625610018377E-4</v>
      </c>
      <c r="F945" s="32">
        <f>LN('2 Precios'!F944/'2 Precios'!F945)</f>
        <v>1.9146905522814072E-3</v>
      </c>
      <c r="G945" s="32">
        <f>LN('2 Precios'!G944/'2 Precios'!G945)</f>
        <v>3.7994345896268885E-3</v>
      </c>
      <c r="H945" s="32">
        <f>LN('2 Precios'!H944/'2 Precios'!H945)</f>
        <v>3.5060734748247405E-3</v>
      </c>
      <c r="I945" s="32">
        <f>LN('2 Precios'!I944/'2 Precios'!I945)</f>
        <v>-1.0468994083791823E-2</v>
      </c>
      <c r="J945" s="32">
        <f>LN('2 Precios'!J944/'2 Precios'!J945)</f>
        <v>3.8398783081000122E-2</v>
      </c>
      <c r="K945" s="35"/>
    </row>
    <row r="946" spans="1:11" x14ac:dyDescent="0.2">
      <c r="A946" s="30">
        <v>41885</v>
      </c>
      <c r="B946" s="32">
        <f>LN('2 Precios'!B945/'2 Precios'!B946)</f>
        <v>8.3627756003831748E-3</v>
      </c>
      <c r="C946" s="32">
        <f>LN('2 Precios'!C945/'2 Precios'!C946)</f>
        <v>1.0318756827714633E-2</v>
      </c>
      <c r="D946" s="32">
        <f>LN('2 Precios'!D945/'2 Precios'!D946)</f>
        <v>-1.8039171281030313E-2</v>
      </c>
      <c r="E946" s="32">
        <f>LN('2 Precios'!E945/'2 Precios'!E946)</f>
        <v>1.5515165097613134E-2</v>
      </c>
      <c r="F946" s="32">
        <f>LN('2 Precios'!F945/'2 Precios'!F946)</f>
        <v>0</v>
      </c>
      <c r="G946" s="32">
        <f>LN('2 Precios'!G945/'2 Precios'!G946)</f>
        <v>5.7262610043798505E-3</v>
      </c>
      <c r="H946" s="32">
        <f>LN('2 Precios'!H945/'2 Precios'!H946)</f>
        <v>8.9300850559800096E-3</v>
      </c>
      <c r="I946" s="32">
        <f>LN('2 Precios'!I945/'2 Precios'!I946)</f>
        <v>2.6069751609632441E-3</v>
      </c>
      <c r="J946" s="32">
        <f>LN('2 Precios'!J945/'2 Precios'!J946)</f>
        <v>1.025976544635312E-2</v>
      </c>
      <c r="K946" s="35"/>
    </row>
    <row r="947" spans="1:11" x14ac:dyDescent="0.2">
      <c r="A947" s="30">
        <v>41884</v>
      </c>
      <c r="B947" s="32">
        <f>LN('2 Precios'!B946/'2 Precios'!B947)</f>
        <v>-4.229980030661093E-3</v>
      </c>
      <c r="C947" s="32">
        <f>LN('2 Precios'!C946/'2 Precios'!C947)</f>
        <v>2.2209302738432475E-2</v>
      </c>
      <c r="D947" s="32">
        <f>LN('2 Precios'!D946/'2 Precios'!D947)</f>
        <v>0</v>
      </c>
      <c r="E947" s="32">
        <f>LN('2 Precios'!E946/'2 Precios'!E947)</f>
        <v>2.8692483985351836E-2</v>
      </c>
      <c r="F947" s="32">
        <f>LN('2 Precios'!F946/'2 Precios'!F947)</f>
        <v>-4.4619006712170979E-3</v>
      </c>
      <c r="G947" s="32">
        <f>LN('2 Precios'!G946/'2 Precios'!G947)</f>
        <v>3.4515852693844983E-3</v>
      </c>
      <c r="H947" s="32">
        <f>LN('2 Precios'!H946/'2 Precios'!H947)</f>
        <v>9.9721906222876981E-4</v>
      </c>
      <c r="I947" s="32">
        <f>LN('2 Precios'!I946/'2 Precios'!I947)</f>
        <v>1.5344470123586635E-2</v>
      </c>
      <c r="J947" s="32">
        <f>LN('2 Precios'!J946/'2 Precios'!J947)</f>
        <v>2.6501605407854789E-2</v>
      </c>
      <c r="K947" s="35"/>
    </row>
    <row r="948" spans="1:11" x14ac:dyDescent="0.2">
      <c r="A948" s="30">
        <v>41883</v>
      </c>
      <c r="B948" s="32">
        <f>LN('2 Precios'!B947/'2 Precios'!B948)</f>
        <v>3.1824858105305867E-3</v>
      </c>
      <c r="C948" s="32">
        <f>LN('2 Precios'!C947/'2 Precios'!C948)</f>
        <v>2.4985021586284573E-3</v>
      </c>
      <c r="D948" s="32">
        <f>LN('2 Precios'!D947/'2 Precios'!D948)</f>
        <v>0</v>
      </c>
      <c r="E948" s="32">
        <f>LN('2 Precios'!E947/'2 Precios'!E948)</f>
        <v>-1.9337041492067688E-2</v>
      </c>
      <c r="F948" s="32">
        <f>LN('2 Precios'!F947/'2 Precios'!F948)</f>
        <v>-6.9716561442564867E-3</v>
      </c>
      <c r="G948" s="32">
        <f>LN('2 Precios'!G947/'2 Precios'!G948)</f>
        <v>-1.0699299620154762E-2</v>
      </c>
      <c r="H948" s="32">
        <f>LN('2 Precios'!H947/'2 Precios'!H948)</f>
        <v>-2.0191665686767765E-2</v>
      </c>
      <c r="I948" s="32">
        <f>LN('2 Precios'!I947/'2 Precios'!I948)</f>
        <v>3.5405878595292659E-3</v>
      </c>
      <c r="J948" s="32">
        <f>LN('2 Precios'!J947/'2 Precios'!J948)</f>
        <v>9.1024483580551211E-3</v>
      </c>
      <c r="K948" s="35"/>
    </row>
    <row r="949" spans="1:11" x14ac:dyDescent="0.2">
      <c r="A949" s="30">
        <v>41880</v>
      </c>
      <c r="B949" s="32">
        <f>LN('2 Precios'!B948/'2 Precios'!B949)</f>
        <v>-2.4349542559301118E-3</v>
      </c>
      <c r="C949" s="32">
        <f>LN('2 Precios'!C948/'2 Precios'!C949)</f>
        <v>7.5329923075452302E-3</v>
      </c>
      <c r="D949" s="32">
        <f>LN('2 Precios'!D948/'2 Precios'!D949)</f>
        <v>0</v>
      </c>
      <c r="E949" s="32">
        <f>LN('2 Precios'!E948/'2 Precios'!E949)</f>
        <v>-1.0760822378558386E-2</v>
      </c>
      <c r="F949" s="32">
        <f>LN('2 Precios'!F948/'2 Precios'!F949)</f>
        <v>1.0369408548696776E-2</v>
      </c>
      <c r="G949" s="32">
        <f>LN('2 Precios'!G948/'2 Precios'!G949)</f>
        <v>-1.359028115008413E-2</v>
      </c>
      <c r="H949" s="32">
        <f>LN('2 Precios'!H948/'2 Precios'!H949)</f>
        <v>1.081333232697441E-2</v>
      </c>
      <c r="I949" s="32">
        <f>LN('2 Precios'!I948/'2 Precios'!I949)</f>
        <v>-8.3885919592805187E-3</v>
      </c>
      <c r="J949" s="32">
        <f>LN('2 Precios'!J948/'2 Precios'!J949)</f>
        <v>-1.8663635875545172E-2</v>
      </c>
      <c r="K949" s="35"/>
    </row>
    <row r="950" spans="1:11" x14ac:dyDescent="0.2">
      <c r="A950" s="30">
        <v>41879</v>
      </c>
      <c r="B950" s="32">
        <f>LN('2 Precios'!B949/'2 Precios'!B950)</f>
        <v>2.787891615871957E-3</v>
      </c>
      <c r="C950" s="32">
        <f>LN('2 Precios'!C949/'2 Precios'!C950)</f>
        <v>1.261034215028165E-3</v>
      </c>
      <c r="D950" s="32">
        <f>LN('2 Precios'!D949/'2 Precios'!D950)</f>
        <v>-7.6324328111661557E-3</v>
      </c>
      <c r="E950" s="32">
        <f>LN('2 Precios'!E949/'2 Precios'!E950)</f>
        <v>-8.7336042861238562E-3</v>
      </c>
      <c r="F950" s="32">
        <f>LN('2 Precios'!F949/'2 Precios'!F950)</f>
        <v>-9.7376511372641705E-3</v>
      </c>
      <c r="G950" s="32">
        <f>LN('2 Precios'!G949/'2 Precios'!G950)</f>
        <v>-7.4966268972521673E-4</v>
      </c>
      <c r="H950" s="32">
        <f>LN('2 Precios'!H949/'2 Precios'!H950)</f>
        <v>4.7333569780273971E-3</v>
      </c>
      <c r="I950" s="32">
        <f>LN('2 Precios'!I949/'2 Precios'!I950)</f>
        <v>9.9415595136972158E-3</v>
      </c>
      <c r="J950" s="32">
        <f>LN('2 Precios'!J949/'2 Precios'!J950)</f>
        <v>-2.268176101528701E-3</v>
      </c>
      <c r="K950" s="35"/>
    </row>
    <row r="951" spans="1:11" x14ac:dyDescent="0.2">
      <c r="A951" s="30">
        <v>41878</v>
      </c>
      <c r="B951" s="32">
        <f>LN('2 Precios'!B950/'2 Precios'!B951)</f>
        <v>-8.8807533953109508E-4</v>
      </c>
      <c r="C951" s="32">
        <f>LN('2 Precios'!C950/'2 Precios'!C951)</f>
        <v>7.5997832531030885E-3</v>
      </c>
      <c r="D951" s="32">
        <f>LN('2 Precios'!D950/'2 Precios'!D951)</f>
        <v>0</v>
      </c>
      <c r="E951" s="32">
        <f>LN('2 Precios'!E950/'2 Precios'!E951)</f>
        <v>7.1559370510453878E-3</v>
      </c>
      <c r="F951" s="32">
        <f>LN('2 Precios'!F950/'2 Precios'!F951)</f>
        <v>4.6452996894110312E-3</v>
      </c>
      <c r="G951" s="32">
        <f>LN('2 Precios'!G950/'2 Precios'!G951)</f>
        <v>-1.123310359646466E-3</v>
      </c>
      <c r="H951" s="32">
        <f>LN('2 Precios'!H950/'2 Precios'!H951)</f>
        <v>-1.9666350311618501E-2</v>
      </c>
      <c r="I951" s="32">
        <f>LN('2 Precios'!I950/'2 Precios'!I951)</f>
        <v>-1.3311961288123308E-3</v>
      </c>
      <c r="J951" s="32">
        <f>LN('2 Precios'!J950/'2 Precios'!J951)</f>
        <v>2.8090121883555821E-3</v>
      </c>
      <c r="K951" s="35"/>
    </row>
    <row r="952" spans="1:11" x14ac:dyDescent="0.2">
      <c r="A952" s="30">
        <v>41877</v>
      </c>
      <c r="B952" s="32">
        <f>LN('2 Precios'!B951/'2 Precios'!B952)</f>
        <v>2.8510430834883197E-3</v>
      </c>
      <c r="C952" s="32">
        <f>LN('2 Precios'!C951/'2 Precios'!C952)</f>
        <v>-6.3552591907073169E-4</v>
      </c>
      <c r="D952" s="32">
        <f>LN('2 Precios'!D951/'2 Precios'!D952)</f>
        <v>0</v>
      </c>
      <c r="E952" s="32">
        <f>LN('2 Precios'!E951/'2 Precios'!E952)</f>
        <v>-1.5295972217719847E-2</v>
      </c>
      <c r="F952" s="32">
        <f>LN('2 Precios'!F951/'2 Precios'!F952)</f>
        <v>1.3208521674101191E-2</v>
      </c>
      <c r="G952" s="32">
        <f>LN('2 Precios'!G951/'2 Precios'!G952)</f>
        <v>-1.1904976913716597E-2</v>
      </c>
      <c r="H952" s="32">
        <f>LN('2 Precios'!H951/'2 Precios'!H952)</f>
        <v>1.1643844423277056E-2</v>
      </c>
      <c r="I952" s="32">
        <f>LN('2 Precios'!I951/'2 Precios'!I952)</f>
        <v>-2.4360770247797668E-3</v>
      </c>
      <c r="J952" s="32">
        <f>LN('2 Precios'!J951/'2 Precios'!J952)</f>
        <v>-3.8872848654250246E-3</v>
      </c>
      <c r="K952" s="35"/>
    </row>
    <row r="953" spans="1:11" x14ac:dyDescent="0.2">
      <c r="A953" s="30">
        <v>41876</v>
      </c>
      <c r="B953" s="32">
        <f>LN('2 Precios'!B952/'2 Precios'!B953)</f>
        <v>-8.805313726265861E-4</v>
      </c>
      <c r="C953" s="32">
        <f>LN('2 Precios'!C952/'2 Precios'!C953)</f>
        <v>1.9077907217274193E-3</v>
      </c>
      <c r="D953" s="32">
        <f>LN('2 Precios'!D952/'2 Precios'!D953)</f>
        <v>0</v>
      </c>
      <c r="E953" s="32">
        <f>LN('2 Precios'!E952/'2 Precios'!E953)</f>
        <v>2.2445564931836371E-3</v>
      </c>
      <c r="F953" s="32">
        <f>LN('2 Precios'!F952/'2 Precios'!F953)</f>
        <v>8.831505783760631E-3</v>
      </c>
      <c r="G953" s="32">
        <f>LN('2 Precios'!G952/'2 Precios'!G953)</f>
        <v>2.5469540586438379E-2</v>
      </c>
      <c r="H953" s="32">
        <f>LN('2 Precios'!H952/'2 Precios'!H953)</f>
        <v>-6.7634378741539842E-3</v>
      </c>
      <c r="I953" s="32">
        <f>LN('2 Precios'!I952/'2 Precios'!I953)</f>
        <v>-3.3124022778382848E-3</v>
      </c>
      <c r="J953" s="32">
        <f>LN('2 Precios'!J952/'2 Precios'!J953)</f>
        <v>-2.7981291868787663E-3</v>
      </c>
      <c r="K953" s="35"/>
    </row>
    <row r="954" spans="1:11" x14ac:dyDescent="0.2">
      <c r="A954" s="30">
        <v>41873</v>
      </c>
      <c r="B954" s="32">
        <f>LN('2 Precios'!B953/'2 Precios'!B954)</f>
        <v>3.9307797890440997E-3</v>
      </c>
      <c r="C954" s="32">
        <f>LN('2 Precios'!C953/'2 Precios'!C954)</f>
        <v>-8.2409341187499076E-3</v>
      </c>
      <c r="D954" s="32">
        <f>LN('2 Precios'!D953/'2 Precios'!D954)</f>
        <v>2.7406769362713943E-2</v>
      </c>
      <c r="E954" s="32">
        <f>LN('2 Precios'!E953/'2 Precios'!E954)</f>
        <v>-2.7625096918602837E-3</v>
      </c>
      <c r="F954" s="32">
        <f>LN('2 Precios'!F953/'2 Precios'!F954)</f>
        <v>1.1971043077407418E-2</v>
      </c>
      <c r="G954" s="32">
        <f>LN('2 Precios'!G953/'2 Precios'!G954)</f>
        <v>-1.8949787384680205E-3</v>
      </c>
      <c r="H954" s="32">
        <f>LN('2 Precios'!H953/'2 Precios'!H954)</f>
        <v>4.4674876079224303E-3</v>
      </c>
      <c r="I954" s="32">
        <f>LN('2 Precios'!I953/'2 Precios'!I954)</f>
        <v>3.3124022778383091E-3</v>
      </c>
      <c r="J954" s="32">
        <f>LN('2 Precios'!J953/'2 Precios'!J954)</f>
        <v>8.743161050753909E-3</v>
      </c>
      <c r="K954" s="35"/>
    </row>
    <row r="955" spans="1:11" x14ac:dyDescent="0.2">
      <c r="A955" s="30">
        <v>41872</v>
      </c>
      <c r="B955" s="32">
        <f>LN('2 Precios'!B954/'2 Precios'!B955)</f>
        <v>6.030912844703409E-3</v>
      </c>
      <c r="C955" s="32">
        <f>LN('2 Precios'!C954/'2 Precios'!C955)</f>
        <v>1.398624197473987E-2</v>
      </c>
      <c r="D955" s="32">
        <f>LN('2 Precios'!D954/'2 Precios'!D955)</f>
        <v>0</v>
      </c>
      <c r="E955" s="32">
        <f>LN('2 Precios'!E954/'2 Precios'!E955)</f>
        <v>-2.4111411289669806E-3</v>
      </c>
      <c r="F955" s="32">
        <f>LN('2 Precios'!F954/'2 Precios'!F955)</f>
        <v>-3.1255934716437499E-2</v>
      </c>
      <c r="G955" s="32">
        <f>LN('2 Precios'!G954/'2 Precios'!G955)</f>
        <v>3.8599928976968213E-2</v>
      </c>
      <c r="H955" s="32">
        <f>LN('2 Precios'!H954/'2 Precios'!H955)</f>
        <v>8.7749056316727865E-3</v>
      </c>
      <c r="I955" s="32">
        <f>LN('2 Precios'!I954/'2 Precios'!I955)</f>
        <v>1.9205615527754454E-2</v>
      </c>
      <c r="J955" s="32">
        <f>LN('2 Precios'!J954/'2 Precios'!J955)</f>
        <v>5.2173596611316576E-3</v>
      </c>
      <c r="K955" s="35"/>
    </row>
    <row r="956" spans="1:11" x14ac:dyDescent="0.2">
      <c r="A956" s="30">
        <v>41871</v>
      </c>
      <c r="B956" s="32">
        <f>LN('2 Precios'!B955/'2 Precios'!B956)</f>
        <v>2.6158213008432994E-3</v>
      </c>
      <c r="C956" s="32">
        <f>LN('2 Precios'!C955/'2 Precios'!C956)</f>
        <v>1.029610125226392E-2</v>
      </c>
      <c r="D956" s="32">
        <f>LN('2 Precios'!D955/'2 Precios'!D956)</f>
        <v>0</v>
      </c>
      <c r="E956" s="32">
        <f>LN('2 Precios'!E955/'2 Precios'!E956)</f>
        <v>6.0387707567903636E-3</v>
      </c>
      <c r="F956" s="32">
        <f>LN('2 Precios'!F955/'2 Precios'!F956)</f>
        <v>6.1734522178047251E-3</v>
      </c>
      <c r="G956" s="32">
        <f>LN('2 Precios'!G955/'2 Precios'!G956)</f>
        <v>5.1291884964548232E-3</v>
      </c>
      <c r="H956" s="32">
        <f>LN('2 Precios'!H955/'2 Precios'!H956)</f>
        <v>9.5195870023541494E-3</v>
      </c>
      <c r="I956" s="32">
        <f>LN('2 Precios'!I955/'2 Precios'!I956)</f>
        <v>6.787333979046099E-3</v>
      </c>
      <c r="J956" s="32">
        <f>LN('2 Precios'!J955/'2 Precios'!J956)</f>
        <v>-8.032149901274984E-3</v>
      </c>
      <c r="K956" s="35"/>
    </row>
    <row r="957" spans="1:11" x14ac:dyDescent="0.2">
      <c r="A957" s="30">
        <v>41870</v>
      </c>
      <c r="B957" s="32">
        <f>LN('2 Precios'!B956/'2 Precios'!B957)</f>
        <v>4.8166232552418588E-3</v>
      </c>
      <c r="C957" s="32">
        <f>LN('2 Precios'!C956/'2 Precios'!C957)</f>
        <v>-4.5175940013196542E-3</v>
      </c>
      <c r="D957" s="32">
        <f>LN('2 Precios'!D956/'2 Precios'!D957)</f>
        <v>0</v>
      </c>
      <c r="E957" s="32">
        <f>LN('2 Precios'!E956/'2 Precios'!E957)</f>
        <v>1.5169342908926089E-2</v>
      </c>
      <c r="F957" s="32">
        <f>LN('2 Precios'!F956/'2 Precios'!F957)</f>
        <v>-1.3363164034126815E-2</v>
      </c>
      <c r="G957" s="32">
        <f>LN('2 Precios'!G956/'2 Precios'!G957)</f>
        <v>1.9169995987262801E-2</v>
      </c>
      <c r="H957" s="32">
        <f>LN('2 Precios'!H956/'2 Precios'!H957)</f>
        <v>1.2084761189088519E-2</v>
      </c>
      <c r="I957" s="32">
        <f>LN('2 Precios'!I956/'2 Precios'!I957)</f>
        <v>-2.041048492689435E-3</v>
      </c>
      <c r="J957" s="32">
        <f>LN('2 Precios'!J956/'2 Precios'!J957)</f>
        <v>1.9478417585902282E-3</v>
      </c>
      <c r="K957" s="35"/>
    </row>
    <row r="958" spans="1:11" x14ac:dyDescent="0.2">
      <c r="A958" s="30">
        <v>41869</v>
      </c>
      <c r="B958" s="32">
        <f>LN('2 Precios'!B957/'2 Precios'!B958)</f>
        <v>-3.5010406823925838E-3</v>
      </c>
      <c r="C958" s="32">
        <f>LN('2 Precios'!C957/'2 Precios'!C958)</f>
        <v>3.8709725756209345E-3</v>
      </c>
      <c r="D958" s="32">
        <f>LN('2 Precios'!D957/'2 Precios'!D958)</f>
        <v>0</v>
      </c>
      <c r="E958" s="32">
        <f>LN('2 Precios'!E957/'2 Precios'!E958)</f>
        <v>2.5984916812915058E-2</v>
      </c>
      <c r="F958" s="32">
        <f>LN('2 Precios'!F957/'2 Precios'!F958)</f>
        <v>5.0696771024083282E-3</v>
      </c>
      <c r="G958" s="32">
        <f>LN('2 Precios'!G957/'2 Precios'!G958)</f>
        <v>8.0669629223448799E-4</v>
      </c>
      <c r="H958" s="32">
        <f>LN('2 Precios'!H957/'2 Precios'!H958)</f>
        <v>-4.5020821103121091E-4</v>
      </c>
      <c r="I958" s="32">
        <f>LN('2 Precios'!I957/'2 Precios'!I958)</f>
        <v>1.0018253188562778E-2</v>
      </c>
      <c r="J958" s="32">
        <f>LN('2 Precios'!J957/'2 Precios'!J958)</f>
        <v>2.9288624897197595E-3</v>
      </c>
      <c r="K958" s="35"/>
    </row>
    <row r="959" spans="1:11" x14ac:dyDescent="0.2">
      <c r="A959" s="30">
        <v>41866</v>
      </c>
      <c r="B959" s="32">
        <f>LN('2 Precios'!B958/'2 Precios'!B959)</f>
        <v>1.1877410340994121E-3</v>
      </c>
      <c r="C959" s="32">
        <f>LN('2 Precios'!C958/'2 Precios'!C959)</f>
        <v>0</v>
      </c>
      <c r="D959" s="32">
        <f>LN('2 Precios'!D958/'2 Precios'!D959)</f>
        <v>1.7518637810332759E-2</v>
      </c>
      <c r="E959" s="32">
        <f>LN('2 Precios'!E958/'2 Precios'!E959)</f>
        <v>-1.5387250787763625E-2</v>
      </c>
      <c r="F959" s="32">
        <f>LN('2 Precios'!F958/'2 Precios'!F959)</f>
        <v>-1.2697991124163215E-3</v>
      </c>
      <c r="G959" s="32">
        <f>LN('2 Precios'!G958/'2 Precios'!G959)</f>
        <v>4.0437175189336379E-3</v>
      </c>
      <c r="H959" s="32">
        <f>LN('2 Precios'!H958/'2 Precios'!H959)</f>
        <v>-1.3412484288094719E-2</v>
      </c>
      <c r="I959" s="32">
        <f>LN('2 Precios'!I958/'2 Precios'!I959)</f>
        <v>7.5801901949778443E-3</v>
      </c>
      <c r="J959" s="32">
        <f>LN('2 Precios'!J958/'2 Precios'!J959)</f>
        <v>-3.2537447184385728E-3</v>
      </c>
      <c r="K959" s="35"/>
    </row>
    <row r="960" spans="1:11" x14ac:dyDescent="0.2">
      <c r="A960" s="30">
        <v>41865</v>
      </c>
      <c r="B960" s="32">
        <f>LN('2 Precios'!B959/'2 Precios'!B960)</f>
        <v>3.1518971510093515E-5</v>
      </c>
      <c r="C960" s="32">
        <f>LN('2 Precios'!C959/'2 Precios'!C960)</f>
        <v>-2.5823126034726844E-3</v>
      </c>
      <c r="D960" s="32">
        <f>LN('2 Precios'!D959/'2 Precios'!D960)</f>
        <v>0</v>
      </c>
      <c r="E960" s="32">
        <f>LN('2 Precios'!E959/'2 Precios'!E960)</f>
        <v>1.3585071027465551E-2</v>
      </c>
      <c r="F960" s="32">
        <f>LN('2 Precios'!F959/'2 Precios'!F960)</f>
        <v>-5.6944160136546736E-3</v>
      </c>
      <c r="G960" s="32">
        <f>LN('2 Precios'!G959/'2 Precios'!G960)</f>
        <v>1.6221009562845583E-3</v>
      </c>
      <c r="H960" s="32">
        <f>LN('2 Precios'!H959/'2 Precios'!H960)</f>
        <v>-2.0113905328775383E-2</v>
      </c>
      <c r="I960" s="32">
        <f>LN('2 Precios'!I959/'2 Precios'!I960)</f>
        <v>-5.5185699953335787E-3</v>
      </c>
      <c r="J960" s="32">
        <f>LN('2 Precios'!J959/'2 Precios'!J960)</f>
        <v>5.64662158370251E-3</v>
      </c>
      <c r="K960" s="35"/>
    </row>
    <row r="961" spans="1:11" x14ac:dyDescent="0.2">
      <c r="A961" s="30">
        <v>41864</v>
      </c>
      <c r="B961" s="32">
        <f>LN('2 Precios'!B960/'2 Precios'!B961)</f>
        <v>1.4791898387891821E-3</v>
      </c>
      <c r="C961" s="32">
        <f>LN('2 Precios'!C960/'2 Precios'!C961)</f>
        <v>-1.2886599721482696E-3</v>
      </c>
      <c r="D961" s="32">
        <f>LN('2 Precios'!D960/'2 Precios'!D961)</f>
        <v>0</v>
      </c>
      <c r="E961" s="32">
        <f>LN('2 Precios'!E960/'2 Precios'!E961)</f>
        <v>-4.1312832488791312E-3</v>
      </c>
      <c r="F961" s="32">
        <f>LN('2 Precios'!F960/'2 Precios'!F961)</f>
        <v>-5.8713315460604369E-3</v>
      </c>
      <c r="G961" s="32">
        <f>LN('2 Precios'!G960/'2 Precios'!G961)</f>
        <v>8.1193670721173001E-4</v>
      </c>
      <c r="H961" s="32">
        <f>LN('2 Precios'!H960/'2 Precios'!H961)</f>
        <v>-8.5595623406151088E-3</v>
      </c>
      <c r="I961" s="32">
        <f>LN('2 Precios'!I960/'2 Precios'!I961)</f>
        <v>-3.433607624690443E-3</v>
      </c>
      <c r="J961" s="32">
        <f>LN('2 Precios'!J960/'2 Precios'!J961)</f>
        <v>-9.213636159370037E-3</v>
      </c>
      <c r="K961" s="35"/>
    </row>
    <row r="962" spans="1:11" x14ac:dyDescent="0.2">
      <c r="A962" s="30">
        <v>41863</v>
      </c>
      <c r="B962" s="32">
        <f>LN('2 Precios'!B961/'2 Precios'!B962)</f>
        <v>1.2435881033770461E-2</v>
      </c>
      <c r="C962" s="32">
        <f>LN('2 Precios'!C961/'2 Precios'!C962)</f>
        <v>6.4412240552300744E-4</v>
      </c>
      <c r="D962" s="32">
        <f>LN('2 Precios'!D961/'2 Precios'!D962)</f>
        <v>0</v>
      </c>
      <c r="E962" s="32">
        <f>LN('2 Precios'!E961/'2 Precios'!E962)</f>
        <v>-7.8545859747896074E-3</v>
      </c>
      <c r="F962" s="32">
        <f>LN('2 Precios'!F961/'2 Precios'!F962)</f>
        <v>-6.6680802740324589E-3</v>
      </c>
      <c r="G962" s="32">
        <f>LN('2 Precios'!G961/'2 Precios'!G962)</f>
        <v>-8.1193670721176601E-4</v>
      </c>
      <c r="H962" s="32">
        <f>LN('2 Precios'!H961/'2 Precios'!H962)</f>
        <v>3.2418766060703201E-3</v>
      </c>
      <c r="I962" s="32">
        <f>LN('2 Precios'!I961/'2 Precios'!I962)</f>
        <v>-2.9663685060234975E-3</v>
      </c>
      <c r="J962" s="32">
        <f>LN('2 Precios'!J961/'2 Precios'!J962)</f>
        <v>2.2477727219909212E-2</v>
      </c>
      <c r="K962" s="35"/>
    </row>
    <row r="963" spans="1:11" x14ac:dyDescent="0.2">
      <c r="A963" s="30">
        <v>41862</v>
      </c>
      <c r="B963" s="32">
        <f>LN('2 Precios'!B962/'2 Precios'!B963)</f>
        <v>-7.0028689567317514E-5</v>
      </c>
      <c r="C963" s="32">
        <f>LN('2 Precios'!C962/'2 Precios'!C963)</f>
        <v>1.8862347848002271E-2</v>
      </c>
      <c r="D963" s="32">
        <f>LN('2 Precios'!D962/'2 Precios'!D963)</f>
        <v>0</v>
      </c>
      <c r="E963" s="32">
        <f>LN('2 Precios'!E962/'2 Precios'!E963)</f>
        <v>4.2764733578704835E-3</v>
      </c>
      <c r="F963" s="32">
        <f>LN('2 Precios'!F962/'2 Precios'!F963)</f>
        <v>1.3801975105838788E-2</v>
      </c>
      <c r="G963" s="32">
        <f>LN('2 Precios'!G962/'2 Precios'!G963)</f>
        <v>4.059265493500987E-4</v>
      </c>
      <c r="H963" s="32">
        <f>LN('2 Precios'!H962/'2 Precios'!H963)</f>
        <v>1.5159230342121533E-2</v>
      </c>
      <c r="I963" s="32">
        <f>LN('2 Precios'!I962/'2 Precios'!I963)</f>
        <v>-6.1329210529306342E-3</v>
      </c>
      <c r="J963" s="32">
        <f>LN('2 Precios'!J962/'2 Precios'!J963)</f>
        <v>1.7140107503371041E-2</v>
      </c>
      <c r="K963" s="35"/>
    </row>
    <row r="964" spans="1:11" x14ac:dyDescent="0.2">
      <c r="A964" s="30">
        <v>41859</v>
      </c>
      <c r="B964" s="32">
        <f>LN('2 Precios'!B963/'2 Precios'!B964)</f>
        <v>-7.0292070005626671E-3</v>
      </c>
      <c r="C964" s="32">
        <f>LN('2 Precios'!C963/'2 Precios'!C964)</f>
        <v>1.5216965804860464E-2</v>
      </c>
      <c r="D964" s="32">
        <f>LN('2 Precios'!D963/'2 Precios'!D964)</f>
        <v>0</v>
      </c>
      <c r="E964" s="32">
        <f>LN('2 Precios'!E963/'2 Precios'!E964)</f>
        <v>-9.775476030489982E-3</v>
      </c>
      <c r="F964" s="32">
        <f>LN('2 Precios'!F963/'2 Precios'!F964)</f>
        <v>-1.5462029405721648E-2</v>
      </c>
      <c r="G964" s="32">
        <f>LN('2 Precios'!G963/'2 Precios'!G964)</f>
        <v>-4.8603174831467694E-3</v>
      </c>
      <c r="H964" s="32">
        <f>LN('2 Precios'!H963/'2 Precios'!H964)</f>
        <v>-9.8415446075767552E-3</v>
      </c>
      <c r="I964" s="32">
        <f>LN('2 Precios'!I963/'2 Precios'!I964)</f>
        <v>1.3221026559755726E-2</v>
      </c>
      <c r="J964" s="32">
        <f>LN('2 Precios'!J963/'2 Precios'!J964)</f>
        <v>7.4366990621152892E-3</v>
      </c>
      <c r="K964" s="35"/>
    </row>
    <row r="965" spans="1:11" x14ac:dyDescent="0.2">
      <c r="A965" s="30">
        <v>41858</v>
      </c>
      <c r="B965" s="32">
        <f>LN('2 Precios'!B964/'2 Precios'!B965)</f>
        <v>-1.038979657896108E-3</v>
      </c>
      <c r="C965" s="32">
        <f>LN('2 Precios'!C964/'2 Precios'!C965)</f>
        <v>-2.6966448229814342E-2</v>
      </c>
      <c r="D965" s="32">
        <f>LN('2 Precios'!D964/'2 Precios'!D965)</f>
        <v>-9.3814524267318306E-3</v>
      </c>
      <c r="E965" s="32">
        <f>LN('2 Precios'!E964/'2 Precios'!E965)</f>
        <v>1.0628550359375437E-3</v>
      </c>
      <c r="F965" s="32">
        <f>LN('2 Precios'!F964/'2 Precios'!F965)</f>
        <v>-6.2178467381629227E-4</v>
      </c>
      <c r="G965" s="32">
        <f>LN('2 Precios'!G964/'2 Precios'!G965)</f>
        <v>-1.6429942817540417E-2</v>
      </c>
      <c r="H965" s="32">
        <f>LN('2 Precios'!H964/'2 Precios'!H965)</f>
        <v>-6.3994578177822949E-3</v>
      </c>
      <c r="I965" s="32">
        <f>LN('2 Precios'!I964/'2 Precios'!I965)</f>
        <v>-1.1407834807624776E-2</v>
      </c>
      <c r="J965" s="32">
        <f>LN('2 Precios'!J964/'2 Precios'!J965)</f>
        <v>-1.8377926887227881E-2</v>
      </c>
      <c r="K965" s="35"/>
    </row>
    <row r="966" spans="1:11" x14ac:dyDescent="0.2">
      <c r="A966" s="30">
        <v>41857</v>
      </c>
      <c r="B966" s="32">
        <f>LN('2 Precios'!B965/'2 Precios'!B966)</f>
        <v>-2.785546923139837E-3</v>
      </c>
      <c r="C966" s="32">
        <f>LN('2 Precios'!C965/'2 Precios'!C966)</f>
        <v>0</v>
      </c>
      <c r="D966" s="32">
        <f>LN('2 Precios'!D965/'2 Precios'!D966)</f>
        <v>-1.7493298411647529E-3</v>
      </c>
      <c r="E966" s="32">
        <f>LN('2 Precios'!E965/'2 Precios'!E966)</f>
        <v>3.7888719372975228E-2</v>
      </c>
      <c r="F966" s="32">
        <f>LN('2 Precios'!F965/'2 Precios'!F966)</f>
        <v>-2.0103323178939363E-2</v>
      </c>
      <c r="G966" s="32">
        <f>LN('2 Precios'!G965/'2 Precios'!G966)</f>
        <v>3.9825222685481105E-3</v>
      </c>
      <c r="H966" s="32">
        <f>LN('2 Precios'!H965/'2 Precios'!H966)</f>
        <v>5.6380611544922183E-3</v>
      </c>
      <c r="I966" s="32">
        <f>LN('2 Precios'!I965/'2 Precios'!I966)</f>
        <v>1.3935142211637469E-2</v>
      </c>
      <c r="J966" s="32">
        <f>LN('2 Precios'!J965/'2 Precios'!J966)</f>
        <v>2.1436161133530057E-2</v>
      </c>
      <c r="K966" s="35"/>
    </row>
    <row r="967" spans="1:11" x14ac:dyDescent="0.2">
      <c r="A967" s="30">
        <v>41856</v>
      </c>
      <c r="B967" s="32">
        <f>LN('2 Precios'!B966/'2 Precios'!B967)</f>
        <v>1.403866384634782E-2</v>
      </c>
      <c r="C967" s="32">
        <f>LN('2 Precios'!C966/'2 Precios'!C967)</f>
        <v>-1.6731407035905053E-2</v>
      </c>
      <c r="D967" s="32">
        <f>LN('2 Precios'!D966/'2 Precios'!D967)</f>
        <v>0</v>
      </c>
      <c r="E967" s="32">
        <f>LN('2 Precios'!E966/'2 Precios'!E967)</f>
        <v>2.4951657297287592E-2</v>
      </c>
      <c r="F967" s="32">
        <f>LN('2 Precios'!F966/'2 Precios'!F967)</f>
        <v>3.0936679129362776E-2</v>
      </c>
      <c r="G967" s="32">
        <f>LN('2 Precios'!G966/'2 Precios'!G967)</f>
        <v>-7.9492073586534106E-3</v>
      </c>
      <c r="H967" s="32">
        <f>LN('2 Precios'!H966/'2 Precios'!H967)</f>
        <v>7.6139666329010233E-4</v>
      </c>
      <c r="I967" s="32">
        <f>LN('2 Precios'!I966/'2 Precios'!I967)</f>
        <v>-3.8583443034785829E-2</v>
      </c>
      <c r="J967" s="32">
        <f>LN('2 Precios'!J966/'2 Precios'!J967)</f>
        <v>-9.5964381996618969E-3</v>
      </c>
      <c r="K967" s="35"/>
    </row>
    <row r="968" spans="1:11" x14ac:dyDescent="0.2">
      <c r="A968" s="30">
        <v>41855</v>
      </c>
      <c r="B968" s="32">
        <f>LN('2 Precios'!B967/'2 Precios'!B968)</f>
        <v>3.7436388075290754E-3</v>
      </c>
      <c r="C968" s="32">
        <f>LN('2 Precios'!C967/'2 Precios'!C968)</f>
        <v>1.47865117712994E-2</v>
      </c>
      <c r="D968" s="32">
        <f>LN('2 Precios'!D967/'2 Precios'!D968)</f>
        <v>0</v>
      </c>
      <c r="E968" s="32">
        <f>LN('2 Precios'!E967/'2 Precios'!E968)</f>
        <v>2.0379685249992778E-2</v>
      </c>
      <c r="F968" s="32">
        <f>LN('2 Precios'!F967/'2 Precios'!F968)</f>
        <v>7.9916511136584704E-3</v>
      </c>
      <c r="G968" s="32">
        <f>LN('2 Precios'!G967/'2 Precios'!G968)</f>
        <v>5.3671375021424522E-2</v>
      </c>
      <c r="H968" s="32">
        <f>LN('2 Precios'!H967/'2 Precios'!H968)</f>
        <v>2.20030873999113E-2</v>
      </c>
      <c r="I968" s="32">
        <f>LN('2 Precios'!I967/'2 Precios'!I968)</f>
        <v>8.0000426670761501E-3</v>
      </c>
      <c r="J968" s="32">
        <f>LN('2 Precios'!J967/'2 Precios'!J968)</f>
        <v>3.3712423572025284E-4</v>
      </c>
      <c r="K968" s="35"/>
    </row>
    <row r="969" spans="1:11" x14ac:dyDescent="0.2">
      <c r="A969" s="30">
        <v>41852</v>
      </c>
      <c r="B969" s="32">
        <f>LN('2 Precios'!B968/'2 Precios'!B969)</f>
        <v>-1.1175468764872557E-2</v>
      </c>
      <c r="C969" s="32">
        <f>LN('2 Precios'!C968/'2 Precios'!C969)</f>
        <v>-9.6681384730550428E-3</v>
      </c>
      <c r="D969" s="32">
        <f>LN('2 Precios'!D968/'2 Precios'!D969)</f>
        <v>4.5591180825389682E-2</v>
      </c>
      <c r="E969" s="32">
        <f>LN('2 Precios'!E968/'2 Precios'!E969)</f>
        <v>-1.7738291427944988E-2</v>
      </c>
      <c r="F969" s="32">
        <f>LN('2 Precios'!F968/'2 Precios'!F969)</f>
        <v>8.2688903615259681E-3</v>
      </c>
      <c r="G969" s="32">
        <f>LN('2 Precios'!G968/'2 Precios'!G969)</f>
        <v>-2.9196683322413415E-3</v>
      </c>
      <c r="H969" s="32">
        <f>LN('2 Precios'!H968/'2 Precios'!H969)</f>
        <v>2.2953313795138239E-2</v>
      </c>
      <c r="I969" s="32">
        <f>LN('2 Precios'!I968/'2 Precios'!I969)</f>
        <v>-3.7858189346220649E-3</v>
      </c>
      <c r="J969" s="32">
        <f>LN('2 Precios'!J968/'2 Precios'!J969)</f>
        <v>2.0252031896545891E-3</v>
      </c>
      <c r="K969" s="35"/>
    </row>
    <row r="970" spans="1:11" x14ac:dyDescent="0.2">
      <c r="A970" s="30">
        <v>41851</v>
      </c>
      <c r="B970" s="32">
        <f>LN('2 Precios'!B969/'2 Precios'!B970)</f>
        <v>-3.7666630963217253E-3</v>
      </c>
      <c r="C970" s="32">
        <f>LN('2 Precios'!C969/'2 Precios'!C970)</f>
        <v>-5.1183732982442833E-3</v>
      </c>
      <c r="D970" s="32">
        <f>LN('2 Precios'!D969/'2 Precios'!D970)</f>
        <v>-2.855193241624613E-2</v>
      </c>
      <c r="E970" s="32">
        <f>LN('2 Precios'!E969/'2 Precios'!E970)</f>
        <v>-2.0025011315612021E-2</v>
      </c>
      <c r="F970" s="32">
        <f>LN('2 Precios'!F969/'2 Precios'!F970)</f>
        <v>-2.2108469464018454E-2</v>
      </c>
      <c r="G970" s="32">
        <f>LN('2 Precios'!G969/'2 Precios'!G970)</f>
        <v>-7.8822642517920559E-3</v>
      </c>
      <c r="H970" s="32">
        <f>LN('2 Precios'!H969/'2 Precios'!H970)</f>
        <v>-1.6256871547700575E-2</v>
      </c>
      <c r="I970" s="32">
        <f>LN('2 Precios'!I969/'2 Precios'!I970)</f>
        <v>-1.7407005373417436E-2</v>
      </c>
      <c r="J970" s="32">
        <f>LN('2 Precios'!J969/'2 Precios'!J970)</f>
        <v>-1.9407234134521927E-2</v>
      </c>
      <c r="K970" s="35"/>
    </row>
    <row r="971" spans="1:11" x14ac:dyDescent="0.2">
      <c r="A971" s="30">
        <v>41850</v>
      </c>
      <c r="B971" s="32">
        <f>LN('2 Precios'!B970/'2 Precios'!B971)</f>
        <v>-1.6026109062183542E-3</v>
      </c>
      <c r="C971" s="32">
        <f>LN('2 Precios'!C970/'2 Precios'!C971)</f>
        <v>1.9163212507644987E-3</v>
      </c>
      <c r="D971" s="32">
        <f>LN('2 Precios'!D970/'2 Precios'!D971)</f>
        <v>-1.8494611722842204E-2</v>
      </c>
      <c r="E971" s="32">
        <f>LN('2 Precios'!E970/'2 Precios'!E971)</f>
        <v>-1.1604839251797033E-2</v>
      </c>
      <c r="F971" s="32">
        <f>LN('2 Precios'!F970/'2 Precios'!F971)</f>
        <v>5.8479279888339428E-3</v>
      </c>
      <c r="G971" s="32">
        <f>LN('2 Precios'!G970/'2 Precios'!G971)</f>
        <v>1.6543014183398091E-3</v>
      </c>
      <c r="H971" s="32">
        <f>LN('2 Precios'!H970/'2 Precios'!H971)</f>
        <v>-1.1689473425022275E-2</v>
      </c>
      <c r="I971" s="32">
        <f>LN('2 Precios'!I970/'2 Precios'!I971)</f>
        <v>-8.9160101119856033E-3</v>
      </c>
      <c r="J971" s="32">
        <f>LN('2 Precios'!J970/'2 Precios'!J971)</f>
        <v>1.4369869192625935E-3</v>
      </c>
      <c r="K971" s="35"/>
    </row>
    <row r="972" spans="1:11" x14ac:dyDescent="0.2">
      <c r="A972" s="30">
        <v>41849</v>
      </c>
      <c r="B972" s="32">
        <f>LN('2 Precios'!B971/'2 Precios'!B972)</f>
        <v>3.5053302224287339E-3</v>
      </c>
      <c r="C972" s="32">
        <f>LN('2 Precios'!C971/'2 Precios'!C972)</f>
        <v>-6.3918186899714307E-4</v>
      </c>
      <c r="D972" s="32">
        <f>LN('2 Precios'!D971/'2 Precios'!D972)</f>
        <v>-1.1567451132598947E-2</v>
      </c>
      <c r="E972" s="32">
        <f>LN('2 Precios'!E971/'2 Precios'!E972)</f>
        <v>4.2215161640073917E-3</v>
      </c>
      <c r="F972" s="32">
        <f>LN('2 Precios'!F971/'2 Precios'!F972)</f>
        <v>3.3571158949943594E-3</v>
      </c>
      <c r="G972" s="32">
        <f>LN('2 Precios'!G971/'2 Precios'!G972)</f>
        <v>5.8115564147766469E-3</v>
      </c>
      <c r="H972" s="32">
        <f>LN('2 Precios'!H971/'2 Precios'!H972)</f>
        <v>-2.7631960717781493E-3</v>
      </c>
      <c r="I972" s="32">
        <f>LN('2 Precios'!I971/'2 Precios'!I972)</f>
        <v>4.5567834577706912E-3</v>
      </c>
      <c r="J972" s="32">
        <f>LN('2 Precios'!J971/'2 Precios'!J972)</f>
        <v>3.65714372637291E-3</v>
      </c>
      <c r="K972" s="35"/>
    </row>
    <row r="973" spans="1:11" x14ac:dyDescent="0.2">
      <c r="A973" s="30">
        <v>41848</v>
      </c>
      <c r="B973" s="32">
        <f>LN('2 Precios'!B972/'2 Precios'!B973)</f>
        <v>-7.2327523625049898E-4</v>
      </c>
      <c r="C973" s="32">
        <f>LN('2 Precios'!C972/'2 Precios'!C973)</f>
        <v>7.6972798255666545E-3</v>
      </c>
      <c r="D973" s="32">
        <f>LN('2 Precios'!D972/'2 Precios'!D973)</f>
        <v>-2.5843518356327257E-3</v>
      </c>
      <c r="E973" s="32">
        <f>LN('2 Precios'!E972/'2 Precios'!E973)</f>
        <v>1.1469302354980051E-2</v>
      </c>
      <c r="F973" s="32">
        <f>LN('2 Precios'!F972/'2 Precios'!F973)</f>
        <v>6.7483174696038595E-3</v>
      </c>
      <c r="G973" s="32">
        <f>LN('2 Precios'!G972/'2 Precios'!G973)</f>
        <v>1.5100958101596777E-2</v>
      </c>
      <c r="H973" s="32">
        <f>LN('2 Precios'!H972/'2 Precios'!H973)</f>
        <v>5.7560043800116032E-3</v>
      </c>
      <c r="I973" s="32">
        <f>LN('2 Precios'!I972/'2 Precios'!I973)</f>
        <v>-9.3084339180489212E-3</v>
      </c>
      <c r="J973" s="32">
        <f>LN('2 Precios'!J972/'2 Precios'!J973)</f>
        <v>-8.8428009257997663E-3</v>
      </c>
      <c r="K973" s="35"/>
    </row>
    <row r="974" spans="1:11" x14ac:dyDescent="0.2">
      <c r="A974" s="30">
        <v>41845</v>
      </c>
      <c r="B974" s="32">
        <f>LN('2 Precios'!B973/'2 Precios'!B974)</f>
        <v>4.9704673373017674E-3</v>
      </c>
      <c r="C974" s="32">
        <f>LN('2 Precios'!C973/'2 Precios'!C974)</f>
        <v>1.288659972148128E-3</v>
      </c>
      <c r="D974" s="32">
        <f>LN('2 Precios'!D973/'2 Precios'!D974)</f>
        <v>0</v>
      </c>
      <c r="E974" s="32">
        <f>LN('2 Precios'!E973/'2 Precios'!E974)</f>
        <v>1.310827063626404E-2</v>
      </c>
      <c r="F974" s="32">
        <f>LN('2 Precios'!F973/'2 Precios'!F974)</f>
        <v>1.1705976334350547E-2</v>
      </c>
      <c r="G974" s="32">
        <f>LN('2 Precios'!G973/'2 Precios'!G974)</f>
        <v>8.9153210140299217E-3</v>
      </c>
      <c r="H974" s="32">
        <f>LN('2 Precios'!H973/'2 Precios'!H974)</f>
        <v>-1.1918061662510165E-2</v>
      </c>
      <c r="I974" s="32">
        <f>LN('2 Precios'!I973/'2 Precios'!I974)</f>
        <v>6.7020466344304853E-3</v>
      </c>
      <c r="J974" s="32">
        <f>LN('2 Precios'!J973/'2 Precios'!J974)</f>
        <v>-1.290199354861833E-2</v>
      </c>
      <c r="K974" s="35"/>
    </row>
    <row r="975" spans="1:11" x14ac:dyDescent="0.2">
      <c r="A975" s="30">
        <v>41844</v>
      </c>
      <c r="B975" s="32">
        <f>LN('2 Precios'!B974/'2 Precios'!B975)</f>
        <v>-1.1871709939630238E-3</v>
      </c>
      <c r="C975" s="32">
        <f>LN('2 Precios'!C974/'2 Precios'!C975)</f>
        <v>7.1174677688639549E-3</v>
      </c>
      <c r="D975" s="32">
        <f>LN('2 Precios'!D974/'2 Precios'!D975)</f>
        <v>0</v>
      </c>
      <c r="E975" s="32">
        <f>LN('2 Precios'!E974/'2 Precios'!E975)</f>
        <v>1.0802748018261131E-2</v>
      </c>
      <c r="F975" s="32">
        <f>LN('2 Precios'!F974/'2 Precios'!F975)</f>
        <v>-1.0859299729509341E-2</v>
      </c>
      <c r="G975" s="32">
        <f>LN('2 Precios'!G974/'2 Precios'!G975)</f>
        <v>3.8453367679662054E-3</v>
      </c>
      <c r="H975" s="32">
        <f>LN('2 Precios'!H974/'2 Precios'!H975)</f>
        <v>4.3889619383350229E-4</v>
      </c>
      <c r="I975" s="32">
        <f>LN('2 Precios'!I974/'2 Precios'!I975)</f>
        <v>1.9541859200887801E-3</v>
      </c>
      <c r="J975" s="32">
        <f>LN('2 Precios'!J974/'2 Precios'!J975)</f>
        <v>6.6488989112484529E-3</v>
      </c>
      <c r="K975" s="35"/>
    </row>
    <row r="976" spans="1:11" x14ac:dyDescent="0.2">
      <c r="A976" s="30">
        <v>41843</v>
      </c>
      <c r="B976" s="32">
        <f>LN('2 Precios'!B975/'2 Precios'!B976)</f>
        <v>3.0628623464985139E-3</v>
      </c>
      <c r="C976" s="32">
        <f>LN('2 Precios'!C975/'2 Precios'!C976)</f>
        <v>1.2995453420854258E-3</v>
      </c>
      <c r="D976" s="32">
        <f>LN('2 Precios'!D975/'2 Precios'!D976)</f>
        <v>0</v>
      </c>
      <c r="E976" s="32">
        <f>LN('2 Precios'!E975/'2 Precios'!E976)</f>
        <v>-1.6628496248106157E-2</v>
      </c>
      <c r="F976" s="32">
        <f>LN('2 Precios'!F975/'2 Precios'!F976)</f>
        <v>1.816487599713212E-2</v>
      </c>
      <c r="G976" s="32">
        <f>LN('2 Precios'!G975/'2 Precios'!G976)</f>
        <v>2.5718831150454927E-3</v>
      </c>
      <c r="H976" s="32">
        <f>LN('2 Precios'!H975/'2 Precios'!H976)</f>
        <v>-8.3059931070694308E-3</v>
      </c>
      <c r="I976" s="32">
        <f>LN('2 Precios'!I975/'2 Precios'!I976)</f>
        <v>-2.1736390865469761E-4</v>
      </c>
      <c r="J976" s="32">
        <f>LN('2 Precios'!J975/'2 Precios'!J976)</f>
        <v>-2.1866593734645701E-4</v>
      </c>
      <c r="K976" s="35"/>
    </row>
    <row r="977" spans="1:11" x14ac:dyDescent="0.2">
      <c r="A977" s="30">
        <v>41842</v>
      </c>
      <c r="B977" s="32">
        <f>LN('2 Precios'!B976/'2 Precios'!B977)</f>
        <v>-3.444421737751135E-3</v>
      </c>
      <c r="C977" s="32">
        <f>LN('2 Precios'!C976/'2 Precios'!C977)</f>
        <v>2.036195143909381E-2</v>
      </c>
      <c r="D977" s="32">
        <f>LN('2 Precios'!D976/'2 Precios'!D977)</f>
        <v>2.7622080048176376E-2</v>
      </c>
      <c r="E977" s="32">
        <f>LN('2 Precios'!E976/'2 Precios'!E977)</f>
        <v>-1.3034593066968353E-2</v>
      </c>
      <c r="F977" s="32">
        <f>LN('2 Precios'!F976/'2 Precios'!F977)</f>
        <v>9.9697185765710832E-3</v>
      </c>
      <c r="G977" s="32">
        <f>LN('2 Precios'!G976/'2 Precios'!G977)</f>
        <v>5.1634797415932923E-3</v>
      </c>
      <c r="H977" s="32">
        <f>LN('2 Precios'!H976/'2 Precios'!H977)</f>
        <v>-8.7034385107477563E-4</v>
      </c>
      <c r="I977" s="32">
        <f>LN('2 Precios'!I976/'2 Precios'!I977)</f>
        <v>-1.4025432500421547E-2</v>
      </c>
      <c r="J977" s="32">
        <f>LN('2 Precios'!J976/'2 Precios'!J977)</f>
        <v>-1.0927659445983406E-3</v>
      </c>
      <c r="K977" s="35"/>
    </row>
    <row r="978" spans="1:11" x14ac:dyDescent="0.2">
      <c r="A978" s="30">
        <v>41841</v>
      </c>
      <c r="B978" s="32">
        <f>LN('2 Precios'!B977/'2 Precios'!B978)</f>
        <v>8.0511296530624433E-3</v>
      </c>
      <c r="C978" s="32">
        <f>LN('2 Precios'!C977/'2 Precios'!C978)</f>
        <v>-2.6196651946570681E-2</v>
      </c>
      <c r="D978" s="32">
        <f>LN('2 Precios'!D977/'2 Precios'!D978)</f>
        <v>0</v>
      </c>
      <c r="E978" s="32">
        <f>LN('2 Precios'!E977/'2 Precios'!E978)</f>
        <v>-6.8195217379130981E-3</v>
      </c>
      <c r="F978" s="32">
        <f>LN('2 Precios'!F977/'2 Precios'!F978)</f>
        <v>1.7135722264011503E-2</v>
      </c>
      <c r="G978" s="32">
        <f>LN('2 Precios'!G977/'2 Precios'!G978)</f>
        <v>6.0579586811383484E-3</v>
      </c>
      <c r="H978" s="32">
        <f>LN('2 Precios'!H977/'2 Precios'!H978)</f>
        <v>-5.4224187239039819E-3</v>
      </c>
      <c r="I978" s="32">
        <f>LN('2 Precios'!I977/'2 Precios'!I978)</f>
        <v>-3.8494488873543941E-3</v>
      </c>
      <c r="J978" s="32">
        <f>LN('2 Precios'!J977/'2 Precios'!J978)</f>
        <v>-3.7065778836609577E-3</v>
      </c>
      <c r="K978" s="35"/>
    </row>
    <row r="979" spans="1:11" x14ac:dyDescent="0.2">
      <c r="A979" s="30">
        <v>41838</v>
      </c>
      <c r="B979" s="32">
        <f>LN('2 Precios'!B978/'2 Precios'!B979)</f>
        <v>-2.0681720156750551E-3</v>
      </c>
      <c r="C979" s="32">
        <f>LN('2 Precios'!C978/'2 Precios'!C979)</f>
        <v>-3.2268501700978155E-3</v>
      </c>
      <c r="D979" s="32">
        <f>LN('2 Precios'!D978/'2 Precios'!D979)</f>
        <v>3.8398216406837914E-3</v>
      </c>
      <c r="E979" s="32">
        <f>LN('2 Precios'!E978/'2 Precios'!E979)</f>
        <v>4.6036117822484991E-3</v>
      </c>
      <c r="F979" s="32">
        <f>LN('2 Precios'!F978/'2 Precios'!F979)</f>
        <v>8.4557912762547784E-3</v>
      </c>
      <c r="G979" s="32">
        <f>LN('2 Precios'!G978/'2 Precios'!G979)</f>
        <v>-1.3793321537777205E-2</v>
      </c>
      <c r="H979" s="32">
        <f>LN('2 Precios'!H978/'2 Precios'!H979)</f>
        <v>8.2537611975491733E-3</v>
      </c>
      <c r="I979" s="32">
        <f>LN('2 Precios'!I978/'2 Precios'!I979)</f>
        <v>2.4633895528394088E-2</v>
      </c>
      <c r="J979" s="32">
        <f>LN('2 Precios'!J978/'2 Precios'!J979)</f>
        <v>2.2670785217837563E-2</v>
      </c>
      <c r="K979" s="35"/>
    </row>
    <row r="980" spans="1:11" x14ac:dyDescent="0.2">
      <c r="A980" s="30">
        <v>41837</v>
      </c>
      <c r="B980" s="32">
        <f>LN('2 Precios'!B979/'2 Precios'!B980)</f>
        <v>9.8255468961797152E-4</v>
      </c>
      <c r="C980" s="32">
        <f>LN('2 Precios'!C979/'2 Precios'!C980)</f>
        <v>-1.9311238701705186E-3</v>
      </c>
      <c r="D980" s="32">
        <f>LN('2 Precios'!D979/'2 Precios'!D980)</f>
        <v>0</v>
      </c>
      <c r="E980" s="32">
        <f>LN('2 Precios'!E979/'2 Precios'!E980)</f>
        <v>3.6978527172188188E-3</v>
      </c>
      <c r="F980" s="32">
        <f>LN('2 Precios'!F979/'2 Precios'!F980)</f>
        <v>-1.5081235050447591E-2</v>
      </c>
      <c r="G980" s="32">
        <f>LN('2 Precios'!G979/'2 Precios'!G980)</f>
        <v>-3.0356419672375599E-2</v>
      </c>
      <c r="H980" s="32">
        <f>LN('2 Precios'!H979/'2 Precios'!H980)</f>
        <v>9.6428208772374614E-3</v>
      </c>
      <c r="I980" s="32">
        <f>LN('2 Precios'!I979/'2 Precios'!I980)</f>
        <v>-1.7135242126708736E-2</v>
      </c>
      <c r="J980" s="32">
        <f>LN('2 Precios'!J979/'2 Precios'!J980)</f>
        <v>8.3832160724552386E-3</v>
      </c>
      <c r="K980" s="35"/>
    </row>
    <row r="981" spans="1:11" x14ac:dyDescent="0.2">
      <c r="A981" s="30">
        <v>41836</v>
      </c>
      <c r="B981" s="32">
        <f>LN('2 Precios'!B980/'2 Precios'!B981)</f>
        <v>2.5231467621561884E-5</v>
      </c>
      <c r="C981" s="32">
        <f>LN('2 Precios'!C980/'2 Precios'!C981)</f>
        <v>1.2945164592036986E-2</v>
      </c>
      <c r="D981" s="32">
        <f>LN('2 Precios'!D980/'2 Precios'!D981)</f>
        <v>-5.0184016759860376E-3</v>
      </c>
      <c r="E981" s="32">
        <f>LN('2 Precios'!E980/'2 Precios'!E981)</f>
        <v>-6.2787205783357619E-3</v>
      </c>
      <c r="F981" s="32">
        <f>LN('2 Precios'!F980/'2 Precios'!F981)</f>
        <v>1.0399496427869298E-2</v>
      </c>
      <c r="G981" s="32">
        <f>LN('2 Precios'!G980/'2 Precios'!G981)</f>
        <v>-7.8593992978897315E-3</v>
      </c>
      <c r="H981" s="32">
        <f>LN('2 Precios'!H980/'2 Precios'!H981)</f>
        <v>1.2119320670951573E-3</v>
      </c>
      <c r="I981" s="32">
        <f>LN('2 Precios'!I980/'2 Precios'!I981)</f>
        <v>-2.7918196723399971E-3</v>
      </c>
      <c r="J981" s="32">
        <f>LN('2 Precios'!J980/'2 Precios'!J981)</f>
        <v>3.0351999701780067E-3</v>
      </c>
      <c r="K981" s="35"/>
    </row>
    <row r="982" spans="1:11" x14ac:dyDescent="0.2">
      <c r="A982" s="30">
        <v>41835</v>
      </c>
      <c r="B982" s="32">
        <f>LN('2 Precios'!B981/'2 Precios'!B982)</f>
        <v>1.1267665694943705E-2</v>
      </c>
      <c r="C982" s="32">
        <f>LN('2 Precios'!C981/'2 Precios'!C982)</f>
        <v>1.9073251661458623E-2</v>
      </c>
      <c r="D982" s="32">
        <f>LN('2 Precios'!D981/'2 Precios'!D982)</f>
        <v>-5.8878424704721121E-4</v>
      </c>
      <c r="E982" s="32">
        <f>LN('2 Precios'!E981/'2 Precios'!E982)</f>
        <v>3.3189779957071212E-3</v>
      </c>
      <c r="F982" s="32">
        <f>LN('2 Precios'!F981/'2 Precios'!F982)</f>
        <v>-1.281789925086833E-2</v>
      </c>
      <c r="G982" s="32">
        <f>LN('2 Precios'!G981/'2 Precios'!G982)</f>
        <v>-2.4823207939541871E-2</v>
      </c>
      <c r="H982" s="32">
        <f>LN('2 Precios'!H981/'2 Precios'!H982)</f>
        <v>-5.8257818932668601E-3</v>
      </c>
      <c r="I982" s="32">
        <f>LN('2 Precios'!I981/'2 Precios'!I982)</f>
        <v>-4.9203221541607904E-3</v>
      </c>
      <c r="J982" s="32">
        <f>LN('2 Precios'!J981/'2 Precios'!J982)</f>
        <v>8.3663347429016825E-3</v>
      </c>
      <c r="K982" s="35"/>
    </row>
    <row r="983" spans="1:11" x14ac:dyDescent="0.2">
      <c r="A983" s="30">
        <v>41834</v>
      </c>
      <c r="B983" s="32">
        <f>LN('2 Precios'!B982/'2 Precios'!B983)</f>
        <v>7.2512428701229002E-5</v>
      </c>
      <c r="C983" s="32">
        <f>LN('2 Precios'!C982/'2 Precios'!C983)</f>
        <v>9.3396275961328424E-3</v>
      </c>
      <c r="D983" s="32">
        <f>LN('2 Precios'!D982/'2 Precios'!D983)</f>
        <v>1.9614298945143924E-2</v>
      </c>
      <c r="E983" s="32">
        <f>LN('2 Precios'!E982/'2 Precios'!E983)</f>
        <v>1.7515389568683905E-2</v>
      </c>
      <c r="F983" s="32">
        <f>LN('2 Precios'!F982/'2 Precios'!F983)</f>
        <v>1.6382965494800103E-2</v>
      </c>
      <c r="G983" s="32">
        <f>LN('2 Precios'!G982/'2 Precios'!G983)</f>
        <v>6.0471461447270504E-3</v>
      </c>
      <c r="H983" s="32">
        <f>LN('2 Precios'!H982/'2 Precios'!H983)</f>
        <v>6.7081245309086879E-3</v>
      </c>
      <c r="I983" s="32">
        <f>LN('2 Precios'!I982/'2 Precios'!I983)</f>
        <v>-8.7113903853335822E-3</v>
      </c>
      <c r="J983" s="32">
        <f>LN('2 Precios'!J982/'2 Precios'!J983)</f>
        <v>1.5099806110283463E-2</v>
      </c>
      <c r="K983" s="35"/>
    </row>
    <row r="984" spans="1:11" x14ac:dyDescent="0.2">
      <c r="A984" s="30">
        <v>41831</v>
      </c>
      <c r="B984" s="32">
        <f>LN('2 Precios'!B983/'2 Precios'!B984)</f>
        <v>-4.9805120264046678E-3</v>
      </c>
      <c r="C984" s="32">
        <f>LN('2 Precios'!C983/'2 Precios'!C984)</f>
        <v>2.1681066061323948E-2</v>
      </c>
      <c r="D984" s="32">
        <f>LN('2 Precios'!D983/'2 Precios'!D984)</f>
        <v>-6.0006002400604848E-4</v>
      </c>
      <c r="E984" s="32">
        <f>LN('2 Precios'!E983/'2 Precios'!E984)</f>
        <v>-5.6438106423980518E-4</v>
      </c>
      <c r="F984" s="32">
        <f>LN('2 Precios'!F983/'2 Precios'!F984)</f>
        <v>-1.5943672718564953E-2</v>
      </c>
      <c r="G984" s="32">
        <f>LN('2 Precios'!G983/'2 Precios'!G984)</f>
        <v>1.2137974135640879E-3</v>
      </c>
      <c r="H984" s="32">
        <f>LN('2 Precios'!H983/'2 Precios'!H984)</f>
        <v>-8.0225058883414031E-3</v>
      </c>
      <c r="I984" s="32">
        <f>LN('2 Precios'!I983/'2 Precios'!I984)</f>
        <v>-8.2166268654509343E-3</v>
      </c>
      <c r="J984" s="32">
        <f>LN('2 Precios'!J983/'2 Precios'!J984)</f>
        <v>1.5331310390646854E-2</v>
      </c>
      <c r="K984" s="35"/>
    </row>
    <row r="985" spans="1:11" x14ac:dyDescent="0.2">
      <c r="A985" s="30">
        <v>41830</v>
      </c>
      <c r="B985" s="32">
        <f>LN('2 Precios'!B984/'2 Precios'!B985)</f>
        <v>6.7572255785517833E-3</v>
      </c>
      <c r="C985" s="32">
        <f>LN('2 Precios'!C984/'2 Precios'!C985)</f>
        <v>-8.8647017602482142E-3</v>
      </c>
      <c r="D985" s="32">
        <f>LN('2 Precios'!D984/'2 Precios'!D985)</f>
        <v>-1.9014238921137849E-2</v>
      </c>
      <c r="E985" s="32">
        <f>LN('2 Precios'!E984/'2 Precios'!E985)</f>
        <v>-9.3919680494395719E-4</v>
      </c>
      <c r="F985" s="32">
        <f>LN('2 Precios'!F984/'2 Precios'!F985)</f>
        <v>-4.3840709808001827E-3</v>
      </c>
      <c r="G985" s="32">
        <f>LN('2 Precios'!G984/'2 Precios'!G985)</f>
        <v>1.3040201083863192E-2</v>
      </c>
      <c r="H985" s="32">
        <f>LN('2 Precios'!H984/'2 Precios'!H985)</f>
        <v>-8.284350665292553E-3</v>
      </c>
      <c r="I985" s="32">
        <f>LN('2 Precios'!I984/'2 Precios'!I985)</f>
        <v>-7.1085392372949741E-3</v>
      </c>
      <c r="J985" s="32">
        <f>LN('2 Precios'!J984/'2 Precios'!J985)</f>
        <v>-2.3252768539168904E-2</v>
      </c>
      <c r="K985" s="35"/>
    </row>
    <row r="986" spans="1:11" x14ac:dyDescent="0.2">
      <c r="A986" s="30">
        <v>41829</v>
      </c>
      <c r="B986" s="32">
        <f>LN('2 Precios'!B985/'2 Precios'!B986)</f>
        <v>-1.3255268245540382E-3</v>
      </c>
      <c r="C986" s="32">
        <f>LN('2 Precios'!C985/'2 Precios'!C986)</f>
        <v>8.942124005226619E-2</v>
      </c>
      <c r="D986" s="32">
        <f>LN('2 Precios'!D985/'2 Precios'!D986)</f>
        <v>-2.1543802350206597E-2</v>
      </c>
      <c r="E986" s="32">
        <f>LN('2 Precios'!E985/'2 Precios'!E986)</f>
        <v>-4.681189612674325E-3</v>
      </c>
      <c r="F986" s="32">
        <f>LN('2 Precios'!F985/'2 Precios'!F986)</f>
        <v>-8.7444256637219514E-4</v>
      </c>
      <c r="G986" s="32">
        <f>LN('2 Precios'!G985/'2 Precios'!G986)</f>
        <v>-2.9503129958366452E-2</v>
      </c>
      <c r="H986" s="32">
        <f>LN('2 Precios'!H985/'2 Precios'!H986)</f>
        <v>-1.8285945381610019E-2</v>
      </c>
      <c r="I986" s="32">
        <f>LN('2 Precios'!I985/'2 Precios'!I986)</f>
        <v>4.1675349634240632E-4</v>
      </c>
      <c r="J986" s="32">
        <f>LN('2 Precios'!J985/'2 Precios'!J986)</f>
        <v>-1.3403199742428979E-2</v>
      </c>
      <c r="K986" s="35"/>
    </row>
    <row r="987" spans="1:11" x14ac:dyDescent="0.2">
      <c r="A987" s="30">
        <v>41828</v>
      </c>
      <c r="B987" s="32">
        <f>LN('2 Precios'!B986/'2 Precios'!B987)</f>
        <v>-1.517317325334438E-3</v>
      </c>
      <c r="C987" s="32">
        <f>LN('2 Precios'!C986/'2 Precios'!C987)</f>
        <v>-2.2246950221110513E-3</v>
      </c>
      <c r="D987" s="32">
        <f>LN('2 Precios'!D986/'2 Precios'!D987)</f>
        <v>7.2265090544846909E-3</v>
      </c>
      <c r="E987" s="32">
        <f>LN('2 Precios'!E986/'2 Precios'!E987)</f>
        <v>9.1968866211717768E-3</v>
      </c>
      <c r="F987" s="32">
        <f>LN('2 Precios'!F986/'2 Precios'!F987)</f>
        <v>1.9195272848083568E-2</v>
      </c>
      <c r="G987" s="32">
        <f>LN('2 Precios'!G986/'2 Precios'!G987)</f>
        <v>-7.1428872289297967E-3</v>
      </c>
      <c r="H987" s="32">
        <f>LN('2 Precios'!H986/'2 Precios'!H987)</f>
        <v>5.2364318933200453E-3</v>
      </c>
      <c r="I987" s="32">
        <f>LN('2 Precios'!I986/'2 Precios'!I987)</f>
        <v>9.423187824974321E-3</v>
      </c>
      <c r="J987" s="32">
        <f>LN('2 Precios'!J986/'2 Precios'!J987)</f>
        <v>-9.7682583790876711E-3</v>
      </c>
      <c r="K987" s="35"/>
    </row>
    <row r="988" spans="1:11" x14ac:dyDescent="0.2">
      <c r="A988" s="30">
        <v>41827</v>
      </c>
      <c r="B988" s="32">
        <f>LN('2 Precios'!B987/'2 Precios'!B988)</f>
        <v>-3.2808817413785035E-3</v>
      </c>
      <c r="C988" s="32">
        <f>LN('2 Precios'!C987/'2 Precios'!C988)</f>
        <v>5.1986749092376768E-3</v>
      </c>
      <c r="D988" s="32">
        <f>LN('2 Precios'!D987/'2 Precios'!D988)</f>
        <v>-5.4968747479523161E-3</v>
      </c>
      <c r="E988" s="32">
        <f>LN('2 Precios'!E987/'2 Precios'!E988)</f>
        <v>-1.8493995801916307E-2</v>
      </c>
      <c r="F988" s="32">
        <f>LN('2 Precios'!F987/'2 Precios'!F988)</f>
        <v>-1.113213988127219E-3</v>
      </c>
      <c r="G988" s="32">
        <f>LN('2 Precios'!G987/'2 Precios'!G988)</f>
        <v>1.1133355333666018E-2</v>
      </c>
      <c r="H988" s="32">
        <f>LN('2 Precios'!H987/'2 Precios'!H988)</f>
        <v>-9.2785287281912689E-3</v>
      </c>
      <c r="I988" s="32">
        <f>LN('2 Precios'!I987/'2 Precios'!I988)</f>
        <v>3.7942921931361983E-3</v>
      </c>
      <c r="J988" s="32">
        <f>LN('2 Precios'!J987/'2 Precios'!J988)</f>
        <v>1.3385296447591047E-2</v>
      </c>
      <c r="K988" s="35"/>
    </row>
    <row r="989" spans="1:11" x14ac:dyDescent="0.2">
      <c r="A989" s="30">
        <v>41824</v>
      </c>
      <c r="B989" s="32">
        <f>LN('2 Precios'!B988/'2 Precios'!B989)</f>
        <v>8.6179741993802576E-3</v>
      </c>
      <c r="C989" s="32">
        <f>LN('2 Precios'!C988/'2 Precios'!C989)</f>
        <v>-8.1572569489827412E-3</v>
      </c>
      <c r="D989" s="32">
        <f>LN('2 Precios'!D988/'2 Precios'!D989)</f>
        <v>-1.5175638628869491E-2</v>
      </c>
      <c r="E989" s="32">
        <f>LN('2 Precios'!E988/'2 Precios'!E989)</f>
        <v>4.6377500993948903E-3</v>
      </c>
      <c r="F989" s="32">
        <f>LN('2 Precios'!F988/'2 Precios'!F989)</f>
        <v>2.4506417249618678E-3</v>
      </c>
      <c r="G989" s="32">
        <f>LN('2 Precios'!G988/'2 Precios'!G989)</f>
        <v>-6.7742837266733897E-3</v>
      </c>
      <c r="H989" s="32">
        <f>LN('2 Precios'!H988/'2 Precios'!H989)</f>
        <v>-4.3430395508769863E-3</v>
      </c>
      <c r="I989" s="32">
        <f>LN('2 Precios'!I988/'2 Precios'!I989)</f>
        <v>-2.1097687373143174E-3</v>
      </c>
      <c r="J989" s="32">
        <f>LN('2 Precios'!J988/'2 Precios'!J989)</f>
        <v>-5.7585210307374403E-3</v>
      </c>
      <c r="K989" s="35"/>
    </row>
    <row r="990" spans="1:11" x14ac:dyDescent="0.2">
      <c r="A990" s="30">
        <v>41823</v>
      </c>
      <c r="B990" s="32">
        <f>LN('2 Precios'!B989/'2 Precios'!B990)</f>
        <v>9.6431485977525825E-3</v>
      </c>
      <c r="C990" s="32">
        <f>LN('2 Precios'!C989/'2 Precios'!C990)</f>
        <v>2.9585820397450414E-3</v>
      </c>
      <c r="D990" s="32">
        <f>LN('2 Precios'!D989/'2 Precios'!D990)</f>
        <v>2.8418360691737917E-4</v>
      </c>
      <c r="E990" s="32">
        <f>LN('2 Precios'!E989/'2 Precios'!E990)</f>
        <v>7.6528978346135914E-3</v>
      </c>
      <c r="F990" s="32">
        <f>LN('2 Precios'!F989/'2 Precios'!F990)</f>
        <v>1.664460341048311E-2</v>
      </c>
      <c r="G990" s="32">
        <f>LN('2 Precios'!G989/'2 Precios'!G990)</f>
        <v>1.9877168537770994E-3</v>
      </c>
      <c r="H990" s="32">
        <f>LN('2 Precios'!H989/'2 Precios'!H990)</f>
        <v>1.3407340723074281E-2</v>
      </c>
      <c r="I990" s="32">
        <f>LN('2 Precios'!I989/'2 Precios'!I990)</f>
        <v>-1.684523455821997E-3</v>
      </c>
      <c r="J990" s="32">
        <f>LN('2 Precios'!J989/'2 Precios'!J990)</f>
        <v>7.9122938853296854E-3</v>
      </c>
      <c r="K990" s="35"/>
    </row>
    <row r="991" spans="1:11" x14ac:dyDescent="0.2">
      <c r="A991" s="30">
        <v>41822</v>
      </c>
      <c r="B991" s="32">
        <f>LN('2 Precios'!B990/'2 Precios'!B991)</f>
        <v>2.9421961775436575E-3</v>
      </c>
      <c r="C991" s="32">
        <f>LN('2 Precios'!C990/'2 Precios'!C991)</f>
        <v>1.4825799602226743E-3</v>
      </c>
      <c r="D991" s="32">
        <f>LN('2 Precios'!D990/'2 Precios'!D991)</f>
        <v>1.2298167298610975E-2</v>
      </c>
      <c r="E991" s="32">
        <f>LN('2 Precios'!E990/'2 Precios'!E991)</f>
        <v>6.3908377840613453E-3</v>
      </c>
      <c r="F991" s="32">
        <f>LN('2 Precios'!F990/'2 Precios'!F991)</f>
        <v>1.46221246434859E-2</v>
      </c>
      <c r="G991" s="32">
        <f>LN('2 Precios'!G990/'2 Precios'!G991)</f>
        <v>1.0400013738024454E-2</v>
      </c>
      <c r="H991" s="32">
        <f>LN('2 Precios'!H990/'2 Precios'!H991)</f>
        <v>1.3480927017251502E-2</v>
      </c>
      <c r="I991" s="32">
        <f>LN('2 Precios'!I990/'2 Precios'!I991)</f>
        <v>1.0524998451069895E-3</v>
      </c>
      <c r="J991" s="32">
        <f>LN('2 Precios'!J990/'2 Precios'!J991)</f>
        <v>2.0406612179764933E-2</v>
      </c>
      <c r="K991" s="35"/>
    </row>
    <row r="992" spans="1:11" x14ac:dyDescent="0.2">
      <c r="A992" s="30">
        <v>41821</v>
      </c>
      <c r="B992" s="32">
        <f>LN('2 Precios'!B991/'2 Precios'!B992)</f>
        <v>5.5569100807968804E-3</v>
      </c>
      <c r="C992" s="32">
        <f>LN('2 Precios'!C991/'2 Precios'!C992)</f>
        <v>2.2279994363129363E-3</v>
      </c>
      <c r="D992" s="32">
        <f>LN('2 Precios'!D991/'2 Precios'!D992)</f>
        <v>1.4398562395442919E-3</v>
      </c>
      <c r="E992" s="32">
        <f>LN('2 Precios'!E991/'2 Precios'!E992)</f>
        <v>-1.2181851639165804E-2</v>
      </c>
      <c r="F992" s="32">
        <f>LN('2 Precios'!F991/'2 Precios'!F992)</f>
        <v>5.0761760468200738E-3</v>
      </c>
      <c r="G992" s="32">
        <f>LN('2 Precios'!G991/'2 Precios'!G992)</f>
        <v>-4.8134468224612743E-3</v>
      </c>
      <c r="H992" s="32">
        <f>LN('2 Precios'!H991/'2 Precios'!H992)</f>
        <v>-7.4639645963769695E-3</v>
      </c>
      <c r="I992" s="32">
        <f>LN('2 Precios'!I991/'2 Precios'!I992)</f>
        <v>1.7207052633825867E-2</v>
      </c>
      <c r="J992" s="32">
        <f>LN('2 Precios'!J991/'2 Precios'!J992)</f>
        <v>-1.4488031312433713E-2</v>
      </c>
      <c r="K992" s="35"/>
    </row>
    <row r="993" spans="1:11" x14ac:dyDescent="0.2">
      <c r="A993" s="30">
        <v>41820</v>
      </c>
      <c r="B993" s="32">
        <f>LN('2 Precios'!B992/'2 Precios'!B993)</f>
        <v>-2.4711063803826202E-3</v>
      </c>
      <c r="C993" s="32">
        <f>LN('2 Precios'!C992/'2 Precios'!C993)</f>
        <v>1.1967233322694193E-2</v>
      </c>
      <c r="D993" s="32">
        <f>LN('2 Precios'!D992/'2 Precios'!D993)</f>
        <v>1.0428860301927434E-2</v>
      </c>
      <c r="E993" s="32">
        <f>LN('2 Precios'!E992/'2 Precios'!E993)</f>
        <v>9.3229136605167055E-4</v>
      </c>
      <c r="F993" s="32">
        <f>LN('2 Precios'!F992/'2 Precios'!F993)</f>
        <v>2.8627061105963136E-2</v>
      </c>
      <c r="G993" s="32">
        <f>LN('2 Precios'!G992/'2 Precios'!G993)</f>
        <v>-1.1997601919040602E-3</v>
      </c>
      <c r="H993" s="32">
        <f>LN('2 Precios'!H992/'2 Precios'!H993)</f>
        <v>7.5725698446059758E-3</v>
      </c>
      <c r="I993" s="32">
        <f>LN('2 Precios'!I992/'2 Precios'!I993)</f>
        <v>-1.1504196268600797E-2</v>
      </c>
      <c r="J993" s="32">
        <f>LN('2 Precios'!J992/'2 Precios'!J993)</f>
        <v>2.6489317634602775E-2</v>
      </c>
      <c r="K993" s="35"/>
    </row>
    <row r="994" spans="1:11" x14ac:dyDescent="0.2">
      <c r="A994" s="30">
        <v>41817</v>
      </c>
      <c r="B994" s="32">
        <f>LN('2 Precios'!B993/'2 Precios'!B994)</f>
        <v>-5.886941451106513E-3</v>
      </c>
      <c r="C994" s="32">
        <f>LN('2 Precios'!C993/'2 Precios'!C994)</f>
        <v>3.5225694097608937E-2</v>
      </c>
      <c r="D994" s="32">
        <f>LN('2 Precios'!D993/'2 Precios'!D994)</f>
        <v>-6.9646826227131951E-3</v>
      </c>
      <c r="E994" s="32">
        <f>LN('2 Precios'!E993/'2 Precios'!E994)</f>
        <v>-1.8292409551799574E-2</v>
      </c>
      <c r="F994" s="32">
        <f>LN('2 Precios'!F993/'2 Precios'!F994)</f>
        <v>-1.4415965633730831E-2</v>
      </c>
      <c r="G994" s="32">
        <f>LN('2 Precios'!G993/'2 Precios'!G994)</f>
        <v>-1.1982825719482231E-3</v>
      </c>
      <c r="H994" s="32">
        <f>LN('2 Precios'!H993/'2 Precios'!H994)</f>
        <v>-2.392693993161012E-2</v>
      </c>
      <c r="I994" s="32">
        <f>LN('2 Precios'!I993/'2 Precios'!I994)</f>
        <v>2.4877972390453328E-2</v>
      </c>
      <c r="J994" s="32">
        <f>LN('2 Precios'!J993/'2 Precios'!J994)</f>
        <v>-1.9616461177891106E-2</v>
      </c>
      <c r="K994" s="35"/>
    </row>
    <row r="995" spans="1:11" x14ac:dyDescent="0.2">
      <c r="A995" s="30">
        <v>41816</v>
      </c>
      <c r="B995" s="32">
        <f>LN('2 Precios'!B994/'2 Precios'!B995)</f>
        <v>-4.8532872845439174E-4</v>
      </c>
      <c r="C995" s="32">
        <f>LN('2 Precios'!C994/'2 Precios'!C995)</f>
        <v>-6.9903197269107001E-3</v>
      </c>
      <c r="D995" s="32">
        <f>LN('2 Precios'!D994/'2 Precios'!D995)</f>
        <v>8.6801682192440841E-4</v>
      </c>
      <c r="E995" s="32">
        <f>LN('2 Precios'!E994/'2 Precios'!E995)</f>
        <v>1.2527502398661058E-2</v>
      </c>
      <c r="F995" s="32">
        <f>LN('2 Precios'!F994/'2 Precios'!F995)</f>
        <v>-1.1199347498680737E-2</v>
      </c>
      <c r="G995" s="32">
        <f>LN('2 Precios'!G994/'2 Precios'!G995)</f>
        <v>-1.1510387282279648E-2</v>
      </c>
      <c r="H995" s="32">
        <f>LN('2 Precios'!H994/'2 Precios'!H995)</f>
        <v>-1.3165707048972838E-2</v>
      </c>
      <c r="I995" s="32">
        <f>LN('2 Precios'!I994/'2 Precios'!I995)</f>
        <v>-9.7245716075216072E-3</v>
      </c>
      <c r="J995" s="32">
        <f>LN('2 Precios'!J994/'2 Precios'!J995)</f>
        <v>-3.1342691695276079E-2</v>
      </c>
      <c r="K995" s="35"/>
    </row>
    <row r="996" spans="1:11" x14ac:dyDescent="0.2">
      <c r="A996" s="30">
        <v>41815</v>
      </c>
      <c r="B996" s="32">
        <f>LN('2 Precios'!B995/'2 Precios'!B996)</f>
        <v>-6.8481745290149539E-4</v>
      </c>
      <c r="C996" s="32">
        <f>LN('2 Precios'!C995/'2 Precios'!C996)</f>
        <v>1.5491869868293187E-3</v>
      </c>
      <c r="D996" s="32">
        <f>LN('2 Precios'!D995/'2 Precios'!D996)</f>
        <v>-2.6015335557553923E-3</v>
      </c>
      <c r="E996" s="32">
        <f>LN('2 Precios'!E995/'2 Precios'!E996)</f>
        <v>-8.6749518090330907E-3</v>
      </c>
      <c r="F996" s="32">
        <f>LN('2 Precios'!F995/'2 Precios'!F996)</f>
        <v>-2.320612495283544E-4</v>
      </c>
      <c r="G996" s="32">
        <f>LN('2 Precios'!G995/'2 Precios'!G996)</f>
        <v>-6.2942772713874238E-3</v>
      </c>
      <c r="H996" s="32">
        <f>LN('2 Precios'!H995/'2 Precios'!H996)</f>
        <v>-5.230712940580462E-4</v>
      </c>
      <c r="I996" s="32">
        <f>LN('2 Precios'!I995/'2 Precios'!I996)</f>
        <v>8.2056388750197298E-3</v>
      </c>
      <c r="J996" s="32">
        <f>LN('2 Precios'!J995/'2 Precios'!J996)</f>
        <v>1.1652725692177925E-2</v>
      </c>
      <c r="K996" s="35"/>
    </row>
    <row r="997" spans="1:11" x14ac:dyDescent="0.2">
      <c r="A997" s="30">
        <v>41814</v>
      </c>
      <c r="B997" s="32">
        <f>LN('2 Precios'!B996/'2 Precios'!B997)</f>
        <v>1.1499156615571399E-3</v>
      </c>
      <c r="C997" s="32">
        <f>LN('2 Precios'!C996/'2 Precios'!C997)</f>
        <v>1.2480661223609224E-2</v>
      </c>
      <c r="D997" s="32">
        <f>LN('2 Precios'!D996/'2 Precios'!D997)</f>
        <v>-7.4778316890963103E-3</v>
      </c>
      <c r="E997" s="32">
        <f>LN('2 Precios'!E996/'2 Precios'!E997)</f>
        <v>-3.6686266660497556E-3</v>
      </c>
      <c r="F997" s="32">
        <f>LN('2 Precios'!F996/'2 Precios'!F997)</f>
        <v>-6.4739648079571626E-3</v>
      </c>
      <c r="G997" s="32">
        <f>LN('2 Precios'!G996/'2 Precios'!G997)</f>
        <v>-1.2858154943368555E-2</v>
      </c>
      <c r="H997" s="32">
        <f>LN('2 Precios'!H996/'2 Precios'!H997)</f>
        <v>-2.090975621015087E-4</v>
      </c>
      <c r="I997" s="32">
        <f>LN('2 Precios'!I996/'2 Precios'!I997)</f>
        <v>-8.6694848155323043E-4</v>
      </c>
      <c r="J997" s="32">
        <f>LN('2 Precios'!J996/'2 Precios'!J997)</f>
        <v>-3.03828507445786E-3</v>
      </c>
      <c r="K997" s="35"/>
    </row>
    <row r="998" spans="1:11" x14ac:dyDescent="0.2">
      <c r="A998" s="30">
        <v>41813</v>
      </c>
      <c r="B998" s="32">
        <f>LN('2 Precios'!B997/'2 Precios'!B998)</f>
        <v>-2.1930396285085195E-3</v>
      </c>
      <c r="C998" s="32">
        <f>LN('2 Precios'!C997/'2 Precios'!C998)</f>
        <v>7.8523757470216166E-4</v>
      </c>
      <c r="D998" s="32">
        <f>LN('2 Precios'!D997/'2 Precios'!D998)</f>
        <v>-1.7176356682452769E-3</v>
      </c>
      <c r="E998" s="32">
        <f>LN('2 Precios'!E997/'2 Precios'!E998)</f>
        <v>-3.4738570596567317E-3</v>
      </c>
      <c r="F998" s="32">
        <f>LN('2 Precios'!F997/'2 Precios'!F998)</f>
        <v>6.7060260574854161E-3</v>
      </c>
      <c r="G998" s="32">
        <f>LN('2 Precios'!G997/'2 Precios'!G998)</f>
        <v>8.553667849068752E-3</v>
      </c>
      <c r="H998" s="32">
        <f>LN('2 Precios'!H997/'2 Precios'!H998)</f>
        <v>-4.9022471056897618E-3</v>
      </c>
      <c r="I998" s="32">
        <f>LN('2 Precios'!I997/'2 Precios'!I998)</f>
        <v>-2.3762222605301024E-2</v>
      </c>
      <c r="J998" s="32">
        <f>LN('2 Precios'!J997/'2 Precios'!J998)</f>
        <v>1.4617082245832211E-3</v>
      </c>
      <c r="K998" s="35"/>
    </row>
    <row r="999" spans="1:11" x14ac:dyDescent="0.2">
      <c r="A999" s="30">
        <v>41810</v>
      </c>
      <c r="B999" s="32">
        <f>LN('2 Precios'!B998/'2 Precios'!B999)</f>
        <v>3.712196484349374E-3</v>
      </c>
      <c r="C999" s="32">
        <f>LN('2 Precios'!C998/'2 Precios'!C999)</f>
        <v>-3.1372574751326572E-3</v>
      </c>
      <c r="D999" s="32">
        <f>LN('2 Precios'!D998/'2 Precios'!D999)</f>
        <v>7.1767211196619952E-3</v>
      </c>
      <c r="E999" s="32">
        <f>LN('2 Precios'!E998/'2 Precios'!E999)</f>
        <v>1.1562319840379856E-2</v>
      </c>
      <c r="F999" s="32">
        <f>LN('2 Precios'!F998/'2 Precios'!F999)</f>
        <v>0</v>
      </c>
      <c r="G999" s="32">
        <f>LN('2 Precios'!G998/'2 Precios'!G999)</f>
        <v>-3.1189107887631498E-3</v>
      </c>
      <c r="H999" s="32">
        <f>LN('2 Precios'!H998/'2 Precios'!H999)</f>
        <v>7.2859747455680476E-4</v>
      </c>
      <c r="I999" s="32">
        <f>LN('2 Precios'!I998/'2 Precios'!I999)</f>
        <v>-1.3865768366394821E-2</v>
      </c>
      <c r="J999" s="32">
        <f>LN('2 Precios'!J998/'2 Precios'!J999)</f>
        <v>-1.3493198867786532E-3</v>
      </c>
      <c r="K999" s="35"/>
    </row>
    <row r="1000" spans="1:11" x14ac:dyDescent="0.2">
      <c r="A1000" s="30">
        <v>41809</v>
      </c>
      <c r="B1000" s="32">
        <f>LN('2 Precios'!B999/'2 Precios'!B1000)</f>
        <v>4.3990152753002358E-3</v>
      </c>
      <c r="C1000" s="32">
        <f>LN('2 Precios'!C999/'2 Precios'!C1000)</f>
        <v>7.8339212780407738E-4</v>
      </c>
      <c r="D1000" s="32">
        <f>LN('2 Precios'!D999/'2 Precios'!D1000)</f>
        <v>-1.0603423452970001E-2</v>
      </c>
      <c r="E1000" s="32">
        <f>LN('2 Precios'!E999/'2 Precios'!E1000)</f>
        <v>3.6906416820168408E-4</v>
      </c>
      <c r="F1000" s="32">
        <f>LN('2 Precios'!F999/'2 Precios'!F1000)</f>
        <v>-3.2430883184866397E-3</v>
      </c>
      <c r="G1000" s="32">
        <f>LN('2 Precios'!G999/'2 Precios'!G1000)</f>
        <v>3.2439552023043744E-2</v>
      </c>
      <c r="H1000" s="32">
        <f>LN('2 Precios'!H999/'2 Precios'!H1000)</f>
        <v>9.7306547569451039E-3</v>
      </c>
      <c r="I1000" s="32">
        <f>LN('2 Precios'!I999/'2 Precios'!I1000)</f>
        <v>7.959845210635124E-3</v>
      </c>
      <c r="J1000" s="32">
        <f>LN('2 Precios'!J999/'2 Precios'!J1000)</f>
        <v>1.1243423906111857E-3</v>
      </c>
      <c r="K1000" s="35"/>
    </row>
    <row r="1001" spans="1:11" x14ac:dyDescent="0.2">
      <c r="A1001" s="30">
        <v>41808</v>
      </c>
      <c r="B1001" s="32">
        <f>LN('2 Precios'!B1000/'2 Precios'!B1001)</f>
        <v>4.5890614872539818E-4</v>
      </c>
      <c r="C1001" s="32">
        <f>LN('2 Precios'!C1000/'2 Precios'!C1001)</f>
        <v>-9.3604427595638078E-3</v>
      </c>
      <c r="D1001" s="32">
        <f>LN('2 Precios'!D1000/'2 Precios'!D1001)</f>
        <v>-2.5621651027183537E-3</v>
      </c>
      <c r="E1001" s="32">
        <f>LN('2 Precios'!E1000/'2 Precios'!E1001)</f>
        <v>1.8491493427663999E-3</v>
      </c>
      <c r="F1001" s="32">
        <f>LN('2 Precios'!F1000/'2 Precios'!F1001)</f>
        <v>1.7732662090791985E-2</v>
      </c>
      <c r="G1001" s="32">
        <f>LN('2 Precios'!G1000/'2 Precios'!G1001)</f>
        <v>3.625381468279149E-3</v>
      </c>
      <c r="H1001" s="32">
        <f>LN('2 Precios'!H1000/'2 Precios'!H1001)</f>
        <v>5.4824070711254969E-3</v>
      </c>
      <c r="I1001" s="32">
        <f>LN('2 Precios'!I1000/'2 Precios'!I1001)</f>
        <v>6.3291140211530535E-3</v>
      </c>
      <c r="J1001" s="32">
        <f>LN('2 Precios'!J1000/'2 Precios'!J1001)</f>
        <v>1.6889155907117276E-3</v>
      </c>
      <c r="K1001" s="35"/>
    </row>
    <row r="1002" spans="1:11" x14ac:dyDescent="0.2">
      <c r="A1002" s="30">
        <v>41807</v>
      </c>
      <c r="B1002" s="32">
        <f>LN('2 Precios'!B1001/'2 Precios'!B1002)</f>
        <v>1.6425090692130289E-3</v>
      </c>
      <c r="C1002" s="32">
        <f>LN('2 Precios'!C1001/'2 Precios'!C1002)</f>
        <v>-1.551590691418833E-3</v>
      </c>
      <c r="D1002" s="32">
        <f>LN('2 Precios'!D1001/'2 Precios'!D1002)</f>
        <v>-2.8393546287189182E-3</v>
      </c>
      <c r="E1002" s="32">
        <f>LN('2 Precios'!E1001/'2 Precios'!E1002)</f>
        <v>7.241952008424612E-3</v>
      </c>
      <c r="F1002" s="32">
        <f>LN('2 Precios'!F1001/'2 Precios'!F1002)</f>
        <v>8.7481110125188586E-3</v>
      </c>
      <c r="G1002" s="32">
        <f>LN('2 Precios'!G1001/'2 Precios'!G1002)</f>
        <v>8.0746873972527722E-4</v>
      </c>
      <c r="H1002" s="32">
        <f>LN('2 Precios'!H1001/'2 Precios'!H1002)</f>
        <v>5.2999914311246139E-3</v>
      </c>
      <c r="I1002" s="32">
        <f>LN('2 Precios'!I1001/'2 Precios'!I1002)</f>
        <v>2.9673400008866E-3</v>
      </c>
      <c r="J1002" s="32">
        <f>LN('2 Precios'!J1001/'2 Precios'!J1002)</f>
        <v>1.6703996613867286E-2</v>
      </c>
      <c r="K1002" s="35"/>
    </row>
    <row r="1003" spans="1:11" x14ac:dyDescent="0.2">
      <c r="A1003" s="30">
        <v>41806</v>
      </c>
      <c r="B1003" s="32">
        <f>LN('2 Precios'!B1002/'2 Precios'!B1003)</f>
        <v>-1.8700171379499638E-3</v>
      </c>
      <c r="C1003" s="32">
        <f>LN('2 Precios'!C1002/'2 Precios'!C1003)</f>
        <v>-6.9525193148817525E-3</v>
      </c>
      <c r="D1003" s="32">
        <f>LN('2 Precios'!D1002/'2 Precios'!D1003)</f>
        <v>0</v>
      </c>
      <c r="E1003" s="32">
        <f>LN('2 Precios'!E1002/'2 Precios'!E1003)</f>
        <v>1.6534829060419788E-2</v>
      </c>
      <c r="F1003" s="32">
        <f>LN('2 Precios'!F1002/'2 Precios'!F1003)</f>
        <v>1.3387768687096346E-2</v>
      </c>
      <c r="G1003" s="32">
        <f>LN('2 Precios'!G1002/'2 Precios'!G1003)</f>
        <v>-1.244246435380662E-2</v>
      </c>
      <c r="H1003" s="32">
        <f>LN('2 Precios'!H1002/'2 Precios'!H1003)</f>
        <v>6.3785885210353784E-4</v>
      </c>
      <c r="I1003" s="32">
        <f>LN('2 Precios'!I1002/'2 Precios'!I1003)</f>
        <v>-9.2964540220397181E-3</v>
      </c>
      <c r="J1003" s="32">
        <f>LN('2 Precios'!J1002/'2 Precios'!J1003)</f>
        <v>3.1308871108550865E-2</v>
      </c>
      <c r="K1003" s="35"/>
    </row>
    <row r="1004" spans="1:11" x14ac:dyDescent="0.2">
      <c r="A1004" s="30">
        <v>41803</v>
      </c>
      <c r="B1004" s="32">
        <f>LN('2 Precios'!B1003/'2 Precios'!B1004)</f>
        <v>-8.0281314848999683E-3</v>
      </c>
      <c r="C1004" s="32">
        <f>LN('2 Precios'!C1003/'2 Precios'!C1004)</f>
        <v>2.3121397583793788E-3</v>
      </c>
      <c r="D1004" s="32">
        <f>LN('2 Precios'!D1003/'2 Precios'!D1004)</f>
        <v>0</v>
      </c>
      <c r="E1004" s="32">
        <f>LN('2 Precios'!E1003/'2 Precios'!E1004)</f>
        <v>-1.6162256263681014E-2</v>
      </c>
      <c r="F1004" s="32">
        <f>LN('2 Precios'!F1003/'2 Precios'!F1004)</f>
        <v>-1.0772121049300146E-2</v>
      </c>
      <c r="G1004" s="32">
        <f>LN('2 Precios'!G1003/'2 Precios'!G1004)</f>
        <v>1.2038668668933914E-2</v>
      </c>
      <c r="H1004" s="32">
        <f>LN('2 Precios'!H1003/'2 Precios'!H1004)</f>
        <v>-8.7882613372050004E-3</v>
      </c>
      <c r="I1004" s="32">
        <f>LN('2 Precios'!I1003/'2 Precios'!I1004)</f>
        <v>-5.243850616003117E-3</v>
      </c>
      <c r="J1004" s="32">
        <f>LN('2 Precios'!J1003/'2 Precios'!J1004)</f>
        <v>-7.186223841088555E-3</v>
      </c>
      <c r="K1004" s="35"/>
    </row>
    <row r="1005" spans="1:11" x14ac:dyDescent="0.2">
      <c r="A1005" s="30">
        <v>41802</v>
      </c>
      <c r="B1005" s="32">
        <f>LN('2 Precios'!B1004/'2 Precios'!B1005)</f>
        <v>-2.2925681380109655E-3</v>
      </c>
      <c r="C1005" s="32">
        <f>LN('2 Precios'!C1004/'2 Precios'!C1005)</f>
        <v>-1.5314234973042481E-2</v>
      </c>
      <c r="D1005" s="32">
        <f>LN('2 Precios'!D1004/'2 Precios'!D1005)</f>
        <v>0</v>
      </c>
      <c r="E1005" s="32">
        <f>LN('2 Precios'!E1004/'2 Precios'!E1005)</f>
        <v>-4.6498468986417687E-3</v>
      </c>
      <c r="F1005" s="32">
        <f>LN('2 Precios'!F1004/'2 Precios'!F1005)</f>
        <v>-9.0069581528202727E-3</v>
      </c>
      <c r="G1005" s="32">
        <f>LN('2 Precios'!G1004/'2 Precios'!G1005)</f>
        <v>4.0453129600026708E-3</v>
      </c>
      <c r="H1005" s="32">
        <f>LN('2 Precios'!H1004/'2 Precios'!H1005)</f>
        <v>-7.3764690242044003E-4</v>
      </c>
      <c r="I1005" s="32">
        <f>LN('2 Precios'!I1004/'2 Precios'!I1005)</f>
        <v>2.3495631011924947E-2</v>
      </c>
      <c r="J1005" s="32">
        <f>LN('2 Precios'!J1004/'2 Precios'!J1005)</f>
        <v>5.8713087703720615E-4</v>
      </c>
      <c r="K1005" s="35"/>
    </row>
    <row r="1006" spans="1:11" x14ac:dyDescent="0.2">
      <c r="A1006" s="30">
        <v>41801</v>
      </c>
      <c r="B1006" s="32">
        <f>LN('2 Precios'!B1005/'2 Precios'!B1006)</f>
        <v>8.2969268174989366E-4</v>
      </c>
      <c r="C1006" s="32">
        <f>LN('2 Precios'!C1005/'2 Precios'!C1006)</f>
        <v>-3.034903695153936E-3</v>
      </c>
      <c r="D1006" s="32">
        <f>LN('2 Precios'!D1005/'2 Precios'!D1006)</f>
        <v>0</v>
      </c>
      <c r="E1006" s="32">
        <f>LN('2 Precios'!E1005/'2 Precios'!E1006)</f>
        <v>-5.7371496090345619E-3</v>
      </c>
      <c r="F1006" s="32">
        <f>LN('2 Precios'!F1005/'2 Precios'!F1006)</f>
        <v>-1.0095167079694146E-2</v>
      </c>
      <c r="G1006" s="32">
        <f>LN('2 Precios'!G1005/'2 Precios'!G1006)</f>
        <v>-6.0618492351957329E-3</v>
      </c>
      <c r="H1006" s="32">
        <f>LN('2 Precios'!H1005/'2 Precios'!H1006)</f>
        <v>-6.3182395353582636E-4</v>
      </c>
      <c r="I1006" s="32">
        <f>LN('2 Precios'!I1005/'2 Precios'!I1006)</f>
        <v>3.7089700257579981E-2</v>
      </c>
      <c r="J1006" s="32">
        <f>LN('2 Precios'!J1005/'2 Precios'!J1006)</f>
        <v>1.2928250174995672E-3</v>
      </c>
      <c r="K1006" s="35"/>
    </row>
    <row r="1007" spans="1:11" x14ac:dyDescent="0.2">
      <c r="A1007" s="30">
        <v>41800</v>
      </c>
      <c r="B1007" s="32">
        <f>LN('2 Precios'!B1006/'2 Precios'!B1007)</f>
        <v>5.3232373897991025E-3</v>
      </c>
      <c r="C1007" s="32">
        <f>LN('2 Precios'!C1006/'2 Precios'!C1007)</f>
        <v>-3.0257209165370676E-3</v>
      </c>
      <c r="D1007" s="32">
        <f>LN('2 Precios'!D1006/'2 Precios'!D1007)</f>
        <v>0</v>
      </c>
      <c r="E1007" s="32">
        <f>LN('2 Precios'!E1006/'2 Precios'!E1007)</f>
        <v>3.6983776678442943E-3</v>
      </c>
      <c r="F1007" s="32">
        <f>LN('2 Precios'!F1006/'2 Precios'!F1007)</f>
        <v>-1.1842678616907125E-2</v>
      </c>
      <c r="G1007" s="32">
        <f>LN('2 Precios'!G1006/'2 Precios'!G1007)</f>
        <v>-7.2260450917395825E-3</v>
      </c>
      <c r="H1007" s="32">
        <f>LN('2 Precios'!H1006/'2 Precios'!H1007)</f>
        <v>1.3033254687482787E-2</v>
      </c>
      <c r="I1007" s="32">
        <f>LN('2 Precios'!I1006/'2 Precios'!I1007)</f>
        <v>-7.0874934418267213E-3</v>
      </c>
      <c r="J1007" s="32">
        <f>LN('2 Precios'!J1006/'2 Precios'!J1007)</f>
        <v>5.1881146081372382E-3</v>
      </c>
      <c r="K1007" s="35"/>
    </row>
    <row r="1008" spans="1:11" x14ac:dyDescent="0.2">
      <c r="B1008" s="32"/>
      <c r="C1008" s="32"/>
      <c r="D1008" s="32"/>
      <c r="E1008" s="32"/>
      <c r="F1008" s="32"/>
      <c r="G1008" s="32"/>
      <c r="H1008" s="32"/>
      <c r="I1008" s="32"/>
      <c r="J1008" s="32"/>
    </row>
    <row r="1009" spans="2:10" x14ac:dyDescent="0.2">
      <c r="B1009" s="32"/>
      <c r="C1009" s="32"/>
      <c r="D1009" s="32"/>
      <c r="E1009" s="32"/>
      <c r="F1009" s="32"/>
      <c r="G1009" s="32"/>
      <c r="H1009" s="32"/>
      <c r="I1009" s="32"/>
      <c r="J1009" s="32"/>
    </row>
    <row r="1010" spans="2:10" x14ac:dyDescent="0.2">
      <c r="B1010" s="32"/>
      <c r="C1010" s="32"/>
      <c r="D1010" s="32"/>
      <c r="E1010" s="32"/>
      <c r="F1010" s="32"/>
      <c r="G1010" s="32"/>
      <c r="H1010" s="32"/>
      <c r="I1010" s="32"/>
      <c r="J1010" s="32"/>
    </row>
    <row r="1011" spans="2:10" x14ac:dyDescent="0.2">
      <c r="B1011" s="32"/>
      <c r="C1011" s="32"/>
      <c r="D1011" s="32"/>
      <c r="E1011" s="32"/>
      <c r="F1011" s="32"/>
      <c r="G1011" s="32"/>
      <c r="H1011" s="32"/>
      <c r="I1011" s="32"/>
      <c r="J1011" s="32"/>
    </row>
    <row r="1012" spans="2:10" x14ac:dyDescent="0.2">
      <c r="B1012" s="32"/>
      <c r="C1012" s="32"/>
      <c r="D1012" s="32"/>
      <c r="E1012" s="32"/>
      <c r="F1012" s="32"/>
      <c r="G1012" s="32"/>
      <c r="H1012" s="32"/>
      <c r="I1012" s="32"/>
      <c r="J1012" s="32"/>
    </row>
    <row r="1013" spans="2:10" x14ac:dyDescent="0.2">
      <c r="B1013" s="32"/>
      <c r="C1013" s="32"/>
      <c r="D1013" s="32"/>
      <c r="E1013" s="32"/>
      <c r="F1013" s="32"/>
      <c r="G1013" s="32"/>
      <c r="H1013" s="32"/>
      <c r="I1013" s="32"/>
      <c r="J1013" s="32"/>
    </row>
    <row r="1014" spans="2:10" x14ac:dyDescent="0.2">
      <c r="B1014" s="32"/>
      <c r="C1014" s="32"/>
      <c r="D1014" s="32"/>
      <c r="E1014" s="32"/>
      <c r="F1014" s="32"/>
      <c r="G1014" s="32"/>
      <c r="H1014" s="32"/>
      <c r="I1014" s="32"/>
      <c r="J1014" s="32"/>
    </row>
    <row r="1015" spans="2:10" x14ac:dyDescent="0.2">
      <c r="B1015" s="32"/>
      <c r="C1015" s="32"/>
      <c r="D1015" s="32"/>
      <c r="E1015" s="32"/>
      <c r="F1015" s="32"/>
      <c r="G1015" s="32"/>
      <c r="H1015" s="32"/>
      <c r="I1015" s="32"/>
      <c r="J1015" s="32"/>
    </row>
    <row r="1016" spans="2:10" x14ac:dyDescent="0.2">
      <c r="B1016" s="32"/>
      <c r="C1016" s="32"/>
      <c r="D1016" s="32"/>
      <c r="E1016" s="32"/>
      <c r="F1016" s="32"/>
      <c r="G1016" s="32"/>
      <c r="H1016" s="32"/>
      <c r="I1016" s="32"/>
      <c r="J1016" s="32"/>
    </row>
    <row r="1017" spans="2:10" x14ac:dyDescent="0.2">
      <c r="B1017" s="32"/>
      <c r="C1017" s="32"/>
      <c r="D1017" s="32"/>
      <c r="E1017" s="32"/>
      <c r="F1017" s="32"/>
      <c r="G1017" s="32"/>
      <c r="H1017" s="32"/>
      <c r="I1017" s="32"/>
      <c r="J1017" s="32"/>
    </row>
    <row r="1018" spans="2:10" x14ac:dyDescent="0.2">
      <c r="B1018" s="32"/>
      <c r="C1018" s="32"/>
      <c r="D1018" s="32"/>
      <c r="E1018" s="32"/>
      <c r="F1018" s="32"/>
      <c r="G1018" s="32"/>
      <c r="H1018" s="32"/>
      <c r="I1018" s="32"/>
      <c r="J1018" s="32"/>
    </row>
    <row r="1019" spans="2:10" x14ac:dyDescent="0.2">
      <c r="B1019" s="32"/>
      <c r="C1019" s="32"/>
      <c r="D1019" s="32"/>
      <c r="E1019" s="32"/>
      <c r="F1019" s="32"/>
      <c r="G1019" s="32"/>
      <c r="H1019" s="32"/>
      <c r="I1019" s="32"/>
      <c r="J1019" s="32"/>
    </row>
    <row r="1020" spans="2:10" x14ac:dyDescent="0.2">
      <c r="B1020" s="32"/>
      <c r="C1020" s="32"/>
      <c r="D1020" s="32"/>
      <c r="E1020" s="32"/>
      <c r="F1020" s="32"/>
      <c r="G1020" s="32"/>
      <c r="H1020" s="32"/>
      <c r="I1020" s="32"/>
      <c r="J1020" s="32"/>
    </row>
    <row r="1021" spans="2:10" x14ac:dyDescent="0.2">
      <c r="B1021" s="32"/>
      <c r="C1021" s="32"/>
      <c r="D1021" s="32"/>
      <c r="E1021" s="32"/>
      <c r="F1021" s="32"/>
      <c r="G1021" s="32"/>
      <c r="H1021" s="32"/>
      <c r="I1021" s="32"/>
      <c r="J1021" s="32"/>
    </row>
    <row r="1022" spans="2:10" x14ac:dyDescent="0.2">
      <c r="B1022" s="32"/>
      <c r="C1022" s="32"/>
      <c r="D1022" s="32"/>
      <c r="E1022" s="32"/>
      <c r="F1022" s="32"/>
      <c r="G1022" s="32"/>
      <c r="H1022" s="32"/>
      <c r="I1022" s="32"/>
      <c r="J1022" s="32"/>
    </row>
    <row r="1023" spans="2:10" x14ac:dyDescent="0.2">
      <c r="B1023" s="32"/>
      <c r="C1023" s="32"/>
      <c r="D1023" s="32"/>
      <c r="E1023" s="32"/>
      <c r="F1023" s="32"/>
      <c r="G1023" s="32"/>
      <c r="H1023" s="32"/>
      <c r="I1023" s="32"/>
      <c r="J1023" s="32"/>
    </row>
    <row r="1024" spans="2:10" x14ac:dyDescent="0.2">
      <c r="B1024" s="32"/>
      <c r="C1024" s="32"/>
      <c r="D1024" s="32"/>
      <c r="E1024" s="32"/>
      <c r="F1024" s="32"/>
      <c r="G1024" s="32"/>
      <c r="H1024" s="32"/>
      <c r="I1024" s="32"/>
      <c r="J1024" s="32"/>
    </row>
    <row r="1025" spans="2:10" x14ac:dyDescent="0.2">
      <c r="B1025" s="32"/>
      <c r="C1025" s="32"/>
      <c r="D1025" s="32"/>
      <c r="E1025" s="32"/>
      <c r="F1025" s="32"/>
      <c r="G1025" s="32"/>
      <c r="H1025" s="32"/>
      <c r="I1025" s="32"/>
      <c r="J1025" s="32"/>
    </row>
    <row r="1026" spans="2:10" x14ac:dyDescent="0.2">
      <c r="B1026" s="32"/>
      <c r="C1026" s="32"/>
      <c r="D1026" s="32"/>
      <c r="E1026" s="32"/>
      <c r="F1026" s="32"/>
      <c r="G1026" s="32"/>
      <c r="H1026" s="32"/>
      <c r="I1026" s="32"/>
      <c r="J1026" s="32"/>
    </row>
    <row r="1027" spans="2:10" x14ac:dyDescent="0.2">
      <c r="B1027" s="32"/>
      <c r="C1027" s="32"/>
      <c r="D1027" s="32"/>
      <c r="E1027" s="32"/>
      <c r="F1027" s="32"/>
      <c r="G1027" s="32"/>
      <c r="H1027" s="32"/>
      <c r="I1027" s="32"/>
      <c r="J1027" s="32"/>
    </row>
    <row r="1028" spans="2:10" x14ac:dyDescent="0.2">
      <c r="B1028" s="32"/>
      <c r="C1028" s="32"/>
      <c r="D1028" s="32"/>
      <c r="E1028" s="32"/>
      <c r="F1028" s="32"/>
      <c r="G1028" s="32"/>
      <c r="H1028" s="32"/>
      <c r="I1028" s="32"/>
      <c r="J1028" s="32"/>
    </row>
    <row r="1029" spans="2:10" x14ac:dyDescent="0.2">
      <c r="B1029" s="32"/>
      <c r="C1029" s="32"/>
      <c r="D1029" s="32"/>
      <c r="E1029" s="32"/>
      <c r="F1029" s="32"/>
      <c r="G1029" s="32"/>
      <c r="H1029" s="32"/>
      <c r="I1029" s="32"/>
      <c r="J1029" s="32"/>
    </row>
    <row r="1030" spans="2:10" x14ac:dyDescent="0.2">
      <c r="B1030" s="32"/>
      <c r="C1030" s="32"/>
      <c r="D1030" s="32"/>
      <c r="E1030" s="32"/>
      <c r="F1030" s="32"/>
      <c r="G1030" s="32"/>
      <c r="H1030" s="32"/>
      <c r="I1030" s="32"/>
      <c r="J1030" s="32"/>
    </row>
    <row r="1031" spans="2:10" x14ac:dyDescent="0.2">
      <c r="B1031" s="32"/>
      <c r="C1031" s="32"/>
      <c r="D1031" s="32"/>
      <c r="E1031" s="32"/>
      <c r="F1031" s="32"/>
      <c r="G1031" s="32"/>
      <c r="H1031" s="32"/>
      <c r="I1031" s="32"/>
      <c r="J1031" s="32"/>
    </row>
    <row r="1032" spans="2:10" x14ac:dyDescent="0.2">
      <c r="B1032" s="32"/>
      <c r="C1032" s="32"/>
      <c r="D1032" s="32"/>
      <c r="E1032" s="32"/>
      <c r="F1032" s="32"/>
      <c r="G1032" s="32"/>
      <c r="H1032" s="32"/>
      <c r="I1032" s="32"/>
      <c r="J1032" s="32"/>
    </row>
    <row r="1033" spans="2:10" x14ac:dyDescent="0.2">
      <c r="B1033" s="32"/>
      <c r="C1033" s="32"/>
      <c r="D1033" s="32"/>
      <c r="E1033" s="32"/>
      <c r="F1033" s="32"/>
      <c r="G1033" s="32"/>
      <c r="H1033" s="32"/>
      <c r="I1033" s="32"/>
      <c r="J1033" s="32"/>
    </row>
    <row r="1034" spans="2:10" x14ac:dyDescent="0.2">
      <c r="B1034" s="32"/>
      <c r="C1034" s="32"/>
      <c r="D1034" s="32"/>
      <c r="E1034" s="32"/>
      <c r="F1034" s="32"/>
      <c r="G1034" s="32"/>
      <c r="H1034" s="32"/>
      <c r="I1034" s="32"/>
      <c r="J1034" s="32"/>
    </row>
    <row r="1035" spans="2:10" x14ac:dyDescent="0.2">
      <c r="B1035" s="32"/>
      <c r="C1035" s="32"/>
      <c r="D1035" s="32"/>
      <c r="E1035" s="32"/>
      <c r="F1035" s="32"/>
      <c r="G1035" s="32"/>
      <c r="H1035" s="32"/>
      <c r="I1035" s="32"/>
      <c r="J1035" s="32"/>
    </row>
    <row r="1036" spans="2:10" x14ac:dyDescent="0.2">
      <c r="B1036" s="32"/>
      <c r="C1036" s="32"/>
      <c r="D1036" s="32"/>
      <c r="E1036" s="32"/>
      <c r="F1036" s="32"/>
      <c r="G1036" s="32"/>
      <c r="H1036" s="32"/>
      <c r="I1036" s="32"/>
      <c r="J1036" s="32"/>
    </row>
    <row r="1037" spans="2:10" x14ac:dyDescent="0.2">
      <c r="B1037" s="32"/>
      <c r="C1037" s="32"/>
      <c r="D1037" s="32"/>
      <c r="E1037" s="32"/>
      <c r="F1037" s="32"/>
      <c r="G1037" s="32"/>
      <c r="H1037" s="32"/>
      <c r="I1037" s="32"/>
      <c r="J1037" s="32"/>
    </row>
    <row r="1038" spans="2:10" x14ac:dyDescent="0.2">
      <c r="B1038" s="32"/>
      <c r="C1038" s="32"/>
      <c r="D1038" s="32"/>
      <c r="E1038" s="32"/>
      <c r="F1038" s="32"/>
      <c r="G1038" s="32"/>
      <c r="H1038" s="32"/>
      <c r="I1038" s="32"/>
      <c r="J1038" s="32"/>
    </row>
    <row r="1039" spans="2:10" x14ac:dyDescent="0.2">
      <c r="B1039" s="32"/>
      <c r="C1039" s="32"/>
      <c r="D1039" s="32"/>
      <c r="E1039" s="32"/>
      <c r="F1039" s="32"/>
      <c r="G1039" s="32"/>
      <c r="H1039" s="32"/>
      <c r="I1039" s="32"/>
      <c r="J1039" s="32"/>
    </row>
    <row r="1040" spans="2:10" x14ac:dyDescent="0.2">
      <c r="B1040" s="32"/>
      <c r="C1040" s="32"/>
      <c r="D1040" s="32"/>
      <c r="E1040" s="32"/>
      <c r="F1040" s="32"/>
      <c r="G1040" s="32"/>
      <c r="H1040" s="32"/>
      <c r="I1040" s="32"/>
      <c r="J1040" s="32"/>
    </row>
    <row r="1041" spans="2:10" x14ac:dyDescent="0.2">
      <c r="B1041" s="32"/>
      <c r="C1041" s="32"/>
      <c r="D1041" s="32"/>
      <c r="E1041" s="32"/>
      <c r="F1041" s="32"/>
      <c r="G1041" s="32"/>
      <c r="H1041" s="32"/>
      <c r="I1041" s="32"/>
      <c r="J1041" s="32"/>
    </row>
    <row r="1042" spans="2:10" x14ac:dyDescent="0.2">
      <c r="B1042" s="32"/>
      <c r="C1042" s="32"/>
      <c r="D1042" s="32"/>
      <c r="E1042" s="32"/>
      <c r="F1042" s="32"/>
      <c r="G1042" s="32"/>
      <c r="H1042" s="32"/>
      <c r="I1042" s="32"/>
      <c r="J1042" s="32"/>
    </row>
    <row r="1043" spans="2:10" x14ac:dyDescent="0.2">
      <c r="B1043" s="32"/>
      <c r="C1043" s="32"/>
      <c r="D1043" s="32"/>
      <c r="E1043" s="32"/>
      <c r="F1043" s="32"/>
      <c r="G1043" s="32"/>
      <c r="H1043" s="32"/>
      <c r="I1043" s="32"/>
      <c r="J1043" s="32"/>
    </row>
    <row r="1044" spans="2:10" x14ac:dyDescent="0.2">
      <c r="B1044" s="32"/>
      <c r="C1044" s="32"/>
      <c r="D1044" s="32"/>
      <c r="E1044" s="32"/>
      <c r="F1044" s="32"/>
      <c r="G1044" s="32"/>
      <c r="H1044" s="32"/>
      <c r="I1044" s="32"/>
      <c r="J1044" s="32"/>
    </row>
    <row r="1045" spans="2:10" x14ac:dyDescent="0.2">
      <c r="B1045" s="32"/>
      <c r="C1045" s="32"/>
      <c r="D1045" s="32"/>
      <c r="E1045" s="32"/>
      <c r="F1045" s="32"/>
      <c r="G1045" s="32"/>
      <c r="H1045" s="32"/>
      <c r="I1045" s="32"/>
      <c r="J1045" s="32"/>
    </row>
    <row r="1046" spans="2:10" x14ac:dyDescent="0.2">
      <c r="B1046" s="32"/>
      <c r="C1046" s="32"/>
      <c r="D1046" s="32"/>
      <c r="E1046" s="32"/>
      <c r="F1046" s="32"/>
      <c r="G1046" s="32"/>
      <c r="H1046" s="32"/>
      <c r="I1046" s="32"/>
      <c r="J1046" s="32"/>
    </row>
    <row r="1047" spans="2:10" x14ac:dyDescent="0.2">
      <c r="B1047" s="32"/>
      <c r="C1047" s="32"/>
      <c r="D1047" s="32"/>
      <c r="E1047" s="32"/>
      <c r="F1047" s="32"/>
      <c r="G1047" s="32"/>
      <c r="H1047" s="32"/>
      <c r="I1047" s="32"/>
      <c r="J1047" s="32"/>
    </row>
    <row r="1048" spans="2:10" x14ac:dyDescent="0.2">
      <c r="B1048" s="32"/>
      <c r="C1048" s="32"/>
      <c r="D1048" s="32"/>
      <c r="E1048" s="32"/>
      <c r="F1048" s="32"/>
      <c r="G1048" s="32"/>
      <c r="H1048" s="32"/>
      <c r="I1048" s="32"/>
      <c r="J1048" s="32"/>
    </row>
    <row r="1049" spans="2:10" x14ac:dyDescent="0.2">
      <c r="B1049" s="32"/>
      <c r="C1049" s="32"/>
      <c r="D1049" s="32"/>
      <c r="E1049" s="32"/>
      <c r="F1049" s="32"/>
      <c r="G1049" s="32"/>
      <c r="H1049" s="32"/>
      <c r="I1049" s="32"/>
      <c r="J1049" s="32"/>
    </row>
    <row r="1050" spans="2:10" x14ac:dyDescent="0.2">
      <c r="B1050" s="32"/>
      <c r="C1050" s="32"/>
      <c r="D1050" s="32"/>
      <c r="E1050" s="32"/>
      <c r="F1050" s="32"/>
      <c r="G1050" s="32"/>
      <c r="H1050" s="32"/>
      <c r="I1050" s="32"/>
      <c r="J1050" s="32"/>
    </row>
    <row r="1051" spans="2:10" x14ac:dyDescent="0.2">
      <c r="B1051" s="32"/>
      <c r="C1051" s="32"/>
      <c r="D1051" s="32"/>
      <c r="E1051" s="32"/>
      <c r="F1051" s="32"/>
      <c r="G1051" s="32"/>
      <c r="H1051" s="32"/>
      <c r="I1051" s="32"/>
      <c r="J1051" s="32"/>
    </row>
    <row r="1052" spans="2:10" x14ac:dyDescent="0.2">
      <c r="B1052" s="32"/>
      <c r="C1052" s="32"/>
      <c r="D1052" s="32"/>
      <c r="E1052" s="32"/>
      <c r="F1052" s="32"/>
      <c r="G1052" s="32"/>
      <c r="H1052" s="32"/>
      <c r="I1052" s="32"/>
      <c r="J1052" s="32"/>
    </row>
    <row r="1053" spans="2:10" x14ac:dyDescent="0.2">
      <c r="B1053" s="32"/>
      <c r="C1053" s="32"/>
      <c r="D1053" s="32"/>
      <c r="E1053" s="32"/>
      <c r="F1053" s="32"/>
      <c r="G1053" s="32"/>
      <c r="H1053" s="32"/>
      <c r="I1053" s="32"/>
      <c r="J1053" s="32"/>
    </row>
    <row r="1054" spans="2:10" x14ac:dyDescent="0.2">
      <c r="B1054" s="32"/>
      <c r="C1054" s="32"/>
      <c r="D1054" s="32"/>
      <c r="E1054" s="32"/>
      <c r="F1054" s="32"/>
      <c r="G1054" s="32"/>
      <c r="H1054" s="32"/>
      <c r="I1054" s="32"/>
      <c r="J1054" s="32"/>
    </row>
    <row r="1055" spans="2:10" x14ac:dyDescent="0.2">
      <c r="B1055" s="32"/>
      <c r="C1055" s="32"/>
      <c r="D1055" s="32"/>
      <c r="E1055" s="32"/>
      <c r="F1055" s="32"/>
      <c r="G1055" s="32"/>
      <c r="H1055" s="32"/>
      <c r="I1055" s="32"/>
      <c r="J1055" s="32"/>
    </row>
    <row r="1056" spans="2:10" x14ac:dyDescent="0.2">
      <c r="B1056" s="32"/>
      <c r="C1056" s="32"/>
      <c r="D1056" s="32"/>
      <c r="E1056" s="32"/>
      <c r="F1056" s="32"/>
      <c r="G1056" s="32"/>
      <c r="H1056" s="32"/>
      <c r="I1056" s="32"/>
      <c r="J1056" s="32"/>
    </row>
    <row r="1057" spans="2:10" x14ac:dyDescent="0.2">
      <c r="B1057" s="32"/>
      <c r="C1057" s="32"/>
      <c r="D1057" s="32"/>
      <c r="E1057" s="32"/>
      <c r="F1057" s="32"/>
      <c r="G1057" s="32"/>
      <c r="H1057" s="32"/>
      <c r="I1057" s="32"/>
      <c r="J1057" s="32"/>
    </row>
    <row r="1058" spans="2:10" x14ac:dyDescent="0.2">
      <c r="B1058" s="32"/>
      <c r="C1058" s="32"/>
      <c r="D1058" s="32"/>
      <c r="E1058" s="32"/>
      <c r="F1058" s="32"/>
      <c r="G1058" s="32"/>
      <c r="H1058" s="32"/>
      <c r="I1058" s="32"/>
      <c r="J1058" s="32"/>
    </row>
    <row r="1059" spans="2:10" x14ac:dyDescent="0.2">
      <c r="B1059" s="32"/>
      <c r="C1059" s="32"/>
      <c r="D1059" s="32"/>
      <c r="E1059" s="32"/>
      <c r="F1059" s="32"/>
      <c r="G1059" s="32"/>
      <c r="H1059" s="32"/>
      <c r="I1059" s="32"/>
      <c r="J1059" s="32"/>
    </row>
    <row r="1060" spans="2:10" x14ac:dyDescent="0.2">
      <c r="B1060" s="32"/>
      <c r="C1060" s="32"/>
      <c r="D1060" s="32"/>
      <c r="E1060" s="32"/>
      <c r="F1060" s="32"/>
      <c r="G1060" s="32"/>
      <c r="H1060" s="32"/>
      <c r="I1060" s="32"/>
      <c r="J1060" s="32"/>
    </row>
    <row r="1061" spans="2:10" x14ac:dyDescent="0.2">
      <c r="B1061" s="32"/>
      <c r="C1061" s="32"/>
      <c r="D1061" s="32"/>
      <c r="E1061" s="32"/>
      <c r="F1061" s="32"/>
      <c r="G1061" s="32"/>
      <c r="H1061" s="32"/>
      <c r="I1061" s="32"/>
      <c r="J1061" s="32"/>
    </row>
    <row r="1062" spans="2:10" x14ac:dyDescent="0.2">
      <c r="B1062" s="32"/>
      <c r="C1062" s="32"/>
      <c r="D1062" s="32"/>
      <c r="E1062" s="32"/>
      <c r="F1062" s="32"/>
      <c r="G1062" s="32"/>
      <c r="H1062" s="32"/>
      <c r="I1062" s="32"/>
      <c r="J1062" s="32"/>
    </row>
    <row r="1063" spans="2:10" x14ac:dyDescent="0.2">
      <c r="B1063" s="32"/>
      <c r="C1063" s="32"/>
      <c r="D1063" s="32"/>
      <c r="E1063" s="32"/>
      <c r="F1063" s="32"/>
      <c r="G1063" s="32"/>
      <c r="H1063" s="32"/>
      <c r="I1063" s="32"/>
      <c r="J1063" s="32"/>
    </row>
    <row r="1064" spans="2:10" x14ac:dyDescent="0.2">
      <c r="B1064" s="32"/>
      <c r="C1064" s="32"/>
      <c r="D1064" s="32"/>
      <c r="E1064" s="32"/>
      <c r="F1064" s="32"/>
      <c r="G1064" s="32"/>
      <c r="H1064" s="32"/>
      <c r="I1064" s="32"/>
      <c r="J1064" s="32"/>
    </row>
    <row r="1065" spans="2:10" x14ac:dyDescent="0.2">
      <c r="B1065" s="32"/>
      <c r="C1065" s="32"/>
      <c r="D1065" s="32"/>
      <c r="E1065" s="32"/>
      <c r="F1065" s="32"/>
      <c r="G1065" s="32"/>
      <c r="H1065" s="32"/>
      <c r="I1065" s="32"/>
      <c r="J1065" s="32"/>
    </row>
    <row r="1066" spans="2:10" x14ac:dyDescent="0.2">
      <c r="B1066" s="32"/>
      <c r="C1066" s="32"/>
      <c r="D1066" s="32"/>
      <c r="E1066" s="32"/>
      <c r="F1066" s="32"/>
      <c r="G1066" s="32"/>
      <c r="H1066" s="32"/>
      <c r="I1066" s="32"/>
      <c r="J1066" s="32"/>
    </row>
    <row r="1067" spans="2:10" x14ac:dyDescent="0.2">
      <c r="B1067" s="32"/>
      <c r="C1067" s="32"/>
      <c r="D1067" s="32"/>
      <c r="E1067" s="32"/>
      <c r="F1067" s="32"/>
      <c r="G1067" s="32"/>
      <c r="H1067" s="32"/>
      <c r="I1067" s="32"/>
      <c r="J1067" s="32"/>
    </row>
    <row r="1068" spans="2:10" x14ac:dyDescent="0.2">
      <c r="B1068" s="32"/>
      <c r="C1068" s="32"/>
      <c r="D1068" s="32"/>
      <c r="E1068" s="32"/>
      <c r="F1068" s="32"/>
      <c r="G1068" s="32"/>
      <c r="H1068" s="32"/>
      <c r="I1068" s="32"/>
      <c r="J1068" s="32"/>
    </row>
    <row r="1069" spans="2:10" x14ac:dyDescent="0.2">
      <c r="B1069" s="32"/>
      <c r="C1069" s="32"/>
      <c r="D1069" s="32"/>
      <c r="E1069" s="32"/>
      <c r="F1069" s="32"/>
      <c r="G1069" s="32"/>
      <c r="H1069" s="32"/>
      <c r="I1069" s="32"/>
      <c r="J1069" s="32"/>
    </row>
    <row r="1070" spans="2:10" x14ac:dyDescent="0.2">
      <c r="B1070" s="32"/>
      <c r="C1070" s="32"/>
      <c r="D1070" s="32"/>
      <c r="E1070" s="32"/>
      <c r="F1070" s="32"/>
      <c r="G1070" s="32"/>
      <c r="H1070" s="32"/>
      <c r="I1070" s="32"/>
      <c r="J1070" s="32"/>
    </row>
    <row r="1071" spans="2:10" x14ac:dyDescent="0.2">
      <c r="B1071" s="32"/>
      <c r="C1071" s="32"/>
      <c r="D1071" s="32"/>
      <c r="E1071" s="32"/>
      <c r="F1071" s="32"/>
      <c r="G1071" s="32"/>
      <c r="H1071" s="32"/>
      <c r="I1071" s="32"/>
      <c r="J1071" s="32"/>
    </row>
    <row r="1072" spans="2:10" x14ac:dyDescent="0.2">
      <c r="B1072" s="32"/>
      <c r="C1072" s="32"/>
      <c r="D1072" s="32"/>
      <c r="E1072" s="32"/>
      <c r="F1072" s="32"/>
      <c r="G1072" s="32"/>
      <c r="H1072" s="32"/>
      <c r="I1072" s="32"/>
      <c r="J1072" s="32"/>
    </row>
    <row r="1073" spans="2:10" x14ac:dyDescent="0.2">
      <c r="B1073" s="32"/>
      <c r="C1073" s="32"/>
      <c r="D1073" s="32"/>
      <c r="E1073" s="32"/>
      <c r="F1073" s="32"/>
      <c r="G1073" s="32"/>
      <c r="H1073" s="32"/>
      <c r="I1073" s="32"/>
      <c r="J1073" s="32"/>
    </row>
    <row r="1074" spans="2:10" x14ac:dyDescent="0.2">
      <c r="B1074" s="32"/>
      <c r="C1074" s="32"/>
      <c r="D1074" s="32"/>
      <c r="E1074" s="32"/>
      <c r="F1074" s="32"/>
      <c r="G1074" s="32"/>
      <c r="H1074" s="32"/>
      <c r="I1074" s="32"/>
      <c r="J1074" s="32"/>
    </row>
    <row r="1075" spans="2:10" x14ac:dyDescent="0.2">
      <c r="B1075" s="32"/>
      <c r="C1075" s="32"/>
      <c r="D1075" s="32"/>
      <c r="E1075" s="32"/>
      <c r="F1075" s="32"/>
      <c r="G1075" s="32"/>
      <c r="H1075" s="32"/>
      <c r="I1075" s="32"/>
      <c r="J1075" s="32"/>
    </row>
    <row r="1076" spans="2:10" x14ac:dyDescent="0.2">
      <c r="B1076" s="32"/>
      <c r="C1076" s="32"/>
      <c r="D1076" s="32"/>
      <c r="E1076" s="32"/>
      <c r="F1076" s="32"/>
      <c r="G1076" s="32"/>
      <c r="H1076" s="32"/>
      <c r="I1076" s="32"/>
      <c r="J1076" s="32"/>
    </row>
    <row r="1077" spans="2:10" x14ac:dyDescent="0.2">
      <c r="B1077" s="32"/>
      <c r="C1077" s="32"/>
      <c r="D1077" s="32"/>
      <c r="E1077" s="32"/>
      <c r="F1077" s="32"/>
      <c r="G1077" s="32"/>
      <c r="H1077" s="32"/>
      <c r="I1077" s="32"/>
      <c r="J1077" s="32"/>
    </row>
    <row r="1078" spans="2:10" x14ac:dyDescent="0.2">
      <c r="B1078" s="32"/>
      <c r="C1078" s="32"/>
      <c r="D1078" s="32"/>
      <c r="E1078" s="32"/>
      <c r="F1078" s="32"/>
      <c r="G1078" s="32"/>
      <c r="H1078" s="32"/>
      <c r="I1078" s="32"/>
      <c r="J1078" s="32"/>
    </row>
    <row r="1079" spans="2:10" x14ac:dyDescent="0.2">
      <c r="B1079" s="32"/>
      <c r="C1079" s="32"/>
      <c r="D1079" s="32"/>
      <c r="E1079" s="32"/>
      <c r="F1079" s="32"/>
      <c r="G1079" s="32"/>
      <c r="H1079" s="32"/>
      <c r="I1079" s="32"/>
      <c r="J1079" s="32"/>
    </row>
    <row r="1080" spans="2:10" x14ac:dyDescent="0.2">
      <c r="B1080" s="32"/>
      <c r="C1080" s="32"/>
      <c r="D1080" s="32"/>
      <c r="E1080" s="32"/>
      <c r="F1080" s="32"/>
      <c r="G1080" s="32"/>
      <c r="H1080" s="32"/>
      <c r="I1080" s="32"/>
      <c r="J1080" s="32"/>
    </row>
    <row r="1081" spans="2:10" x14ac:dyDescent="0.2">
      <c r="B1081" s="32"/>
      <c r="C1081" s="32"/>
      <c r="D1081" s="32"/>
      <c r="E1081" s="32"/>
      <c r="F1081" s="32"/>
      <c r="G1081" s="32"/>
      <c r="H1081" s="32"/>
      <c r="I1081" s="32"/>
      <c r="J1081" s="32"/>
    </row>
    <row r="1082" spans="2:10" x14ac:dyDescent="0.2">
      <c r="B1082" s="32"/>
      <c r="C1082" s="32"/>
      <c r="D1082" s="32"/>
      <c r="E1082" s="32"/>
      <c r="F1082" s="32"/>
      <c r="G1082" s="32"/>
      <c r="H1082" s="32"/>
      <c r="I1082" s="32"/>
      <c r="J1082" s="32"/>
    </row>
    <row r="1083" spans="2:10" x14ac:dyDescent="0.2">
      <c r="B1083" s="32"/>
      <c r="C1083" s="32"/>
      <c r="D1083" s="32"/>
      <c r="E1083" s="32"/>
      <c r="F1083" s="32"/>
      <c r="G1083" s="32"/>
      <c r="H1083" s="32"/>
      <c r="I1083" s="32"/>
      <c r="J1083" s="32"/>
    </row>
    <row r="1084" spans="2:10" x14ac:dyDescent="0.2">
      <c r="B1084" s="32"/>
      <c r="C1084" s="32"/>
      <c r="D1084" s="32"/>
      <c r="E1084" s="32"/>
      <c r="F1084" s="32"/>
      <c r="G1084" s="32"/>
      <c r="H1084" s="32"/>
      <c r="I1084" s="32"/>
      <c r="J1084" s="32"/>
    </row>
    <row r="1085" spans="2:10" x14ac:dyDescent="0.2">
      <c r="B1085" s="32"/>
      <c r="C1085" s="32"/>
      <c r="D1085" s="32"/>
      <c r="E1085" s="32"/>
      <c r="F1085" s="32"/>
      <c r="G1085" s="32"/>
      <c r="H1085" s="32"/>
      <c r="I1085" s="32"/>
      <c r="J1085" s="32"/>
    </row>
    <row r="1086" spans="2:10" x14ac:dyDescent="0.2">
      <c r="B1086" s="32"/>
      <c r="C1086" s="32"/>
      <c r="D1086" s="32"/>
      <c r="E1086" s="32"/>
      <c r="F1086" s="32"/>
      <c r="G1086" s="32"/>
      <c r="H1086" s="32"/>
      <c r="I1086" s="32"/>
      <c r="J1086" s="32"/>
    </row>
    <row r="1087" spans="2:10" x14ac:dyDescent="0.2">
      <c r="B1087" s="32"/>
      <c r="C1087" s="32"/>
      <c r="D1087" s="32"/>
      <c r="E1087" s="32"/>
      <c r="F1087" s="32"/>
      <c r="G1087" s="32"/>
      <c r="H1087" s="32"/>
      <c r="I1087" s="32"/>
      <c r="J1087" s="32"/>
    </row>
    <row r="1088" spans="2:10" x14ac:dyDescent="0.2">
      <c r="B1088" s="32"/>
      <c r="C1088" s="32"/>
      <c r="D1088" s="32"/>
      <c r="E1088" s="32"/>
      <c r="F1088" s="32"/>
      <c r="G1088" s="32"/>
      <c r="H1088" s="32"/>
      <c r="I1088" s="32"/>
      <c r="J1088" s="32"/>
    </row>
    <row r="1089" spans="2:10" x14ac:dyDescent="0.2">
      <c r="B1089" s="32"/>
      <c r="C1089" s="32"/>
      <c r="D1089" s="32"/>
      <c r="E1089" s="32"/>
      <c r="F1089" s="32"/>
      <c r="G1089" s="32"/>
      <c r="H1089" s="32"/>
      <c r="I1089" s="32"/>
      <c r="J1089" s="32"/>
    </row>
    <row r="1090" spans="2:10" x14ac:dyDescent="0.2">
      <c r="B1090" s="32"/>
      <c r="C1090" s="32"/>
      <c r="D1090" s="32"/>
      <c r="E1090" s="32"/>
      <c r="F1090" s="32"/>
      <c r="G1090" s="32"/>
      <c r="H1090" s="32"/>
      <c r="I1090" s="32"/>
      <c r="J1090" s="32"/>
    </row>
    <row r="1091" spans="2:10" x14ac:dyDescent="0.2">
      <c r="B1091" s="32"/>
      <c r="C1091" s="32"/>
      <c r="D1091" s="32"/>
      <c r="E1091" s="32"/>
      <c r="F1091" s="32"/>
      <c r="G1091" s="32"/>
      <c r="H1091" s="32"/>
      <c r="I1091" s="32"/>
      <c r="J1091" s="32"/>
    </row>
    <row r="1092" spans="2:10" x14ac:dyDescent="0.2">
      <c r="B1092" s="32"/>
      <c r="C1092" s="32"/>
      <c r="D1092" s="32"/>
      <c r="E1092" s="32"/>
      <c r="F1092" s="32"/>
      <c r="G1092" s="32"/>
      <c r="H1092" s="32"/>
      <c r="I1092" s="32"/>
      <c r="J1092" s="32"/>
    </row>
    <row r="1093" spans="2:10" x14ac:dyDescent="0.2">
      <c r="B1093" s="32"/>
      <c r="C1093" s="32"/>
      <c r="D1093" s="32"/>
      <c r="E1093" s="32"/>
      <c r="F1093" s="32"/>
      <c r="G1093" s="32"/>
      <c r="H1093" s="32"/>
      <c r="I1093" s="32"/>
      <c r="J1093" s="32"/>
    </row>
    <row r="1094" spans="2:10" x14ac:dyDescent="0.2">
      <c r="B1094" s="32"/>
      <c r="C1094" s="32"/>
      <c r="D1094" s="32"/>
      <c r="E1094" s="32"/>
      <c r="F1094" s="32"/>
      <c r="G1094" s="32"/>
      <c r="H1094" s="32"/>
      <c r="I1094" s="32"/>
      <c r="J1094" s="32"/>
    </row>
    <row r="1095" spans="2:10" x14ac:dyDescent="0.2">
      <c r="B1095" s="32"/>
      <c r="C1095" s="32"/>
      <c r="D1095" s="32"/>
      <c r="E1095" s="32"/>
      <c r="F1095" s="32"/>
      <c r="G1095" s="32"/>
      <c r="H1095" s="32"/>
      <c r="I1095" s="32"/>
      <c r="J1095" s="32"/>
    </row>
    <row r="1096" spans="2:10" x14ac:dyDescent="0.2">
      <c r="B1096" s="32"/>
      <c r="C1096" s="32"/>
      <c r="D1096" s="32"/>
      <c r="E1096" s="32"/>
      <c r="F1096" s="32"/>
      <c r="G1096" s="32"/>
      <c r="H1096" s="32"/>
      <c r="I1096" s="32"/>
      <c r="J1096" s="32"/>
    </row>
    <row r="1097" spans="2:10" x14ac:dyDescent="0.2">
      <c r="B1097" s="32"/>
      <c r="C1097" s="32"/>
      <c r="D1097" s="32"/>
      <c r="E1097" s="32"/>
      <c r="F1097" s="32"/>
      <c r="G1097" s="32"/>
      <c r="H1097" s="32"/>
      <c r="I1097" s="32"/>
      <c r="J1097" s="32"/>
    </row>
    <row r="1098" spans="2:10" x14ac:dyDescent="0.2">
      <c r="B1098" s="32"/>
      <c r="C1098" s="32"/>
      <c r="D1098" s="32"/>
      <c r="E1098" s="32"/>
      <c r="F1098" s="32"/>
      <c r="G1098" s="32"/>
      <c r="H1098" s="32"/>
      <c r="I1098" s="32"/>
      <c r="J1098" s="32"/>
    </row>
    <row r="1099" spans="2:10" x14ac:dyDescent="0.2">
      <c r="B1099" s="32"/>
      <c r="C1099" s="32"/>
      <c r="D1099" s="32"/>
      <c r="E1099" s="32"/>
      <c r="F1099" s="32"/>
      <c r="G1099" s="32"/>
      <c r="H1099" s="32"/>
      <c r="I1099" s="32"/>
      <c r="J1099" s="32"/>
    </row>
    <row r="1100" spans="2:10" x14ac:dyDescent="0.2">
      <c r="B1100" s="32"/>
      <c r="C1100" s="32"/>
      <c r="D1100" s="32"/>
      <c r="E1100" s="32"/>
      <c r="F1100" s="32"/>
      <c r="G1100" s="32"/>
      <c r="H1100" s="32"/>
      <c r="I1100" s="32"/>
      <c r="J1100" s="32"/>
    </row>
    <row r="1101" spans="2:10" x14ac:dyDescent="0.2">
      <c r="B1101" s="32"/>
      <c r="C1101" s="32"/>
      <c r="D1101" s="32"/>
      <c r="E1101" s="32"/>
      <c r="F1101" s="32"/>
      <c r="G1101" s="32"/>
      <c r="H1101" s="32"/>
      <c r="I1101" s="32"/>
      <c r="J1101" s="32"/>
    </row>
    <row r="1102" spans="2:10" x14ac:dyDescent="0.2">
      <c r="B1102" s="32"/>
      <c r="C1102" s="32"/>
      <c r="D1102" s="32"/>
      <c r="E1102" s="32"/>
      <c r="F1102" s="32"/>
      <c r="G1102" s="32"/>
      <c r="H1102" s="32"/>
      <c r="I1102" s="32"/>
      <c r="J1102" s="32"/>
    </row>
    <row r="1103" spans="2:10" x14ac:dyDescent="0.2">
      <c r="B1103" s="32"/>
      <c r="C1103" s="32"/>
      <c r="D1103" s="32"/>
      <c r="E1103" s="32"/>
      <c r="F1103" s="32"/>
      <c r="G1103" s="32"/>
      <c r="H1103" s="32"/>
      <c r="I1103" s="32"/>
      <c r="J1103" s="32"/>
    </row>
    <row r="1104" spans="2:10" x14ac:dyDescent="0.2">
      <c r="B1104" s="32"/>
      <c r="C1104" s="32"/>
      <c r="D1104" s="32"/>
      <c r="E1104" s="32"/>
      <c r="F1104" s="32"/>
      <c r="G1104" s="32"/>
      <c r="H1104" s="32"/>
      <c r="I1104" s="32"/>
      <c r="J1104" s="32"/>
    </row>
    <row r="1105" spans="2:10" x14ac:dyDescent="0.2">
      <c r="B1105" s="32"/>
      <c r="C1105" s="32"/>
      <c r="D1105" s="32"/>
      <c r="E1105" s="32"/>
      <c r="F1105" s="32"/>
      <c r="G1105" s="32"/>
      <c r="H1105" s="32"/>
      <c r="I1105" s="32"/>
      <c r="J1105" s="32"/>
    </row>
    <row r="1106" spans="2:10" x14ac:dyDescent="0.2">
      <c r="B1106" s="32"/>
      <c r="C1106" s="32"/>
      <c r="D1106" s="32"/>
      <c r="E1106" s="32"/>
      <c r="F1106" s="32"/>
      <c r="G1106" s="32"/>
      <c r="H1106" s="32"/>
      <c r="I1106" s="32"/>
      <c r="J1106" s="32"/>
    </row>
    <row r="1107" spans="2:10" x14ac:dyDescent="0.2">
      <c r="B1107" s="32"/>
      <c r="C1107" s="32"/>
      <c r="D1107" s="32"/>
      <c r="E1107" s="32"/>
      <c r="F1107" s="32"/>
      <c r="G1107" s="32"/>
      <c r="H1107" s="32"/>
      <c r="I1107" s="32"/>
      <c r="J1107" s="32"/>
    </row>
    <row r="1108" spans="2:10" x14ac:dyDescent="0.2">
      <c r="B1108" s="32"/>
      <c r="C1108" s="32"/>
      <c r="D1108" s="32"/>
      <c r="E1108" s="32"/>
      <c r="F1108" s="32"/>
      <c r="G1108" s="32"/>
      <c r="H1108" s="32"/>
      <c r="I1108" s="32"/>
      <c r="J1108" s="32"/>
    </row>
    <row r="1109" spans="2:10" x14ac:dyDescent="0.2">
      <c r="B1109" s="32"/>
      <c r="C1109" s="32"/>
      <c r="D1109" s="32"/>
      <c r="E1109" s="32"/>
      <c r="F1109" s="32"/>
      <c r="G1109" s="32"/>
      <c r="H1109" s="32"/>
      <c r="I1109" s="32"/>
      <c r="J1109" s="32"/>
    </row>
    <row r="1110" spans="2:10" x14ac:dyDescent="0.2">
      <c r="B1110" s="32"/>
      <c r="C1110" s="32"/>
      <c r="D1110" s="32"/>
      <c r="E1110" s="32"/>
      <c r="F1110" s="32"/>
      <c r="G1110" s="32"/>
      <c r="H1110" s="32"/>
      <c r="I1110" s="32"/>
      <c r="J1110" s="32"/>
    </row>
    <row r="1111" spans="2:10" x14ac:dyDescent="0.2">
      <c r="B1111" s="32"/>
      <c r="C1111" s="32"/>
      <c r="D1111" s="32"/>
      <c r="E1111" s="32"/>
      <c r="F1111" s="32"/>
      <c r="G1111" s="32"/>
      <c r="H1111" s="32"/>
      <c r="I1111" s="32"/>
      <c r="J1111" s="32"/>
    </row>
    <row r="1112" spans="2:10" x14ac:dyDescent="0.2">
      <c r="B1112" s="32"/>
      <c r="C1112" s="32"/>
      <c r="D1112" s="32"/>
      <c r="E1112" s="32"/>
      <c r="F1112" s="32"/>
      <c r="G1112" s="32"/>
      <c r="H1112" s="32"/>
      <c r="I1112" s="32"/>
      <c r="J1112" s="32"/>
    </row>
    <row r="1113" spans="2:10" x14ac:dyDescent="0.2">
      <c r="B1113" s="32"/>
      <c r="C1113" s="32"/>
      <c r="D1113" s="32"/>
      <c r="E1113" s="32"/>
      <c r="F1113" s="32"/>
      <c r="G1113" s="32"/>
      <c r="H1113" s="32"/>
      <c r="I1113" s="32"/>
      <c r="J1113" s="32"/>
    </row>
    <row r="1114" spans="2:10" x14ac:dyDescent="0.2">
      <c r="B1114" s="32"/>
      <c r="C1114" s="32"/>
      <c r="D1114" s="32"/>
      <c r="E1114" s="32"/>
      <c r="F1114" s="32"/>
      <c r="G1114" s="32"/>
      <c r="H1114" s="32"/>
      <c r="I1114" s="32"/>
      <c r="J1114" s="32"/>
    </row>
    <row r="1115" spans="2:10" x14ac:dyDescent="0.2">
      <c r="B1115" s="32"/>
      <c r="C1115" s="32"/>
      <c r="D1115" s="32"/>
      <c r="E1115" s="32"/>
      <c r="F1115" s="32"/>
      <c r="G1115" s="32"/>
      <c r="H1115" s="32"/>
      <c r="I1115" s="32"/>
      <c r="J1115" s="32"/>
    </row>
    <row r="1116" spans="2:10" x14ac:dyDescent="0.2">
      <c r="B1116" s="32"/>
      <c r="C1116" s="32"/>
      <c r="D1116" s="32"/>
      <c r="E1116" s="32"/>
      <c r="F1116" s="32"/>
      <c r="G1116" s="32"/>
      <c r="H1116" s="32"/>
      <c r="I1116" s="32"/>
      <c r="J1116" s="32"/>
    </row>
    <row r="1117" spans="2:10" x14ac:dyDescent="0.2">
      <c r="B1117" s="32"/>
      <c r="C1117" s="32"/>
      <c r="D1117" s="32"/>
      <c r="E1117" s="32"/>
      <c r="F1117" s="32"/>
      <c r="G1117" s="32"/>
      <c r="H1117" s="32"/>
      <c r="I1117" s="32"/>
      <c r="J1117" s="32"/>
    </row>
    <row r="1118" spans="2:10" x14ac:dyDescent="0.2">
      <c r="B1118" s="32"/>
      <c r="C1118" s="32"/>
      <c r="D1118" s="32"/>
      <c r="E1118" s="32"/>
      <c r="F1118" s="32"/>
      <c r="G1118" s="32"/>
      <c r="H1118" s="32"/>
      <c r="I1118" s="32"/>
      <c r="J1118" s="32"/>
    </row>
    <row r="1119" spans="2:10" x14ac:dyDescent="0.2">
      <c r="B1119" s="32"/>
      <c r="C1119" s="32"/>
      <c r="D1119" s="32"/>
      <c r="E1119" s="32"/>
      <c r="F1119" s="32"/>
      <c r="G1119" s="32"/>
      <c r="H1119" s="32"/>
      <c r="I1119" s="32"/>
      <c r="J1119" s="32"/>
    </row>
    <row r="1120" spans="2:10" x14ac:dyDescent="0.2">
      <c r="B1120" s="32"/>
      <c r="C1120" s="32"/>
      <c r="D1120" s="32"/>
      <c r="E1120" s="32"/>
      <c r="F1120" s="32"/>
      <c r="G1120" s="32"/>
      <c r="H1120" s="32"/>
      <c r="I1120" s="32"/>
      <c r="J1120" s="32"/>
    </row>
    <row r="1121" spans="2:10" x14ac:dyDescent="0.2">
      <c r="B1121" s="32"/>
      <c r="C1121" s="32"/>
      <c r="D1121" s="32"/>
      <c r="E1121" s="32"/>
      <c r="F1121" s="32"/>
      <c r="G1121" s="32"/>
      <c r="H1121" s="32"/>
      <c r="I1121" s="32"/>
      <c r="J1121" s="32"/>
    </row>
    <row r="1122" spans="2:10" x14ac:dyDescent="0.2">
      <c r="B1122" s="32"/>
      <c r="C1122" s="32"/>
      <c r="D1122" s="32"/>
      <c r="E1122" s="32"/>
      <c r="F1122" s="32"/>
      <c r="G1122" s="32"/>
      <c r="H1122" s="32"/>
      <c r="I1122" s="32"/>
      <c r="J1122" s="32"/>
    </row>
    <row r="1123" spans="2:10" x14ac:dyDescent="0.2">
      <c r="B1123" s="32"/>
      <c r="C1123" s="32"/>
      <c r="D1123" s="32"/>
      <c r="E1123" s="32"/>
      <c r="F1123" s="32"/>
      <c r="G1123" s="32"/>
      <c r="H1123" s="32"/>
      <c r="I1123" s="32"/>
      <c r="J1123" s="32"/>
    </row>
    <row r="1124" spans="2:10" x14ac:dyDescent="0.2">
      <c r="B1124" s="32"/>
      <c r="C1124" s="32"/>
      <c r="D1124" s="32"/>
      <c r="E1124" s="32"/>
      <c r="F1124" s="32"/>
      <c r="G1124" s="32"/>
      <c r="H1124" s="32"/>
      <c r="I1124" s="32"/>
      <c r="J1124" s="32"/>
    </row>
    <row r="1125" spans="2:10" x14ac:dyDescent="0.2">
      <c r="B1125" s="32"/>
      <c r="C1125" s="32"/>
      <c r="D1125" s="32"/>
      <c r="E1125" s="32"/>
      <c r="F1125" s="32"/>
      <c r="G1125" s="32"/>
      <c r="H1125" s="32"/>
      <c r="I1125" s="32"/>
      <c r="J1125" s="32"/>
    </row>
    <row r="1126" spans="2:10" x14ac:dyDescent="0.2">
      <c r="B1126" s="32"/>
      <c r="C1126" s="32"/>
      <c r="D1126" s="32"/>
      <c r="E1126" s="32"/>
      <c r="F1126" s="32"/>
      <c r="G1126" s="32"/>
      <c r="H1126" s="32"/>
      <c r="I1126" s="32"/>
      <c r="J1126" s="32"/>
    </row>
    <row r="1127" spans="2:10" x14ac:dyDescent="0.2">
      <c r="B1127" s="32"/>
      <c r="C1127" s="32"/>
      <c r="D1127" s="32"/>
      <c r="E1127" s="32"/>
      <c r="F1127" s="32"/>
      <c r="G1127" s="32"/>
      <c r="H1127" s="32"/>
      <c r="I1127" s="32"/>
      <c r="J1127" s="32"/>
    </row>
    <row r="1128" spans="2:10" x14ac:dyDescent="0.2">
      <c r="B1128" s="32"/>
      <c r="C1128" s="32"/>
      <c r="D1128" s="32"/>
      <c r="E1128" s="32"/>
      <c r="F1128" s="32"/>
      <c r="G1128" s="32"/>
      <c r="H1128" s="32"/>
      <c r="I1128" s="32"/>
      <c r="J1128" s="32"/>
    </row>
    <row r="1129" spans="2:10" x14ac:dyDescent="0.2">
      <c r="B1129" s="32"/>
      <c r="C1129" s="32"/>
      <c r="D1129" s="32"/>
      <c r="E1129" s="32"/>
      <c r="F1129" s="32"/>
      <c r="G1129" s="32"/>
      <c r="H1129" s="32"/>
      <c r="I1129" s="32"/>
      <c r="J1129" s="32"/>
    </row>
    <row r="1130" spans="2:10" x14ac:dyDescent="0.2">
      <c r="B1130" s="32"/>
      <c r="C1130" s="32"/>
      <c r="D1130" s="32"/>
      <c r="E1130" s="32"/>
      <c r="F1130" s="32"/>
      <c r="G1130" s="32"/>
      <c r="H1130" s="32"/>
      <c r="I1130" s="32"/>
      <c r="J1130" s="32"/>
    </row>
    <row r="1131" spans="2:10" x14ac:dyDescent="0.2">
      <c r="B1131" s="32"/>
      <c r="C1131" s="32"/>
      <c r="D1131" s="32"/>
      <c r="E1131" s="32"/>
      <c r="F1131" s="32"/>
      <c r="G1131" s="32"/>
      <c r="H1131" s="32"/>
      <c r="I1131" s="32"/>
      <c r="J1131" s="32"/>
    </row>
    <row r="1132" spans="2:10" x14ac:dyDescent="0.2">
      <c r="B1132" s="32"/>
      <c r="C1132" s="32"/>
      <c r="D1132" s="32"/>
      <c r="E1132" s="32"/>
      <c r="F1132" s="32"/>
      <c r="G1132" s="32"/>
      <c r="H1132" s="32"/>
      <c r="I1132" s="32"/>
      <c r="J1132" s="32"/>
    </row>
    <row r="1133" spans="2:10" x14ac:dyDescent="0.2">
      <c r="B1133" s="32"/>
      <c r="C1133" s="32"/>
      <c r="D1133" s="32"/>
      <c r="E1133" s="32"/>
      <c r="F1133" s="32"/>
      <c r="G1133" s="32"/>
      <c r="H1133" s="32"/>
      <c r="I1133" s="32"/>
      <c r="J1133" s="32"/>
    </row>
    <row r="1134" spans="2:10" x14ac:dyDescent="0.2">
      <c r="B1134" s="32"/>
      <c r="C1134" s="32"/>
      <c r="D1134" s="32"/>
      <c r="E1134" s="32"/>
      <c r="F1134" s="32"/>
      <c r="G1134" s="32"/>
      <c r="H1134" s="32"/>
      <c r="I1134" s="32"/>
      <c r="J1134" s="32"/>
    </row>
    <row r="1135" spans="2:10" x14ac:dyDescent="0.2">
      <c r="B1135" s="32"/>
      <c r="C1135" s="32"/>
      <c r="D1135" s="32"/>
      <c r="E1135" s="32"/>
      <c r="F1135" s="32"/>
      <c r="G1135" s="32"/>
      <c r="H1135" s="32"/>
      <c r="I1135" s="32"/>
      <c r="J1135" s="32"/>
    </row>
    <row r="1136" spans="2:10" x14ac:dyDescent="0.2">
      <c r="B1136" s="32"/>
      <c r="C1136" s="32"/>
      <c r="D1136" s="32"/>
      <c r="E1136" s="32"/>
      <c r="F1136" s="32"/>
      <c r="G1136" s="32"/>
      <c r="H1136" s="32"/>
      <c r="I1136" s="32"/>
      <c r="J1136" s="32"/>
    </row>
    <row r="1137" spans="2:10" x14ac:dyDescent="0.2">
      <c r="B1137" s="32"/>
      <c r="C1137" s="32"/>
      <c r="D1137" s="32"/>
      <c r="E1137" s="32"/>
      <c r="F1137" s="32"/>
      <c r="G1137" s="32"/>
      <c r="H1137" s="32"/>
      <c r="I1137" s="32"/>
      <c r="J1137" s="32"/>
    </row>
    <row r="1138" spans="2:10" x14ac:dyDescent="0.2">
      <c r="B1138" s="32"/>
      <c r="C1138" s="32"/>
      <c r="D1138" s="32"/>
      <c r="E1138" s="32"/>
      <c r="F1138" s="32"/>
      <c r="G1138" s="32"/>
      <c r="H1138" s="32"/>
      <c r="I1138" s="32"/>
      <c r="J1138" s="32"/>
    </row>
    <row r="1139" spans="2:10" x14ac:dyDescent="0.2">
      <c r="B1139" s="32"/>
      <c r="C1139" s="32"/>
      <c r="D1139" s="32"/>
      <c r="E1139" s="32"/>
      <c r="F1139" s="32"/>
      <c r="G1139" s="32"/>
      <c r="H1139" s="32"/>
      <c r="I1139" s="32"/>
      <c r="J1139" s="32"/>
    </row>
    <row r="1140" spans="2:10" x14ac:dyDescent="0.2">
      <c r="B1140" s="32"/>
      <c r="C1140" s="32"/>
      <c r="D1140" s="32"/>
      <c r="E1140" s="32"/>
      <c r="F1140" s="32"/>
      <c r="G1140" s="32"/>
      <c r="H1140" s="32"/>
      <c r="I1140" s="32"/>
      <c r="J1140" s="32"/>
    </row>
    <row r="1141" spans="2:10" x14ac:dyDescent="0.2">
      <c r="B1141" s="32"/>
      <c r="C1141" s="32"/>
      <c r="D1141" s="32"/>
      <c r="E1141" s="32"/>
      <c r="F1141" s="32"/>
      <c r="G1141" s="32"/>
      <c r="H1141" s="32"/>
      <c r="I1141" s="32"/>
      <c r="J1141" s="32"/>
    </row>
    <row r="1142" spans="2:10" x14ac:dyDescent="0.2">
      <c r="B1142" s="32"/>
      <c r="C1142" s="32"/>
      <c r="D1142" s="32"/>
      <c r="E1142" s="32"/>
      <c r="F1142" s="32"/>
      <c r="G1142" s="32"/>
      <c r="H1142" s="32"/>
      <c r="I1142" s="32"/>
      <c r="J1142" s="32"/>
    </row>
    <row r="1143" spans="2:10" x14ac:dyDescent="0.2">
      <c r="B1143" s="32"/>
      <c r="C1143" s="32"/>
      <c r="D1143" s="32"/>
      <c r="E1143" s="32"/>
      <c r="F1143" s="32"/>
      <c r="G1143" s="32"/>
      <c r="H1143" s="32"/>
      <c r="I1143" s="32"/>
      <c r="J1143" s="32"/>
    </row>
    <row r="1144" spans="2:10" x14ac:dyDescent="0.2">
      <c r="B1144" s="32"/>
      <c r="C1144" s="32"/>
      <c r="D1144" s="32"/>
      <c r="E1144" s="32"/>
      <c r="F1144" s="32"/>
      <c r="G1144" s="32"/>
      <c r="H1144" s="32"/>
      <c r="I1144" s="32"/>
      <c r="J1144" s="32"/>
    </row>
    <row r="1145" spans="2:10" x14ac:dyDescent="0.2">
      <c r="B1145" s="32"/>
      <c r="C1145" s="32"/>
      <c r="D1145" s="32"/>
      <c r="E1145" s="32"/>
      <c r="F1145" s="32"/>
      <c r="G1145" s="32"/>
      <c r="H1145" s="32"/>
      <c r="I1145" s="32"/>
      <c r="J1145" s="32"/>
    </row>
    <row r="1146" spans="2:10" x14ac:dyDescent="0.2">
      <c r="B1146" s="32"/>
      <c r="C1146" s="32"/>
      <c r="D1146" s="32"/>
      <c r="E1146" s="32"/>
      <c r="F1146" s="32"/>
      <c r="G1146" s="32"/>
      <c r="H1146" s="32"/>
      <c r="I1146" s="32"/>
      <c r="J1146" s="32"/>
    </row>
    <row r="1147" spans="2:10" x14ac:dyDescent="0.2">
      <c r="B1147" s="32"/>
      <c r="C1147" s="32"/>
      <c r="D1147" s="32"/>
      <c r="E1147" s="32"/>
      <c r="F1147" s="32"/>
      <c r="G1147" s="32"/>
      <c r="H1147" s="32"/>
      <c r="I1147" s="32"/>
      <c r="J1147" s="32"/>
    </row>
    <row r="1148" spans="2:10" x14ac:dyDescent="0.2">
      <c r="B1148" s="32"/>
      <c r="C1148" s="32"/>
      <c r="D1148" s="32"/>
      <c r="E1148" s="32"/>
      <c r="F1148" s="32"/>
      <c r="G1148" s="32"/>
      <c r="H1148" s="32"/>
      <c r="I1148" s="32"/>
      <c r="J1148" s="32"/>
    </row>
    <row r="1149" spans="2:10" x14ac:dyDescent="0.2">
      <c r="B1149" s="32"/>
      <c r="C1149" s="32"/>
      <c r="D1149" s="32"/>
      <c r="E1149" s="32"/>
      <c r="F1149" s="32"/>
      <c r="G1149" s="32"/>
      <c r="H1149" s="32"/>
      <c r="I1149" s="32"/>
      <c r="J1149" s="32"/>
    </row>
    <row r="1150" spans="2:10" x14ac:dyDescent="0.2">
      <c r="B1150" s="32"/>
      <c r="C1150" s="32"/>
      <c r="D1150" s="32"/>
      <c r="E1150" s="32"/>
      <c r="F1150" s="32"/>
      <c r="G1150" s="32"/>
      <c r="H1150" s="32"/>
      <c r="I1150" s="32"/>
      <c r="J1150" s="32"/>
    </row>
    <row r="1151" spans="2:10" x14ac:dyDescent="0.2">
      <c r="B1151" s="32"/>
      <c r="C1151" s="32"/>
      <c r="D1151" s="32"/>
      <c r="E1151" s="32"/>
      <c r="F1151" s="32"/>
      <c r="G1151" s="32"/>
      <c r="H1151" s="32"/>
      <c r="I1151" s="32"/>
      <c r="J1151" s="32"/>
    </row>
    <row r="1152" spans="2:10" x14ac:dyDescent="0.2">
      <c r="B1152" s="32"/>
      <c r="C1152" s="32"/>
      <c r="D1152" s="32"/>
      <c r="E1152" s="32"/>
      <c r="F1152" s="32"/>
      <c r="G1152" s="32"/>
      <c r="H1152" s="32"/>
      <c r="I1152" s="32"/>
      <c r="J1152" s="32"/>
    </row>
    <row r="1153" spans="2:10" x14ac:dyDescent="0.2">
      <c r="B1153" s="32"/>
      <c r="C1153" s="32"/>
      <c r="D1153" s="32"/>
      <c r="E1153" s="32"/>
      <c r="F1153" s="32"/>
      <c r="G1153" s="32"/>
      <c r="H1153" s="32"/>
      <c r="I1153" s="32"/>
      <c r="J1153" s="32"/>
    </row>
    <row r="1154" spans="2:10" x14ac:dyDescent="0.2">
      <c r="B1154" s="32"/>
      <c r="C1154" s="32"/>
      <c r="D1154" s="32"/>
      <c r="E1154" s="32"/>
      <c r="F1154" s="32"/>
      <c r="G1154" s="32"/>
      <c r="H1154" s="32"/>
      <c r="I1154" s="32"/>
      <c r="J1154" s="32"/>
    </row>
    <row r="1155" spans="2:10" x14ac:dyDescent="0.2">
      <c r="B1155" s="32"/>
      <c r="C1155" s="32"/>
      <c r="D1155" s="32"/>
      <c r="E1155" s="32"/>
      <c r="F1155" s="32"/>
      <c r="G1155" s="32"/>
      <c r="H1155" s="32"/>
      <c r="I1155" s="32"/>
      <c r="J1155" s="32"/>
    </row>
    <row r="1156" spans="2:10" x14ac:dyDescent="0.2">
      <c r="B1156" s="32"/>
      <c r="C1156" s="32"/>
      <c r="D1156" s="32"/>
      <c r="E1156" s="32"/>
      <c r="F1156" s="32"/>
      <c r="G1156" s="32"/>
      <c r="H1156" s="32"/>
      <c r="I1156" s="32"/>
      <c r="J1156" s="32"/>
    </row>
    <row r="1157" spans="2:10" x14ac:dyDescent="0.2">
      <c r="B1157" s="32"/>
      <c r="C1157" s="32"/>
      <c r="D1157" s="32"/>
      <c r="E1157" s="32"/>
      <c r="F1157" s="32"/>
      <c r="G1157" s="32"/>
      <c r="H1157" s="32"/>
      <c r="I1157" s="32"/>
      <c r="J1157" s="32"/>
    </row>
    <row r="1158" spans="2:10" x14ac:dyDescent="0.2">
      <c r="B1158" s="32"/>
      <c r="C1158" s="32"/>
      <c r="D1158" s="32"/>
      <c r="E1158" s="32"/>
      <c r="F1158" s="32"/>
      <c r="G1158" s="32"/>
      <c r="H1158" s="32"/>
      <c r="I1158" s="32"/>
      <c r="J1158" s="32"/>
    </row>
    <row r="1159" spans="2:10" x14ac:dyDescent="0.2">
      <c r="B1159" s="32"/>
      <c r="C1159" s="32"/>
      <c r="D1159" s="32"/>
      <c r="E1159" s="32"/>
      <c r="F1159" s="32"/>
      <c r="G1159" s="32"/>
      <c r="H1159" s="32"/>
      <c r="I1159" s="32"/>
      <c r="J1159" s="32"/>
    </row>
    <row r="1160" spans="2:10" x14ac:dyDescent="0.2">
      <c r="B1160" s="32"/>
      <c r="C1160" s="32"/>
      <c r="D1160" s="32"/>
      <c r="E1160" s="32"/>
      <c r="F1160" s="32"/>
      <c r="G1160" s="32"/>
      <c r="H1160" s="32"/>
      <c r="I1160" s="32"/>
      <c r="J1160" s="32"/>
    </row>
    <row r="1161" spans="2:10" x14ac:dyDescent="0.2">
      <c r="B1161" s="32"/>
      <c r="C1161" s="32"/>
      <c r="D1161" s="32"/>
      <c r="E1161" s="32"/>
      <c r="F1161" s="32"/>
      <c r="G1161" s="32"/>
      <c r="H1161" s="32"/>
      <c r="I1161" s="32"/>
      <c r="J1161" s="32"/>
    </row>
    <row r="1162" spans="2:10" x14ac:dyDescent="0.2">
      <c r="B1162" s="32"/>
      <c r="C1162" s="32"/>
      <c r="D1162" s="32"/>
      <c r="E1162" s="32"/>
      <c r="F1162" s="32"/>
      <c r="G1162" s="32"/>
      <c r="H1162" s="32"/>
      <c r="I1162" s="32"/>
      <c r="J1162" s="32"/>
    </row>
    <row r="1163" spans="2:10" x14ac:dyDescent="0.2">
      <c r="B1163" s="32"/>
      <c r="C1163" s="32"/>
      <c r="D1163" s="32"/>
      <c r="E1163" s="32"/>
      <c r="F1163" s="32"/>
      <c r="G1163" s="32"/>
      <c r="H1163" s="32"/>
      <c r="I1163" s="32"/>
      <c r="J1163" s="32"/>
    </row>
    <row r="1164" spans="2:10" x14ac:dyDescent="0.2">
      <c r="B1164" s="32"/>
      <c r="C1164" s="32"/>
      <c r="D1164" s="32"/>
      <c r="E1164" s="32"/>
      <c r="F1164" s="32"/>
      <c r="G1164" s="32"/>
      <c r="H1164" s="32"/>
      <c r="I1164" s="32"/>
      <c r="J1164" s="32"/>
    </row>
    <row r="1165" spans="2:10" x14ac:dyDescent="0.2">
      <c r="B1165" s="32"/>
      <c r="C1165" s="32"/>
      <c r="D1165" s="32"/>
      <c r="E1165" s="32"/>
      <c r="F1165" s="32"/>
      <c r="G1165" s="32"/>
      <c r="H1165" s="32"/>
      <c r="I1165" s="32"/>
      <c r="J1165" s="32"/>
    </row>
    <row r="1166" spans="2:10" x14ac:dyDescent="0.2">
      <c r="B1166" s="32"/>
      <c r="C1166" s="32"/>
      <c r="D1166" s="32"/>
      <c r="E1166" s="32"/>
      <c r="F1166" s="32"/>
      <c r="G1166" s="32"/>
      <c r="H1166" s="32"/>
      <c r="I1166" s="32"/>
      <c r="J1166" s="32"/>
    </row>
    <row r="1167" spans="2:10" x14ac:dyDescent="0.2">
      <c r="B1167" s="32"/>
      <c r="C1167" s="32"/>
      <c r="D1167" s="32"/>
      <c r="E1167" s="32"/>
      <c r="F1167" s="32"/>
      <c r="G1167" s="32"/>
      <c r="H1167" s="32"/>
      <c r="I1167" s="32"/>
      <c r="J1167" s="32"/>
    </row>
    <row r="1168" spans="2:10" x14ac:dyDescent="0.2">
      <c r="B1168" s="32"/>
      <c r="C1168" s="32"/>
      <c r="D1168" s="32"/>
      <c r="E1168" s="32"/>
      <c r="F1168" s="32"/>
      <c r="G1168" s="32"/>
      <c r="H1168" s="32"/>
      <c r="I1168" s="32"/>
      <c r="J1168" s="32"/>
    </row>
    <row r="1169" spans="2:10" x14ac:dyDescent="0.2">
      <c r="B1169" s="32"/>
      <c r="C1169" s="32"/>
      <c r="D1169" s="32"/>
      <c r="E1169" s="32"/>
      <c r="F1169" s="32"/>
      <c r="G1169" s="32"/>
      <c r="H1169" s="32"/>
      <c r="I1169" s="32"/>
      <c r="J1169" s="32"/>
    </row>
    <row r="1170" spans="2:10" x14ac:dyDescent="0.2">
      <c r="B1170" s="32"/>
      <c r="C1170" s="32"/>
      <c r="D1170" s="32"/>
      <c r="E1170" s="32"/>
      <c r="F1170" s="32"/>
      <c r="G1170" s="32"/>
      <c r="H1170" s="32"/>
      <c r="I1170" s="32"/>
      <c r="J1170" s="32"/>
    </row>
    <row r="1171" spans="2:10" x14ac:dyDescent="0.2">
      <c r="B1171" s="32"/>
      <c r="C1171" s="32"/>
      <c r="D1171" s="32"/>
      <c r="E1171" s="32"/>
      <c r="F1171" s="32"/>
      <c r="G1171" s="32"/>
      <c r="H1171" s="32"/>
      <c r="I1171" s="32"/>
      <c r="J1171" s="32"/>
    </row>
    <row r="1172" spans="2:10" x14ac:dyDescent="0.2">
      <c r="B1172" s="32"/>
      <c r="C1172" s="32"/>
      <c r="D1172" s="32"/>
      <c r="E1172" s="32"/>
      <c r="F1172" s="32"/>
      <c r="G1172" s="32"/>
      <c r="H1172" s="32"/>
      <c r="I1172" s="32"/>
      <c r="J1172" s="32"/>
    </row>
    <row r="1173" spans="2:10" x14ac:dyDescent="0.2">
      <c r="B1173" s="32"/>
      <c r="C1173" s="32"/>
      <c r="D1173" s="32"/>
      <c r="E1173" s="32"/>
      <c r="F1173" s="32"/>
      <c r="G1173" s="32"/>
      <c r="H1173" s="32"/>
      <c r="I1173" s="32"/>
      <c r="J1173" s="32"/>
    </row>
    <row r="1174" spans="2:10" x14ac:dyDescent="0.2">
      <c r="B1174" s="32"/>
      <c r="C1174" s="32"/>
      <c r="D1174" s="32"/>
      <c r="E1174" s="32"/>
      <c r="F1174" s="32"/>
      <c r="G1174" s="32"/>
      <c r="H1174" s="32"/>
      <c r="I1174" s="32"/>
      <c r="J1174" s="32"/>
    </row>
    <row r="1175" spans="2:10" x14ac:dyDescent="0.2">
      <c r="B1175" s="32"/>
      <c r="C1175" s="32"/>
      <c r="D1175" s="32"/>
      <c r="E1175" s="32"/>
      <c r="F1175" s="32"/>
      <c r="G1175" s="32"/>
      <c r="H1175" s="32"/>
      <c r="I1175" s="32"/>
      <c r="J1175" s="32"/>
    </row>
    <row r="1176" spans="2:10" x14ac:dyDescent="0.2">
      <c r="B1176" s="32"/>
      <c r="C1176" s="32"/>
      <c r="D1176" s="32"/>
      <c r="E1176" s="32"/>
      <c r="F1176" s="32"/>
      <c r="G1176" s="32"/>
      <c r="H1176" s="32"/>
      <c r="I1176" s="32"/>
      <c r="J1176" s="32"/>
    </row>
    <row r="1177" spans="2:10" x14ac:dyDescent="0.2">
      <c r="B1177" s="32"/>
      <c r="C1177" s="32"/>
      <c r="D1177" s="32"/>
      <c r="E1177" s="32"/>
      <c r="F1177" s="32"/>
      <c r="G1177" s="32"/>
      <c r="H1177" s="32"/>
      <c r="I1177" s="32"/>
      <c r="J1177" s="32"/>
    </row>
    <row r="1178" spans="2:10" x14ac:dyDescent="0.2">
      <c r="B1178" s="32"/>
      <c r="C1178" s="32"/>
      <c r="D1178" s="32"/>
      <c r="E1178" s="32"/>
      <c r="F1178" s="32"/>
      <c r="G1178" s="32"/>
      <c r="H1178" s="32"/>
      <c r="I1178" s="32"/>
      <c r="J1178" s="32"/>
    </row>
    <row r="1179" spans="2:10" x14ac:dyDescent="0.2">
      <c r="B1179" s="32"/>
      <c r="C1179" s="32"/>
      <c r="D1179" s="32"/>
      <c r="E1179" s="32"/>
      <c r="F1179" s="32"/>
      <c r="G1179" s="32"/>
      <c r="H1179" s="32"/>
      <c r="I1179" s="32"/>
      <c r="J1179" s="32"/>
    </row>
    <row r="1180" spans="2:10" x14ac:dyDescent="0.2">
      <c r="B1180" s="32"/>
      <c r="C1180" s="32"/>
      <c r="D1180" s="32"/>
      <c r="E1180" s="32"/>
      <c r="F1180" s="32"/>
      <c r="G1180" s="32"/>
      <c r="H1180" s="32"/>
      <c r="I1180" s="32"/>
      <c r="J1180" s="32"/>
    </row>
    <row r="1181" spans="2:10" x14ac:dyDescent="0.2">
      <c r="B1181" s="32"/>
      <c r="C1181" s="32"/>
      <c r="D1181" s="32"/>
      <c r="E1181" s="32"/>
      <c r="F1181" s="32"/>
      <c r="G1181" s="32"/>
      <c r="H1181" s="32"/>
      <c r="I1181" s="32"/>
      <c r="J1181" s="32"/>
    </row>
    <row r="1182" spans="2:10" x14ac:dyDescent="0.2">
      <c r="B1182" s="32"/>
      <c r="C1182" s="32"/>
      <c r="D1182" s="32"/>
      <c r="E1182" s="32"/>
      <c r="F1182" s="32"/>
      <c r="G1182" s="32"/>
      <c r="H1182" s="32"/>
      <c r="I1182" s="32"/>
      <c r="J1182" s="32"/>
    </row>
    <row r="1183" spans="2:10" x14ac:dyDescent="0.2">
      <c r="B1183" s="32"/>
      <c r="C1183" s="32"/>
      <c r="D1183" s="32"/>
      <c r="E1183" s="32"/>
      <c r="F1183" s="32"/>
      <c r="G1183" s="32"/>
      <c r="H1183" s="32"/>
      <c r="I1183" s="32"/>
      <c r="J1183" s="32"/>
    </row>
    <row r="1184" spans="2:10" x14ac:dyDescent="0.2">
      <c r="B1184" s="32"/>
      <c r="C1184" s="32"/>
      <c r="D1184" s="32"/>
      <c r="E1184" s="32"/>
      <c r="F1184" s="32"/>
      <c r="G1184" s="32"/>
      <c r="H1184" s="32"/>
      <c r="I1184" s="32"/>
      <c r="J1184" s="32"/>
    </row>
    <row r="1185" spans="2:10" x14ac:dyDescent="0.2">
      <c r="B1185" s="32"/>
      <c r="C1185" s="32"/>
      <c r="D1185" s="32"/>
      <c r="E1185" s="32"/>
      <c r="F1185" s="32"/>
      <c r="G1185" s="32"/>
      <c r="H1185" s="32"/>
      <c r="I1185" s="32"/>
      <c r="J1185" s="32"/>
    </row>
    <row r="1186" spans="2:10" x14ac:dyDescent="0.2">
      <c r="B1186" s="32"/>
      <c r="C1186" s="32"/>
      <c r="D1186" s="32"/>
      <c r="E1186" s="32"/>
      <c r="F1186" s="32"/>
      <c r="G1186" s="32"/>
      <c r="H1186" s="32"/>
      <c r="I1186" s="32"/>
      <c r="J1186" s="32"/>
    </row>
    <row r="1187" spans="2:10" x14ac:dyDescent="0.2">
      <c r="B1187" s="32"/>
      <c r="C1187" s="32"/>
      <c r="D1187" s="32"/>
      <c r="E1187" s="32"/>
      <c r="F1187" s="32"/>
      <c r="G1187" s="32"/>
      <c r="H1187" s="32"/>
      <c r="I1187" s="32"/>
      <c r="J1187" s="32"/>
    </row>
    <row r="1188" spans="2:10" x14ac:dyDescent="0.2">
      <c r="B1188" s="32"/>
      <c r="C1188" s="32"/>
      <c r="D1188" s="32"/>
      <c r="E1188" s="32"/>
      <c r="F1188" s="32"/>
      <c r="G1188" s="32"/>
      <c r="H1188" s="32"/>
      <c r="I1188" s="32"/>
      <c r="J1188" s="32"/>
    </row>
    <row r="1189" spans="2:10" x14ac:dyDescent="0.2">
      <c r="B1189" s="32"/>
      <c r="C1189" s="32"/>
      <c r="D1189" s="32"/>
      <c r="E1189" s="32"/>
      <c r="F1189" s="32"/>
      <c r="G1189" s="32"/>
      <c r="H1189" s="32"/>
      <c r="I1189" s="32"/>
      <c r="J1189" s="32"/>
    </row>
    <row r="1190" spans="2:10" x14ac:dyDescent="0.2">
      <c r="B1190" s="32"/>
      <c r="C1190" s="32"/>
      <c r="D1190" s="32"/>
      <c r="E1190" s="32"/>
      <c r="F1190" s="32"/>
      <c r="G1190" s="32"/>
      <c r="H1190" s="32"/>
      <c r="I1190" s="32"/>
      <c r="J1190" s="32"/>
    </row>
    <row r="1191" spans="2:10" x14ac:dyDescent="0.2">
      <c r="B1191" s="32"/>
      <c r="C1191" s="32"/>
      <c r="D1191" s="32"/>
      <c r="E1191" s="32"/>
      <c r="F1191" s="32"/>
      <c r="G1191" s="32"/>
      <c r="H1191" s="32"/>
      <c r="I1191" s="32"/>
      <c r="J1191" s="32"/>
    </row>
    <row r="1192" spans="2:10" x14ac:dyDescent="0.2">
      <c r="B1192" s="32"/>
      <c r="C1192" s="32"/>
      <c r="D1192" s="32"/>
      <c r="E1192" s="32"/>
      <c r="F1192" s="32"/>
      <c r="G1192" s="32"/>
      <c r="H1192" s="32"/>
      <c r="I1192" s="32"/>
      <c r="J1192" s="32"/>
    </row>
    <row r="1193" spans="2:10" x14ac:dyDescent="0.2">
      <c r="B1193" s="32"/>
      <c r="C1193" s="32"/>
      <c r="D1193" s="32"/>
      <c r="E1193" s="32"/>
      <c r="F1193" s="32"/>
      <c r="G1193" s="32"/>
      <c r="H1193" s="32"/>
      <c r="I1193" s="32"/>
      <c r="J1193" s="32"/>
    </row>
    <row r="1194" spans="2:10" x14ac:dyDescent="0.2">
      <c r="B1194" s="32"/>
      <c r="C1194" s="32"/>
      <c r="D1194" s="32"/>
      <c r="E1194" s="32"/>
      <c r="F1194" s="32"/>
      <c r="G1194" s="32"/>
      <c r="H1194" s="32"/>
      <c r="I1194" s="32"/>
      <c r="J1194" s="32"/>
    </row>
    <row r="1195" spans="2:10" x14ac:dyDescent="0.2">
      <c r="B1195" s="32"/>
      <c r="C1195" s="32"/>
      <c r="D1195" s="32"/>
      <c r="E1195" s="32"/>
      <c r="F1195" s="32"/>
      <c r="G1195" s="32"/>
      <c r="H1195" s="32"/>
      <c r="I1195" s="32"/>
      <c r="J1195" s="32"/>
    </row>
    <row r="1196" spans="2:10" x14ac:dyDescent="0.2">
      <c r="B1196" s="32"/>
      <c r="C1196" s="32"/>
      <c r="D1196" s="32"/>
      <c r="E1196" s="32"/>
      <c r="F1196" s="32"/>
      <c r="G1196" s="32"/>
      <c r="H1196" s="32"/>
      <c r="I1196" s="32"/>
      <c r="J1196" s="32"/>
    </row>
    <row r="1197" spans="2:10" x14ac:dyDescent="0.2">
      <c r="B1197" s="32"/>
      <c r="C1197" s="32"/>
      <c r="D1197" s="32"/>
      <c r="E1197" s="32"/>
      <c r="F1197" s="32"/>
      <c r="G1197" s="32"/>
      <c r="H1197" s="32"/>
      <c r="I1197" s="32"/>
      <c r="J1197" s="32"/>
    </row>
    <row r="1198" spans="2:10" x14ac:dyDescent="0.2">
      <c r="B1198" s="32"/>
      <c r="C1198" s="32"/>
      <c r="D1198" s="32"/>
      <c r="E1198" s="32"/>
      <c r="F1198" s="32"/>
      <c r="G1198" s="32"/>
      <c r="H1198" s="32"/>
      <c r="I1198" s="32"/>
      <c r="J1198" s="32"/>
    </row>
    <row r="1199" spans="2:10" x14ac:dyDescent="0.2">
      <c r="B1199" s="32"/>
      <c r="C1199" s="32"/>
      <c r="D1199" s="32"/>
      <c r="E1199" s="32"/>
      <c r="F1199" s="32"/>
      <c r="G1199" s="32"/>
      <c r="H1199" s="32"/>
      <c r="I1199" s="32"/>
      <c r="J1199" s="32"/>
    </row>
    <row r="1200" spans="2:10" x14ac:dyDescent="0.2">
      <c r="B1200" s="32"/>
      <c r="C1200" s="32"/>
      <c r="D1200" s="32"/>
      <c r="E1200" s="32"/>
      <c r="F1200" s="32"/>
      <c r="G1200" s="32"/>
      <c r="H1200" s="32"/>
      <c r="I1200" s="32"/>
      <c r="J1200" s="32"/>
    </row>
    <row r="1201" spans="2:10" x14ac:dyDescent="0.2">
      <c r="B1201" s="32"/>
      <c r="C1201" s="32"/>
      <c r="D1201" s="32"/>
      <c r="E1201" s="32"/>
      <c r="F1201" s="32"/>
      <c r="G1201" s="32"/>
      <c r="H1201" s="32"/>
      <c r="I1201" s="32"/>
      <c r="J1201" s="32"/>
    </row>
    <row r="1202" spans="2:10" x14ac:dyDescent="0.2">
      <c r="B1202" s="32"/>
      <c r="C1202" s="32"/>
      <c r="D1202" s="32"/>
      <c r="E1202" s="32"/>
      <c r="F1202" s="32"/>
      <c r="G1202" s="32"/>
      <c r="H1202" s="32"/>
      <c r="I1202" s="32"/>
      <c r="J1202" s="32"/>
    </row>
    <row r="1203" spans="2:10" x14ac:dyDescent="0.2">
      <c r="B1203" s="32"/>
      <c r="C1203" s="32"/>
      <c r="D1203" s="32"/>
      <c r="E1203" s="32"/>
      <c r="F1203" s="32"/>
      <c r="G1203" s="32"/>
      <c r="H1203" s="32"/>
      <c r="I1203" s="32"/>
      <c r="J1203" s="32"/>
    </row>
    <row r="1204" spans="2:10" x14ac:dyDescent="0.2">
      <c r="B1204" s="32"/>
      <c r="C1204" s="32"/>
      <c r="D1204" s="32"/>
      <c r="E1204" s="32"/>
      <c r="F1204" s="32"/>
      <c r="G1204" s="32"/>
      <c r="H1204" s="32"/>
      <c r="I1204" s="32"/>
      <c r="J1204" s="32"/>
    </row>
    <row r="1205" spans="2:10" x14ac:dyDescent="0.2">
      <c r="B1205" s="32"/>
      <c r="C1205" s="32"/>
      <c r="D1205" s="32"/>
      <c r="E1205" s="32"/>
      <c r="F1205" s="32"/>
      <c r="G1205" s="32"/>
      <c r="H1205" s="32"/>
      <c r="I1205" s="32"/>
      <c r="J1205" s="32"/>
    </row>
    <row r="1206" spans="2:10" x14ac:dyDescent="0.2">
      <c r="B1206" s="32"/>
      <c r="C1206" s="32"/>
      <c r="D1206" s="32"/>
      <c r="E1206" s="32"/>
      <c r="F1206" s="32"/>
      <c r="G1206" s="32"/>
      <c r="H1206" s="32"/>
      <c r="I1206" s="32"/>
      <c r="J1206" s="32"/>
    </row>
    <row r="1207" spans="2:10" x14ac:dyDescent="0.2">
      <c r="B1207" s="32"/>
      <c r="C1207" s="32"/>
      <c r="D1207" s="32"/>
      <c r="E1207" s="32"/>
      <c r="F1207" s="32"/>
      <c r="G1207" s="32"/>
      <c r="H1207" s="32"/>
      <c r="I1207" s="32"/>
      <c r="J1207" s="32"/>
    </row>
    <row r="1208" spans="2:10" x14ac:dyDescent="0.2">
      <c r="B1208" s="32"/>
      <c r="C1208" s="32"/>
      <c r="D1208" s="32"/>
      <c r="E1208" s="32"/>
      <c r="F1208" s="32"/>
      <c r="G1208" s="32"/>
      <c r="H1208" s="32"/>
      <c r="I1208" s="32"/>
      <c r="J1208" s="32"/>
    </row>
    <row r="1209" spans="2:10" x14ac:dyDescent="0.2">
      <c r="B1209" s="32"/>
      <c r="C1209" s="32"/>
      <c r="D1209" s="32"/>
      <c r="E1209" s="32"/>
      <c r="F1209" s="32"/>
      <c r="G1209" s="32"/>
      <c r="H1209" s="32"/>
      <c r="I1209" s="32"/>
      <c r="J1209" s="32"/>
    </row>
    <row r="1210" spans="2:10" x14ac:dyDescent="0.2">
      <c r="B1210" s="32"/>
      <c r="C1210" s="32"/>
      <c r="D1210" s="32"/>
      <c r="E1210" s="32"/>
      <c r="F1210" s="32"/>
      <c r="G1210" s="32"/>
      <c r="H1210" s="32"/>
      <c r="I1210" s="32"/>
      <c r="J1210" s="32"/>
    </row>
    <row r="1211" spans="2:10" x14ac:dyDescent="0.2">
      <c r="B1211" s="32"/>
      <c r="C1211" s="32"/>
      <c r="D1211" s="32"/>
      <c r="E1211" s="32"/>
      <c r="F1211" s="32"/>
      <c r="G1211" s="32"/>
      <c r="H1211" s="32"/>
      <c r="I1211" s="32"/>
      <c r="J1211" s="32"/>
    </row>
    <row r="1212" spans="2:10" x14ac:dyDescent="0.2">
      <c r="B1212" s="32"/>
      <c r="C1212" s="32"/>
      <c r="D1212" s="32"/>
      <c r="E1212" s="32"/>
      <c r="F1212" s="32"/>
      <c r="G1212" s="32"/>
      <c r="H1212" s="32"/>
      <c r="I1212" s="32"/>
      <c r="J1212" s="32"/>
    </row>
    <row r="1213" spans="2:10" x14ac:dyDescent="0.2">
      <c r="B1213" s="32"/>
      <c r="C1213" s="32"/>
      <c r="D1213" s="32"/>
      <c r="E1213" s="32"/>
      <c r="F1213" s="32"/>
      <c r="G1213" s="32"/>
      <c r="H1213" s="32"/>
      <c r="I1213" s="32"/>
      <c r="J1213" s="32"/>
    </row>
    <row r="1214" spans="2:10" x14ac:dyDescent="0.2">
      <c r="B1214" s="32"/>
      <c r="C1214" s="32"/>
      <c r="D1214" s="32"/>
      <c r="E1214" s="32"/>
      <c r="F1214" s="32"/>
      <c r="G1214" s="32"/>
      <c r="H1214" s="32"/>
      <c r="I1214" s="32"/>
      <c r="J1214" s="32"/>
    </row>
    <row r="1215" spans="2:10" x14ac:dyDescent="0.2">
      <c r="B1215" s="32"/>
      <c r="C1215" s="32"/>
      <c r="D1215" s="32"/>
      <c r="E1215" s="32"/>
      <c r="F1215" s="32"/>
      <c r="G1215" s="32"/>
      <c r="H1215" s="32"/>
      <c r="I1215" s="32"/>
      <c r="J1215" s="32"/>
    </row>
    <row r="1216" spans="2:10" x14ac:dyDescent="0.2">
      <c r="B1216" s="32"/>
      <c r="C1216" s="32"/>
      <c r="D1216" s="32"/>
      <c r="E1216" s="32"/>
      <c r="F1216" s="32"/>
      <c r="G1216" s="32"/>
      <c r="H1216" s="32"/>
      <c r="I1216" s="32"/>
      <c r="J1216" s="32"/>
    </row>
    <row r="1217" spans="2:10" x14ac:dyDescent="0.2">
      <c r="B1217" s="32"/>
      <c r="C1217" s="32"/>
      <c r="D1217" s="32"/>
      <c r="E1217" s="32"/>
      <c r="F1217" s="32"/>
      <c r="G1217" s="32"/>
      <c r="H1217" s="32"/>
      <c r="I1217" s="32"/>
      <c r="J1217" s="32"/>
    </row>
    <row r="1218" spans="2:10" x14ac:dyDescent="0.2">
      <c r="B1218" s="32"/>
      <c r="C1218" s="32"/>
      <c r="D1218" s="32"/>
      <c r="E1218" s="32"/>
      <c r="F1218" s="32"/>
      <c r="G1218" s="32"/>
      <c r="H1218" s="32"/>
      <c r="I1218" s="32"/>
      <c r="J1218" s="32"/>
    </row>
    <row r="1219" spans="2:10" x14ac:dyDescent="0.2">
      <c r="B1219" s="32"/>
      <c r="C1219" s="32"/>
      <c r="D1219" s="32"/>
      <c r="E1219" s="32"/>
      <c r="F1219" s="32"/>
      <c r="G1219" s="32"/>
      <c r="H1219" s="32"/>
      <c r="I1219" s="32"/>
      <c r="J1219" s="32"/>
    </row>
    <row r="1220" spans="2:10" x14ac:dyDescent="0.2">
      <c r="B1220" s="32"/>
      <c r="C1220" s="32"/>
      <c r="D1220" s="32"/>
      <c r="E1220" s="32"/>
      <c r="F1220" s="32"/>
      <c r="G1220" s="32"/>
      <c r="H1220" s="32"/>
      <c r="I1220" s="32"/>
      <c r="J1220" s="32"/>
    </row>
    <row r="1221" spans="2:10" x14ac:dyDescent="0.2">
      <c r="B1221" s="32"/>
      <c r="C1221" s="32"/>
      <c r="D1221" s="32"/>
      <c r="E1221" s="32"/>
      <c r="F1221" s="32"/>
      <c r="G1221" s="32"/>
      <c r="H1221" s="32"/>
      <c r="I1221" s="32"/>
      <c r="J1221" s="32"/>
    </row>
    <row r="1222" spans="2:10" x14ac:dyDescent="0.2">
      <c r="B1222" s="32"/>
      <c r="C1222" s="32"/>
      <c r="D1222" s="32"/>
      <c r="E1222" s="32"/>
      <c r="F1222" s="32"/>
      <c r="G1222" s="32"/>
      <c r="H1222" s="32"/>
      <c r="I1222" s="32"/>
      <c r="J1222" s="32"/>
    </row>
    <row r="1223" spans="2:10" x14ac:dyDescent="0.2">
      <c r="B1223" s="32"/>
      <c r="C1223" s="32"/>
      <c r="D1223" s="32"/>
      <c r="E1223" s="32"/>
      <c r="F1223" s="32"/>
      <c r="G1223" s="32"/>
      <c r="H1223" s="32"/>
      <c r="I1223" s="32"/>
      <c r="J1223" s="32"/>
    </row>
    <row r="1224" spans="2:10" x14ac:dyDescent="0.2">
      <c r="B1224" s="32"/>
      <c r="C1224" s="32"/>
      <c r="D1224" s="32"/>
      <c r="E1224" s="32"/>
      <c r="F1224" s="32"/>
      <c r="G1224" s="32"/>
      <c r="H1224" s="32"/>
      <c r="I1224" s="32"/>
      <c r="J1224" s="32"/>
    </row>
    <row r="1225" spans="2:10" x14ac:dyDescent="0.2">
      <c r="B1225" s="32"/>
      <c r="C1225" s="32"/>
      <c r="D1225" s="32"/>
      <c r="E1225" s="32"/>
      <c r="F1225" s="32"/>
      <c r="G1225" s="32"/>
      <c r="H1225" s="32"/>
      <c r="I1225" s="32"/>
      <c r="J1225" s="32"/>
    </row>
    <row r="1226" spans="2:10" x14ac:dyDescent="0.2">
      <c r="B1226" s="32"/>
      <c r="C1226" s="32"/>
      <c r="D1226" s="32"/>
      <c r="E1226" s="32"/>
      <c r="F1226" s="32"/>
      <c r="G1226" s="32"/>
      <c r="H1226" s="32"/>
      <c r="I1226" s="32"/>
      <c r="J1226" s="32"/>
    </row>
    <row r="1227" spans="2:10" x14ac:dyDescent="0.2">
      <c r="B1227" s="32"/>
      <c r="C1227" s="32"/>
      <c r="D1227" s="32"/>
      <c r="E1227" s="32"/>
      <c r="F1227" s="32"/>
      <c r="G1227" s="32"/>
      <c r="H1227" s="32"/>
      <c r="I1227" s="32"/>
      <c r="J1227" s="32"/>
    </row>
    <row r="1228" spans="2:10" x14ac:dyDescent="0.2">
      <c r="B1228" s="32"/>
      <c r="C1228" s="32"/>
      <c r="D1228" s="32"/>
      <c r="E1228" s="32"/>
      <c r="F1228" s="32"/>
      <c r="G1228" s="32"/>
      <c r="H1228" s="32"/>
      <c r="I1228" s="32"/>
      <c r="J1228" s="32"/>
    </row>
    <row r="1229" spans="2:10" x14ac:dyDescent="0.2">
      <c r="B1229" s="32"/>
      <c r="C1229" s="32"/>
      <c r="D1229" s="32"/>
      <c r="E1229" s="32"/>
      <c r="F1229" s="32"/>
      <c r="G1229" s="32"/>
      <c r="H1229" s="32"/>
      <c r="I1229" s="32"/>
      <c r="J1229" s="32"/>
    </row>
    <row r="1230" spans="2:10" x14ac:dyDescent="0.2">
      <c r="B1230" s="32"/>
      <c r="C1230" s="32"/>
      <c r="D1230" s="32"/>
      <c r="E1230" s="32"/>
      <c r="F1230" s="32"/>
      <c r="G1230" s="32"/>
      <c r="H1230" s="32"/>
      <c r="I1230" s="32"/>
      <c r="J1230" s="32"/>
    </row>
    <row r="1231" spans="2:10" x14ac:dyDescent="0.2">
      <c r="B1231" s="32"/>
      <c r="C1231" s="32"/>
      <c r="D1231" s="32"/>
      <c r="E1231" s="32"/>
      <c r="F1231" s="32"/>
      <c r="G1231" s="32"/>
      <c r="H1231" s="32"/>
      <c r="I1231" s="32"/>
      <c r="J1231" s="32"/>
    </row>
    <row r="1232" spans="2:10" x14ac:dyDescent="0.2">
      <c r="B1232" s="32"/>
      <c r="C1232" s="32"/>
      <c r="D1232" s="32"/>
      <c r="E1232" s="32"/>
      <c r="F1232" s="32"/>
      <c r="G1232" s="32"/>
      <c r="H1232" s="32"/>
      <c r="I1232" s="32"/>
      <c r="J1232" s="32"/>
    </row>
    <row r="1233" spans="2:10" x14ac:dyDescent="0.2">
      <c r="B1233" s="32"/>
      <c r="C1233" s="32"/>
      <c r="D1233" s="32"/>
      <c r="E1233" s="32"/>
      <c r="F1233" s="32"/>
      <c r="G1233" s="32"/>
      <c r="H1233" s="32"/>
      <c r="I1233" s="32"/>
      <c r="J1233" s="32"/>
    </row>
    <row r="1234" spans="2:10" x14ac:dyDescent="0.2">
      <c r="B1234" s="32"/>
      <c r="C1234" s="32"/>
      <c r="D1234" s="32"/>
      <c r="E1234" s="32"/>
      <c r="F1234" s="32"/>
      <c r="G1234" s="32"/>
      <c r="H1234" s="32"/>
      <c r="I1234" s="32"/>
      <c r="J1234" s="32"/>
    </row>
    <row r="1235" spans="2:10" x14ac:dyDescent="0.2">
      <c r="B1235" s="32"/>
      <c r="C1235" s="32"/>
      <c r="D1235" s="32"/>
      <c r="E1235" s="32"/>
      <c r="F1235" s="32"/>
      <c r="G1235" s="32"/>
      <c r="H1235" s="32"/>
      <c r="I1235" s="32"/>
      <c r="J1235" s="32"/>
    </row>
    <row r="1236" spans="2:10" x14ac:dyDescent="0.2">
      <c r="B1236" s="32"/>
      <c r="C1236" s="32"/>
      <c r="D1236" s="32"/>
      <c r="E1236" s="32"/>
      <c r="F1236" s="32"/>
      <c r="G1236" s="32"/>
      <c r="H1236" s="32"/>
      <c r="I1236" s="32"/>
      <c r="J1236" s="32"/>
    </row>
    <row r="1237" spans="2:10" x14ac:dyDescent="0.2">
      <c r="B1237" s="32"/>
      <c r="C1237" s="32"/>
      <c r="D1237" s="32"/>
      <c r="E1237" s="32"/>
      <c r="F1237" s="32"/>
      <c r="G1237" s="32"/>
      <c r="H1237" s="32"/>
      <c r="I1237" s="32"/>
      <c r="J1237" s="32"/>
    </row>
    <row r="1238" spans="2:10" x14ac:dyDescent="0.2">
      <c r="B1238" s="32"/>
      <c r="C1238" s="32"/>
      <c r="D1238" s="32"/>
      <c r="E1238" s="32"/>
      <c r="F1238" s="32"/>
      <c r="G1238" s="32"/>
      <c r="H1238" s="32"/>
      <c r="I1238" s="32"/>
      <c r="J1238" s="32"/>
    </row>
    <row r="1239" spans="2:10" x14ac:dyDescent="0.2">
      <c r="B1239" s="32"/>
      <c r="C1239" s="32"/>
      <c r="D1239" s="32"/>
      <c r="E1239" s="32"/>
      <c r="F1239" s="32"/>
      <c r="G1239" s="32"/>
      <c r="H1239" s="32"/>
      <c r="I1239" s="32"/>
      <c r="J1239" s="32"/>
    </row>
    <row r="1240" spans="2:10" x14ac:dyDescent="0.2">
      <c r="B1240" s="32"/>
      <c r="C1240" s="32"/>
      <c r="D1240" s="32"/>
      <c r="E1240" s="32"/>
      <c r="F1240" s="32"/>
      <c r="G1240" s="32"/>
      <c r="H1240" s="32"/>
      <c r="I1240" s="32"/>
      <c r="J1240" s="32"/>
    </row>
    <row r="1241" spans="2:10" x14ac:dyDescent="0.2">
      <c r="B1241" s="32"/>
      <c r="C1241" s="32"/>
      <c r="D1241" s="32"/>
      <c r="E1241" s="32"/>
      <c r="F1241" s="32"/>
      <c r="G1241" s="32"/>
      <c r="H1241" s="32"/>
      <c r="I1241" s="32"/>
      <c r="J1241" s="32"/>
    </row>
    <row r="1242" spans="2:10" x14ac:dyDescent="0.2">
      <c r="B1242" s="32"/>
      <c r="C1242" s="32"/>
      <c r="D1242" s="32"/>
      <c r="E1242" s="32"/>
      <c r="F1242" s="32"/>
      <c r="G1242" s="32"/>
      <c r="H1242" s="32"/>
      <c r="I1242" s="32"/>
      <c r="J1242" s="32"/>
    </row>
    <row r="1243" spans="2:10" x14ac:dyDescent="0.2">
      <c r="B1243" s="32"/>
      <c r="C1243" s="32"/>
      <c r="D1243" s="32"/>
      <c r="E1243" s="32"/>
      <c r="F1243" s="32"/>
      <c r="G1243" s="32"/>
      <c r="H1243" s="32"/>
      <c r="I1243" s="32"/>
      <c r="J1243" s="32"/>
    </row>
    <row r="1244" spans="2:10" x14ac:dyDescent="0.2">
      <c r="B1244" s="32"/>
      <c r="C1244" s="32"/>
      <c r="D1244" s="32"/>
      <c r="E1244" s="32"/>
      <c r="F1244" s="32"/>
      <c r="G1244" s="32"/>
      <c r="H1244" s="32"/>
      <c r="I1244" s="32"/>
      <c r="J1244" s="32"/>
    </row>
    <row r="1245" spans="2:10" x14ac:dyDescent="0.2">
      <c r="B1245" s="32"/>
      <c r="C1245" s="32"/>
      <c r="D1245" s="32"/>
      <c r="E1245" s="32"/>
      <c r="F1245" s="32"/>
      <c r="G1245" s="32"/>
      <c r="H1245" s="32"/>
      <c r="I1245" s="32"/>
      <c r="J1245" s="32"/>
    </row>
    <row r="1246" spans="2:10" x14ac:dyDescent="0.2">
      <c r="B1246" s="32"/>
      <c r="C1246" s="32"/>
      <c r="D1246" s="32"/>
      <c r="E1246" s="32"/>
      <c r="F1246" s="32"/>
      <c r="G1246" s="32"/>
      <c r="H1246" s="32"/>
      <c r="I1246" s="32"/>
      <c r="J1246" s="32"/>
    </row>
    <row r="1247" spans="2:10" x14ac:dyDescent="0.2">
      <c r="B1247" s="32"/>
      <c r="C1247" s="32"/>
      <c r="D1247" s="32"/>
      <c r="E1247" s="32"/>
      <c r="F1247" s="32"/>
      <c r="G1247" s="32"/>
      <c r="H1247" s="32"/>
      <c r="I1247" s="32"/>
      <c r="J1247" s="32"/>
    </row>
    <row r="1248" spans="2:10" x14ac:dyDescent="0.2">
      <c r="B1248" s="32"/>
      <c r="C1248" s="32"/>
      <c r="D1248" s="32"/>
      <c r="E1248" s="32"/>
      <c r="F1248" s="32"/>
      <c r="G1248" s="32"/>
      <c r="H1248" s="32"/>
      <c r="I1248" s="32"/>
      <c r="J1248" s="32"/>
    </row>
    <row r="1249" spans="2:10" x14ac:dyDescent="0.2">
      <c r="B1249" s="32"/>
      <c r="C1249" s="32"/>
      <c r="D1249" s="32"/>
      <c r="E1249" s="32"/>
      <c r="F1249" s="32"/>
      <c r="G1249" s="32"/>
      <c r="H1249" s="32"/>
      <c r="I1249" s="32"/>
      <c r="J1249" s="32"/>
    </row>
    <row r="1250" spans="2:10" x14ac:dyDescent="0.2">
      <c r="B1250" s="32"/>
      <c r="C1250" s="32"/>
      <c r="D1250" s="32"/>
      <c r="E1250" s="32"/>
      <c r="F1250" s="32"/>
      <c r="G1250" s="32"/>
      <c r="H1250" s="32"/>
      <c r="I1250" s="32"/>
      <c r="J1250" s="32"/>
    </row>
    <row r="1251" spans="2:10" x14ac:dyDescent="0.2">
      <c r="B1251" s="32"/>
      <c r="C1251" s="32"/>
      <c r="D1251" s="32"/>
      <c r="E1251" s="32"/>
      <c r="F1251" s="32"/>
      <c r="G1251" s="32"/>
      <c r="H1251" s="32"/>
      <c r="I1251" s="32"/>
      <c r="J1251" s="32"/>
    </row>
    <row r="1252" spans="2:10" x14ac:dyDescent="0.2">
      <c r="B1252" s="32"/>
      <c r="C1252" s="32"/>
      <c r="D1252" s="32"/>
      <c r="E1252" s="32"/>
      <c r="F1252" s="32"/>
      <c r="G1252" s="32"/>
      <c r="H1252" s="32"/>
      <c r="I1252" s="32"/>
      <c r="J1252" s="32"/>
    </row>
    <row r="1253" spans="2:10" x14ac:dyDescent="0.2">
      <c r="B1253" s="32"/>
      <c r="C1253" s="32"/>
      <c r="D1253" s="32"/>
      <c r="E1253" s="32"/>
      <c r="F1253" s="32"/>
      <c r="G1253" s="32"/>
      <c r="H1253" s="32"/>
      <c r="I1253" s="32"/>
      <c r="J1253" s="32"/>
    </row>
    <row r="1254" spans="2:10" x14ac:dyDescent="0.2">
      <c r="B1254" s="32"/>
      <c r="C1254" s="32"/>
      <c r="D1254" s="32"/>
      <c r="E1254" s="32"/>
      <c r="F1254" s="32"/>
      <c r="G1254" s="32"/>
      <c r="H1254" s="32"/>
      <c r="I1254" s="32"/>
      <c r="J1254" s="32"/>
    </row>
    <row r="1255" spans="2:10" x14ac:dyDescent="0.2">
      <c r="B1255" s="32"/>
      <c r="C1255" s="32"/>
      <c r="D1255" s="32"/>
      <c r="E1255" s="32"/>
      <c r="F1255" s="32"/>
      <c r="G1255" s="32"/>
      <c r="H1255" s="32"/>
      <c r="I1255" s="32"/>
      <c r="J1255" s="32"/>
    </row>
    <row r="1256" spans="2:10" x14ac:dyDescent="0.2">
      <c r="B1256" s="32"/>
      <c r="C1256" s="32"/>
      <c r="D1256" s="32"/>
      <c r="E1256" s="32"/>
      <c r="F1256" s="32"/>
      <c r="G1256" s="32"/>
      <c r="H1256" s="32"/>
      <c r="I1256" s="32"/>
      <c r="J1256" s="32"/>
    </row>
    <row r="1257" spans="2:10" x14ac:dyDescent="0.2">
      <c r="B1257" s="32"/>
      <c r="C1257" s="32"/>
      <c r="D1257" s="32"/>
      <c r="E1257" s="32"/>
      <c r="F1257" s="32"/>
      <c r="G1257" s="32"/>
      <c r="H1257" s="32"/>
      <c r="I1257" s="32"/>
      <c r="J1257" s="32"/>
    </row>
    <row r="1258" spans="2:10" x14ac:dyDescent="0.2">
      <c r="B1258" s="32" t="e">
        <f>LN('2 Precios'!B1257/'2 Precios'!B1258)</f>
        <v>#DIV/0!</v>
      </c>
      <c r="C1258" s="32" t="e">
        <f>LN('2 Precios'!C1257/'2 Precios'!C1258)</f>
        <v>#DIV/0!</v>
      </c>
      <c r="D1258" s="32" t="e">
        <f>LN('2 Precios'!D1257/'2 Precios'!D1258)</f>
        <v>#DIV/0!</v>
      </c>
      <c r="E1258" s="32" t="e">
        <f>LN('2 Precios'!E1257/'2 Precios'!E1258)</f>
        <v>#DIV/0!</v>
      </c>
      <c r="F1258" s="32" t="e">
        <f>LN('2 Precios'!F1257/'2 Precios'!F1258)</f>
        <v>#DIV/0!</v>
      </c>
      <c r="G1258" s="32" t="e">
        <f>LN('2 Precios'!G1257/'2 Precios'!G1258)</f>
        <v>#DIV/0!</v>
      </c>
      <c r="H1258" s="32" t="e">
        <f>LN('2 Precios'!H1257/'2 Precios'!H1258)</f>
        <v>#DIV/0!</v>
      </c>
      <c r="I1258" s="32" t="e">
        <f>LN('2 Precios'!I1257/'2 Precios'!I1258)</f>
        <v>#DIV/0!</v>
      </c>
      <c r="J1258" s="32" t="e">
        <f>LN('2 Precios'!J1257/'2 Precios'!J1258)</f>
        <v>#DIV/0!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B21" sqref="B21"/>
    </sheetView>
  </sheetViews>
  <sheetFormatPr defaultColWidth="10.76171875" defaultRowHeight="15" x14ac:dyDescent="0.2"/>
  <sheetData>
    <row r="1" spans="1:8" x14ac:dyDescent="0.2">
      <c r="A1" s="174">
        <v>3.8595945452508419E-3</v>
      </c>
      <c r="B1" s="174"/>
      <c r="D1" s="174">
        <v>9.0937478984065914E-3</v>
      </c>
      <c r="E1" s="174"/>
      <c r="F1" s="142"/>
      <c r="G1" s="174">
        <v>-1.1746688211533161E-2</v>
      </c>
      <c r="H1" s="174"/>
    </row>
    <row r="2" spans="1:8" x14ac:dyDescent="0.2">
      <c r="A2" s="8"/>
      <c r="B2" s="8"/>
      <c r="D2" s="8"/>
      <c r="E2" s="8"/>
      <c r="F2" s="142"/>
      <c r="G2" s="8"/>
      <c r="H2" s="8"/>
    </row>
    <row r="3" spans="1:8" x14ac:dyDescent="0.2">
      <c r="A3" s="8" t="s">
        <v>5</v>
      </c>
      <c r="B3" s="8">
        <v>5.4621788311036969E-5</v>
      </c>
      <c r="D3" s="8" t="s">
        <v>5</v>
      </c>
      <c r="E3" s="8">
        <v>3.3274861338997749E-4</v>
      </c>
      <c r="F3" s="142"/>
      <c r="G3" s="8" t="s">
        <v>5</v>
      </c>
      <c r="H3" s="8">
        <v>3.6064694455479603E-4</v>
      </c>
    </row>
    <row r="4" spans="1:8" x14ac:dyDescent="0.2">
      <c r="A4" s="8" t="s">
        <v>6</v>
      </c>
      <c r="B4" s="8">
        <v>2.4830092619325129E-4</v>
      </c>
      <c r="C4" s="142"/>
      <c r="D4" s="8" t="s">
        <v>6</v>
      </c>
      <c r="E4" s="8">
        <v>4.4504178801064455E-4</v>
      </c>
      <c r="F4" s="142"/>
      <c r="G4" s="8" t="s">
        <v>6</v>
      </c>
      <c r="H4" s="8">
        <v>4.5688247649317763E-4</v>
      </c>
    </row>
    <row r="5" spans="1:8" x14ac:dyDescent="0.2">
      <c r="A5" s="8" t="s">
        <v>7</v>
      </c>
      <c r="B5" s="8">
        <v>1.7605919083578362E-4</v>
      </c>
      <c r="C5" s="142"/>
      <c r="D5" s="8" t="s">
        <v>7</v>
      </c>
      <c r="E5" s="8">
        <v>0</v>
      </c>
      <c r="F5" s="142"/>
      <c r="G5" s="8" t="s">
        <v>7</v>
      </c>
      <c r="H5" s="8">
        <v>7.1704065958546028E-5</v>
      </c>
    </row>
    <row r="6" spans="1:8" x14ac:dyDescent="0.2">
      <c r="A6" s="8" t="s">
        <v>8</v>
      </c>
      <c r="B6" s="8">
        <v>0</v>
      </c>
      <c r="C6" s="142"/>
      <c r="D6" s="8" t="s">
        <v>8</v>
      </c>
      <c r="E6" s="8">
        <v>0</v>
      </c>
      <c r="F6" s="142"/>
      <c r="G6" s="8" t="s">
        <v>8</v>
      </c>
      <c r="H6" s="8">
        <v>0</v>
      </c>
    </row>
    <row r="7" spans="1:8" x14ac:dyDescent="0.2">
      <c r="A7" s="8" t="s">
        <v>9</v>
      </c>
      <c r="B7" s="8">
        <v>7.8676529758384822E-3</v>
      </c>
      <c r="C7" s="142"/>
      <c r="D7" s="8" t="s">
        <v>9</v>
      </c>
      <c r="E7" s="8">
        <v>1.4101575863995283E-2</v>
      </c>
      <c r="F7" s="142"/>
      <c r="G7" s="8" t="s">
        <v>9</v>
      </c>
      <c r="H7" s="8">
        <v>1.4476759434205058E-2</v>
      </c>
    </row>
    <row r="8" spans="1:8" x14ac:dyDescent="0.2">
      <c r="A8" s="8" t="s">
        <v>10</v>
      </c>
      <c r="B8" s="8">
        <v>6.1899963348220123E-5</v>
      </c>
      <c r="C8" s="142"/>
      <c r="D8" s="8" t="s">
        <v>10</v>
      </c>
      <c r="E8" s="8">
        <v>1.988544418480143E-4</v>
      </c>
      <c r="F8" s="142"/>
      <c r="G8" s="8" t="s">
        <v>10</v>
      </c>
      <c r="H8" s="8">
        <v>2.0957656371584516E-4</v>
      </c>
    </row>
    <row r="9" spans="1:8" x14ac:dyDescent="0.2">
      <c r="A9" s="8" t="s">
        <v>11</v>
      </c>
      <c r="B9" s="8">
        <v>2.5460267212359131</v>
      </c>
      <c r="C9" s="142"/>
      <c r="D9" s="8" t="s">
        <v>11</v>
      </c>
      <c r="E9" s="8">
        <v>3.9048497465405596</v>
      </c>
      <c r="F9" s="142"/>
      <c r="G9" s="8" t="s">
        <v>11</v>
      </c>
      <c r="H9" s="8">
        <v>6.9602852696296269</v>
      </c>
    </row>
    <row r="10" spans="1:8" x14ac:dyDescent="0.2">
      <c r="A10" s="8" t="s">
        <v>12</v>
      </c>
      <c r="B10" s="8">
        <v>-0.30277406376888311</v>
      </c>
      <c r="C10" s="142"/>
      <c r="D10" s="8" t="s">
        <v>12</v>
      </c>
      <c r="E10" s="8">
        <v>0.10814850235592334</v>
      </c>
      <c r="F10" s="142"/>
      <c r="G10" s="8" t="s">
        <v>12</v>
      </c>
      <c r="H10" s="8">
        <v>-0.35904406954313861</v>
      </c>
    </row>
    <row r="11" spans="1:8" x14ac:dyDescent="0.2">
      <c r="A11" s="8" t="s">
        <v>13</v>
      </c>
      <c r="B11" s="8">
        <v>8.1920986708467147E-2</v>
      </c>
      <c r="C11" s="142"/>
      <c r="D11" s="8" t="s">
        <v>13</v>
      </c>
      <c r="E11" s="8">
        <v>0.16320913364502942</v>
      </c>
      <c r="F11" s="142"/>
      <c r="G11" s="8" t="s">
        <v>13</v>
      </c>
      <c r="H11" s="8">
        <v>0.19750198831915244</v>
      </c>
    </row>
    <row r="12" spans="1:8" x14ac:dyDescent="0.2">
      <c r="A12" s="8" t="s">
        <v>14</v>
      </c>
      <c r="B12" s="8">
        <v>-4.6663513723849345E-2</v>
      </c>
      <c r="C12" s="142"/>
      <c r="D12" s="8" t="s">
        <v>14</v>
      </c>
      <c r="E12" s="8">
        <v>-7.9300458492910564E-2</v>
      </c>
      <c r="F12" s="142"/>
      <c r="G12" s="8" t="s">
        <v>14</v>
      </c>
      <c r="H12" s="8">
        <v>-0.12389381152688463</v>
      </c>
    </row>
    <row r="13" spans="1:8" x14ac:dyDescent="0.2">
      <c r="A13" s="8" t="s">
        <v>15</v>
      </c>
      <c r="B13" s="8">
        <v>3.5257472984617802E-2</v>
      </c>
      <c r="C13" s="142"/>
      <c r="D13" s="8" t="s">
        <v>15</v>
      </c>
      <c r="E13" s="8">
        <v>8.3908675152118861E-2</v>
      </c>
      <c r="F13" s="142"/>
      <c r="G13" s="8" t="s">
        <v>15</v>
      </c>
      <c r="H13" s="8">
        <v>7.3608176792267804E-2</v>
      </c>
    </row>
    <row r="14" spans="1:8" x14ac:dyDescent="0.2">
      <c r="A14" s="8" t="s">
        <v>16</v>
      </c>
      <c r="B14" s="8">
        <v>5.4840275464281114E-2</v>
      </c>
      <c r="C14" s="142"/>
      <c r="D14" s="8" t="s">
        <v>16</v>
      </c>
      <c r="E14" s="8">
        <v>0.33407960784353741</v>
      </c>
      <c r="F14" s="142"/>
      <c r="G14" s="8" t="s">
        <v>16</v>
      </c>
      <c r="H14" s="8">
        <v>0.36208953233301522</v>
      </c>
    </row>
    <row r="15" spans="1:8" ht="15.75" thickBot="1" x14ac:dyDescent="0.25">
      <c r="A15" s="172" t="s">
        <v>17</v>
      </c>
      <c r="B15" s="172">
        <v>1004</v>
      </c>
      <c r="C15" s="142"/>
      <c r="D15" s="172" t="s">
        <v>17</v>
      </c>
      <c r="E15" s="172">
        <v>1004</v>
      </c>
      <c r="F15" s="142"/>
      <c r="G15" s="172" t="s">
        <v>17</v>
      </c>
      <c r="H15" s="172">
        <v>1004</v>
      </c>
    </row>
    <row r="16" spans="1:8" ht="15.75" thickBot="1" x14ac:dyDescent="0.25">
      <c r="A16" s="172"/>
      <c r="B16" s="172"/>
      <c r="D16" s="172"/>
      <c r="E16" s="172"/>
      <c r="G16" s="8"/>
      <c r="H1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showGridLines="0" zoomScale="60" zoomScaleNormal="60" workbookViewId="0">
      <selection activeCell="N8" sqref="N8"/>
    </sheetView>
  </sheetViews>
  <sheetFormatPr defaultColWidth="10.76171875" defaultRowHeight="15" x14ac:dyDescent="0.2"/>
  <cols>
    <col min="1" max="1" width="22.734375" bestFit="1" customWidth="1"/>
  </cols>
  <sheetData>
    <row r="1" spans="1:10" x14ac:dyDescent="0.2">
      <c r="A1" s="153" t="s">
        <v>19</v>
      </c>
      <c r="B1" s="146" t="str">
        <f>+'3 Rendimientos '!B2</f>
        <v>IPC</v>
      </c>
      <c r="C1" s="74" t="str">
        <f>+'3 Rendimientos '!C2</f>
        <v>AMX</v>
      </c>
      <c r="D1" s="74" t="str">
        <f>+'3 Rendimientos '!D2</f>
        <v>WALMEX</v>
      </c>
      <c r="E1" s="74" t="str">
        <f>+'3 Rendimientos '!E2</f>
        <v>MEXICHEM</v>
      </c>
      <c r="F1" s="74" t="str">
        <f>+'3 Rendimientos '!F2</f>
        <v>GMEXICO</v>
      </c>
      <c r="G1" s="74" t="str">
        <f>+'3 Rendimientos '!G2</f>
        <v>ALPEK</v>
      </c>
      <c r="H1" s="74" t="str">
        <f>+'3 Rendimientos '!H2</f>
        <v>BANORTE</v>
      </c>
      <c r="I1" s="74" t="str">
        <f>+'3 Rendimientos '!I2</f>
        <v>ALSEA</v>
      </c>
      <c r="J1" s="75" t="str">
        <f>+'3 Rendimientos '!J2</f>
        <v>GAPB</v>
      </c>
    </row>
    <row r="2" spans="1:10" x14ac:dyDescent="0.2">
      <c r="A2" s="167" t="s">
        <v>5</v>
      </c>
      <c r="B2" s="8">
        <v>5.4621788311036969E-5</v>
      </c>
      <c r="C2" s="8">
        <v>1.6209710152763151E-4</v>
      </c>
      <c r="D2" s="8">
        <v>3.3274861338997749E-4</v>
      </c>
      <c r="E2" s="8">
        <v>5.7967681993121606E-5</v>
      </c>
      <c r="F2" s="8">
        <v>2.8774231536002174E-4</v>
      </c>
      <c r="G2" s="8">
        <v>1.7124949959047928E-4</v>
      </c>
      <c r="H2" s="8">
        <v>1.3528073061452292E-4</v>
      </c>
      <c r="I2" s="8">
        <v>3.6064694455479603E-4</v>
      </c>
      <c r="J2" s="8">
        <v>6.9900262068129228E-4</v>
      </c>
    </row>
    <row r="3" spans="1:10" x14ac:dyDescent="0.2">
      <c r="A3" s="76" t="s">
        <v>6</v>
      </c>
      <c r="B3" s="8">
        <v>2.4830092619325129E-4</v>
      </c>
      <c r="C3" s="8">
        <v>4.7239913645645538E-4</v>
      </c>
      <c r="D3" s="8">
        <v>4.4504178801064455E-4</v>
      </c>
      <c r="E3" s="8">
        <v>4.9357276856427457E-4</v>
      </c>
      <c r="F3" s="8">
        <v>5.2214801286597906E-4</v>
      </c>
      <c r="G3" s="8">
        <v>5.6219867189473232E-4</v>
      </c>
      <c r="H3" s="8">
        <v>4.9340227735703338E-4</v>
      </c>
      <c r="I3" s="8">
        <v>4.5688247649317763E-4</v>
      </c>
      <c r="J3" s="8">
        <v>4.7338901151564402E-4</v>
      </c>
    </row>
    <row r="4" spans="1:10" x14ac:dyDescent="0.2">
      <c r="A4" s="76" t="s">
        <v>7</v>
      </c>
      <c r="B4" s="8">
        <v>1.7605919083578362E-4</v>
      </c>
      <c r="C4" s="8">
        <v>0</v>
      </c>
      <c r="D4" s="8">
        <v>0</v>
      </c>
      <c r="E4" s="8">
        <v>-4.5559184652115958E-4</v>
      </c>
      <c r="F4" s="8">
        <v>2.6457940383692232E-4</v>
      </c>
      <c r="G4" s="8">
        <v>0</v>
      </c>
      <c r="H4" s="8">
        <v>6.6852157260886879E-4</v>
      </c>
      <c r="I4" s="8">
        <v>7.1704065958546028E-5</v>
      </c>
      <c r="J4" s="8">
        <v>5.6440979042011899E-4</v>
      </c>
    </row>
    <row r="5" spans="1:10" x14ac:dyDescent="0.2">
      <c r="A5" s="76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x14ac:dyDescent="0.2">
      <c r="A6" s="76" t="s">
        <v>9</v>
      </c>
      <c r="B6" s="8">
        <v>7.8676529758384822E-3</v>
      </c>
      <c r="C6" s="8">
        <v>1.4968419686169411E-2</v>
      </c>
      <c r="D6" s="8">
        <v>1.4101575863995283E-2</v>
      </c>
      <c r="E6" s="8">
        <v>1.5639326525770724E-2</v>
      </c>
      <c r="F6" s="8">
        <v>1.6544760546144215E-2</v>
      </c>
      <c r="G6" s="8">
        <v>1.7813804087474457E-2</v>
      </c>
      <c r="H6" s="8">
        <v>1.5633924348362162E-2</v>
      </c>
      <c r="I6" s="8">
        <v>1.4476759434205058E-2</v>
      </c>
      <c r="J6" s="8">
        <v>1.4999784826745135E-2</v>
      </c>
    </row>
    <row r="7" spans="1:10" x14ac:dyDescent="0.2">
      <c r="A7" s="76" t="s">
        <v>10</v>
      </c>
      <c r="B7" s="8">
        <v>6.1899963348220123E-5</v>
      </c>
      <c r="C7" s="8">
        <v>2.2405358790130396E-4</v>
      </c>
      <c r="D7" s="8">
        <v>1.988544418480143E-4</v>
      </c>
      <c r="E7" s="8">
        <v>2.4458853417967576E-4</v>
      </c>
      <c r="F7" s="8">
        <v>2.7372910152925018E-4</v>
      </c>
      <c r="G7" s="8">
        <v>3.1733161606692167E-4</v>
      </c>
      <c r="H7" s="8">
        <v>2.4441959053031123E-4</v>
      </c>
      <c r="I7" s="8">
        <v>2.0957656371584516E-4</v>
      </c>
      <c r="J7" s="8">
        <v>2.2499354484865357E-4</v>
      </c>
    </row>
    <row r="8" spans="1:10" x14ac:dyDescent="0.2">
      <c r="A8" s="76" t="s">
        <v>11</v>
      </c>
      <c r="B8" s="8">
        <v>2.5460267212359131</v>
      </c>
      <c r="C8" s="8">
        <v>8.3423965653618879</v>
      </c>
      <c r="D8" s="8">
        <v>3.9048497465405596</v>
      </c>
      <c r="E8" s="8">
        <v>1.75929957499162</v>
      </c>
      <c r="F8" s="8">
        <v>0.87160020006148731</v>
      </c>
      <c r="G8" s="8">
        <v>3.9960983619320096</v>
      </c>
      <c r="H8" s="8">
        <v>4.5062182167196783</v>
      </c>
      <c r="I8" s="8">
        <v>6.9602852696296269</v>
      </c>
      <c r="J8" s="8">
        <v>1.31046511700547</v>
      </c>
    </row>
    <row r="9" spans="1:10" x14ac:dyDescent="0.2">
      <c r="A9" s="76" t="s">
        <v>12</v>
      </c>
      <c r="B9" s="8">
        <v>-0.30277406376888311</v>
      </c>
      <c r="C9" s="8">
        <v>1.8883868323289074E-2</v>
      </c>
      <c r="D9" s="8">
        <v>0.10814850235592334</v>
      </c>
      <c r="E9" s="8">
        <v>0.23258321013654376</v>
      </c>
      <c r="F9" s="8">
        <v>0.15855704583336588</v>
      </c>
      <c r="G9" s="8">
        <v>-0.19695944442499144</v>
      </c>
      <c r="H9" s="8">
        <v>-0.48531333087923045</v>
      </c>
      <c r="I9" s="8">
        <v>-0.35904406954313861</v>
      </c>
      <c r="J9" s="8">
        <v>4.0131841004661904E-2</v>
      </c>
    </row>
    <row r="10" spans="1:10" x14ac:dyDescent="0.2">
      <c r="A10" s="76" t="s">
        <v>13</v>
      </c>
      <c r="B10" s="8">
        <v>8.1920986708467147E-2</v>
      </c>
      <c r="C10" s="8">
        <v>0.22826699512851306</v>
      </c>
      <c r="D10" s="8">
        <v>0.16320913364502942</v>
      </c>
      <c r="E10" s="8">
        <v>0.12538534339318713</v>
      </c>
      <c r="F10" s="8">
        <v>0.12650017832919702</v>
      </c>
      <c r="G10" s="8">
        <v>0.18929090858577949</v>
      </c>
      <c r="H10" s="8">
        <v>0.16192727378233276</v>
      </c>
      <c r="I10" s="8">
        <v>0.19750198831915244</v>
      </c>
      <c r="J10" s="8">
        <v>0.12554735901758257</v>
      </c>
    </row>
    <row r="11" spans="1:10" x14ac:dyDescent="0.2">
      <c r="A11" s="76" t="s">
        <v>14</v>
      </c>
      <c r="B11" s="8">
        <v>-4.6663513723849345E-2</v>
      </c>
      <c r="C11" s="8">
        <v>-0.11897509485031529</v>
      </c>
      <c r="D11" s="8">
        <v>-7.9300458492910564E-2</v>
      </c>
      <c r="E11" s="8">
        <v>-5.6690425746107172E-2</v>
      </c>
      <c r="F11" s="8">
        <v>-5.3128091631600302E-2</v>
      </c>
      <c r="G11" s="8">
        <v>-0.11418224898697427</v>
      </c>
      <c r="H11" s="8">
        <v>-9.7550839622293731E-2</v>
      </c>
      <c r="I11" s="8">
        <v>-0.12389381152688463</v>
      </c>
      <c r="J11" s="8">
        <v>-6.2252539637004015E-2</v>
      </c>
    </row>
    <row r="12" spans="1:10" x14ac:dyDescent="0.2">
      <c r="A12" s="76" t="s">
        <v>15</v>
      </c>
      <c r="B12" s="8">
        <v>3.5257472984617802E-2</v>
      </c>
      <c r="C12" s="8">
        <v>0.10929190027819777</v>
      </c>
      <c r="D12" s="8">
        <v>8.3908675152118861E-2</v>
      </c>
      <c r="E12" s="8">
        <v>6.8694917647079953E-2</v>
      </c>
      <c r="F12" s="8">
        <v>7.3372086697596733E-2</v>
      </c>
      <c r="G12" s="8">
        <v>7.5108659598805222E-2</v>
      </c>
      <c r="H12" s="8">
        <v>6.4376434160039034E-2</v>
      </c>
      <c r="I12" s="8">
        <v>7.3608176792267804E-2</v>
      </c>
      <c r="J12" s="8">
        <v>6.3294819380578557E-2</v>
      </c>
    </row>
    <row r="13" spans="1:10" x14ac:dyDescent="0.2">
      <c r="A13" s="76" t="s">
        <v>16</v>
      </c>
      <c r="B13" s="8">
        <v>5.4840275464281114E-2</v>
      </c>
      <c r="C13" s="8">
        <v>0.16274548993374202</v>
      </c>
      <c r="D13" s="8">
        <v>0.33407960784353741</v>
      </c>
      <c r="E13" s="8">
        <v>5.8199552721094096E-2</v>
      </c>
      <c r="F13" s="8">
        <v>0.28889328462146185</v>
      </c>
      <c r="G13" s="8">
        <v>0.17193449758884119</v>
      </c>
      <c r="H13" s="8">
        <v>0.13582185353698101</v>
      </c>
      <c r="I13" s="8">
        <v>0.36208953233301522</v>
      </c>
      <c r="J13" s="8">
        <v>0.70179863116401742</v>
      </c>
    </row>
    <row r="14" spans="1:10" ht="15.75" thickBot="1" x14ac:dyDescent="0.25">
      <c r="A14" s="77" t="s">
        <v>17</v>
      </c>
      <c r="B14" s="172">
        <v>1004</v>
      </c>
      <c r="C14" s="172">
        <v>1004</v>
      </c>
      <c r="D14" s="172">
        <v>1004</v>
      </c>
      <c r="E14" s="172">
        <v>1004</v>
      </c>
      <c r="F14" s="172">
        <v>1004</v>
      </c>
      <c r="G14" s="172">
        <v>1004</v>
      </c>
      <c r="H14" s="172">
        <v>1004</v>
      </c>
      <c r="I14" s="172">
        <v>1004</v>
      </c>
      <c r="J14" s="172">
        <v>1004</v>
      </c>
    </row>
    <row r="15" spans="1:10" s="166" customFormat="1" x14ac:dyDescent="0.2"/>
    <row r="16" spans="1:10" ht="15.75" thickBot="1" x14ac:dyDescent="0.25">
      <c r="B16" s="83"/>
      <c r="C16" s="83"/>
      <c r="D16" s="83"/>
      <c r="E16" s="83"/>
      <c r="F16" s="83"/>
      <c r="G16" s="83"/>
      <c r="H16" s="83"/>
      <c r="I16" s="83"/>
      <c r="J16" s="83"/>
    </row>
    <row r="17" spans="1:18" x14ac:dyDescent="0.2">
      <c r="A17" s="173">
        <v>3.8595945452508419E-3</v>
      </c>
      <c r="B17" s="173"/>
      <c r="C17" s="173">
        <v>-5.7933860138249006E-3</v>
      </c>
      <c r="D17" s="173"/>
      <c r="E17" s="173">
        <v>9.0937478984065914E-3</v>
      </c>
      <c r="F17" s="173"/>
      <c r="G17" s="173">
        <v>-5.3737573583918568E-4</v>
      </c>
      <c r="H17" s="173"/>
      <c r="I17" s="173">
        <v>-1.1653353692585638E-2</v>
      </c>
      <c r="J17" s="173"/>
      <c r="K17" s="173">
        <v>7.0481579395987462E-3</v>
      </c>
      <c r="L17" s="173"/>
      <c r="M17" s="173">
        <v>-7.570539522665838E-3</v>
      </c>
      <c r="N17" s="173"/>
      <c r="O17" s="173">
        <v>-1.1746688211533161E-2</v>
      </c>
      <c r="P17" s="173"/>
      <c r="Q17" s="173">
        <v>5.0269045981382781E-3</v>
      </c>
      <c r="R17" s="173"/>
    </row>
    <row r="18" spans="1: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">
      <c r="A19" s="8" t="s">
        <v>5</v>
      </c>
      <c r="B19" s="8">
        <v>5.4621788311036969E-5</v>
      </c>
      <c r="C19" s="8" t="s">
        <v>5</v>
      </c>
      <c r="D19" s="8">
        <v>1.6209710152763151E-4</v>
      </c>
      <c r="E19" s="8" t="s">
        <v>5</v>
      </c>
      <c r="F19" s="8">
        <v>3.3274861338997749E-4</v>
      </c>
      <c r="G19" s="8" t="s">
        <v>5</v>
      </c>
      <c r="H19" s="8">
        <v>5.7967681993121606E-5</v>
      </c>
      <c r="I19" s="8" t="s">
        <v>5</v>
      </c>
      <c r="J19" s="8">
        <v>2.8774231536002174E-4</v>
      </c>
      <c r="K19" s="8" t="s">
        <v>5</v>
      </c>
      <c r="L19" s="8">
        <v>1.7124949959047928E-4</v>
      </c>
      <c r="M19" s="8" t="s">
        <v>5</v>
      </c>
      <c r="N19" s="8">
        <v>1.3528073061452292E-4</v>
      </c>
      <c r="O19" s="8" t="s">
        <v>5</v>
      </c>
      <c r="P19" s="8">
        <v>3.6064694455479603E-4</v>
      </c>
      <c r="Q19" s="8" t="s">
        <v>5</v>
      </c>
      <c r="R19" s="8">
        <v>6.9900262068129228E-4</v>
      </c>
    </row>
    <row r="20" spans="1:18" x14ac:dyDescent="0.2">
      <c r="A20" s="8" t="s">
        <v>6</v>
      </c>
      <c r="B20" s="8">
        <v>2.4830092619325129E-4</v>
      </c>
      <c r="C20" s="8" t="s">
        <v>6</v>
      </c>
      <c r="D20" s="8">
        <v>4.7239913645645538E-4</v>
      </c>
      <c r="E20" s="8" t="s">
        <v>6</v>
      </c>
      <c r="F20" s="8">
        <v>4.4504178801064455E-4</v>
      </c>
      <c r="G20" s="8" t="s">
        <v>6</v>
      </c>
      <c r="H20" s="8">
        <v>4.9357276856427457E-4</v>
      </c>
      <c r="I20" s="8" t="s">
        <v>6</v>
      </c>
      <c r="J20" s="8">
        <v>5.2214801286597906E-4</v>
      </c>
      <c r="K20" s="8" t="s">
        <v>6</v>
      </c>
      <c r="L20" s="8">
        <v>5.6219867189473232E-4</v>
      </c>
      <c r="M20" s="8" t="s">
        <v>6</v>
      </c>
      <c r="N20" s="8">
        <v>4.9340227735703338E-4</v>
      </c>
      <c r="O20" s="8" t="s">
        <v>6</v>
      </c>
      <c r="P20" s="8">
        <v>4.5688247649317763E-4</v>
      </c>
      <c r="Q20" s="8" t="s">
        <v>6</v>
      </c>
      <c r="R20" s="8">
        <v>4.7338901151564402E-4</v>
      </c>
    </row>
    <row r="21" spans="1:18" x14ac:dyDescent="0.2">
      <c r="A21" s="8" t="s">
        <v>7</v>
      </c>
      <c r="B21" s="8">
        <v>1.7605919083578362E-4</v>
      </c>
      <c r="C21" s="8" t="s">
        <v>7</v>
      </c>
      <c r="D21" s="8">
        <v>0</v>
      </c>
      <c r="E21" s="8" t="s">
        <v>7</v>
      </c>
      <c r="F21" s="8">
        <v>0</v>
      </c>
      <c r="G21" s="8" t="s">
        <v>7</v>
      </c>
      <c r="H21" s="8">
        <v>-4.5559184652115958E-4</v>
      </c>
      <c r="I21" s="8" t="s">
        <v>7</v>
      </c>
      <c r="J21" s="8">
        <v>2.6457940383692232E-4</v>
      </c>
      <c r="K21" s="8" t="s">
        <v>7</v>
      </c>
      <c r="L21" s="8">
        <v>0</v>
      </c>
      <c r="M21" s="8" t="s">
        <v>7</v>
      </c>
      <c r="N21" s="8">
        <v>6.6852157260886879E-4</v>
      </c>
      <c r="O21" s="8" t="s">
        <v>7</v>
      </c>
      <c r="P21" s="8">
        <v>7.1704065958546028E-5</v>
      </c>
      <c r="Q21" s="8" t="s">
        <v>7</v>
      </c>
      <c r="R21" s="8">
        <v>5.6440979042011899E-4</v>
      </c>
    </row>
    <row r="22" spans="1:18" x14ac:dyDescent="0.2">
      <c r="A22" s="8" t="s">
        <v>8</v>
      </c>
      <c r="B22" s="8">
        <v>0</v>
      </c>
      <c r="C22" s="8" t="s">
        <v>8</v>
      </c>
      <c r="D22" s="8">
        <v>0</v>
      </c>
      <c r="E22" s="8" t="s">
        <v>8</v>
      </c>
      <c r="F22" s="8">
        <v>0</v>
      </c>
      <c r="G22" s="8" t="s">
        <v>8</v>
      </c>
      <c r="H22" s="8">
        <v>0</v>
      </c>
      <c r="I22" s="8" t="s">
        <v>8</v>
      </c>
      <c r="J22" s="8">
        <v>0</v>
      </c>
      <c r="K22" s="8" t="s">
        <v>8</v>
      </c>
      <c r="L22" s="8">
        <v>0</v>
      </c>
      <c r="M22" s="8" t="s">
        <v>8</v>
      </c>
      <c r="N22" s="8">
        <v>0</v>
      </c>
      <c r="O22" s="8" t="s">
        <v>8</v>
      </c>
      <c r="P22" s="8">
        <v>0</v>
      </c>
      <c r="Q22" s="8" t="s">
        <v>8</v>
      </c>
      <c r="R22" s="8">
        <v>0</v>
      </c>
    </row>
    <row r="23" spans="1:18" x14ac:dyDescent="0.2">
      <c r="A23" s="8" t="s">
        <v>9</v>
      </c>
      <c r="B23" s="8">
        <v>7.8676529758384822E-3</v>
      </c>
      <c r="C23" s="8" t="s">
        <v>9</v>
      </c>
      <c r="D23" s="8">
        <v>1.4968419686169411E-2</v>
      </c>
      <c r="E23" s="8" t="s">
        <v>9</v>
      </c>
      <c r="F23" s="8">
        <v>1.4101575863995283E-2</v>
      </c>
      <c r="G23" s="8" t="s">
        <v>9</v>
      </c>
      <c r="H23" s="8">
        <v>1.5639326525770724E-2</v>
      </c>
      <c r="I23" s="8" t="s">
        <v>9</v>
      </c>
      <c r="J23" s="8">
        <v>1.6544760546144215E-2</v>
      </c>
      <c r="K23" s="8" t="s">
        <v>9</v>
      </c>
      <c r="L23" s="8">
        <v>1.7813804087474457E-2</v>
      </c>
      <c r="M23" s="8" t="s">
        <v>9</v>
      </c>
      <c r="N23" s="8">
        <v>1.5633924348362162E-2</v>
      </c>
      <c r="O23" s="8" t="s">
        <v>9</v>
      </c>
      <c r="P23" s="8">
        <v>1.4476759434205058E-2</v>
      </c>
      <c r="Q23" s="8" t="s">
        <v>9</v>
      </c>
      <c r="R23" s="8">
        <v>1.4999784826745135E-2</v>
      </c>
    </row>
    <row r="24" spans="1:18" x14ac:dyDescent="0.2">
      <c r="A24" s="8" t="s">
        <v>10</v>
      </c>
      <c r="B24" s="8">
        <v>6.1899963348220123E-5</v>
      </c>
      <c r="C24" s="8" t="s">
        <v>10</v>
      </c>
      <c r="D24" s="8">
        <v>2.2405358790130396E-4</v>
      </c>
      <c r="E24" s="8" t="s">
        <v>10</v>
      </c>
      <c r="F24" s="8">
        <v>1.988544418480143E-4</v>
      </c>
      <c r="G24" s="8" t="s">
        <v>10</v>
      </c>
      <c r="H24" s="8">
        <v>2.4458853417967576E-4</v>
      </c>
      <c r="I24" s="8" t="s">
        <v>10</v>
      </c>
      <c r="J24" s="8">
        <v>2.7372910152925018E-4</v>
      </c>
      <c r="K24" s="8" t="s">
        <v>10</v>
      </c>
      <c r="L24" s="8">
        <v>3.1733161606692167E-4</v>
      </c>
      <c r="M24" s="8" t="s">
        <v>10</v>
      </c>
      <c r="N24" s="8">
        <v>2.4441959053031123E-4</v>
      </c>
      <c r="O24" s="8" t="s">
        <v>10</v>
      </c>
      <c r="P24" s="8">
        <v>2.0957656371584516E-4</v>
      </c>
      <c r="Q24" s="8" t="s">
        <v>10</v>
      </c>
      <c r="R24" s="8">
        <v>2.2499354484865357E-4</v>
      </c>
    </row>
    <row r="25" spans="1:18" x14ac:dyDescent="0.2">
      <c r="A25" s="8" t="s">
        <v>11</v>
      </c>
      <c r="B25" s="8">
        <v>2.5460267212359131</v>
      </c>
      <c r="C25" s="8" t="s">
        <v>11</v>
      </c>
      <c r="D25" s="8">
        <v>8.3423965653618879</v>
      </c>
      <c r="E25" s="8" t="s">
        <v>11</v>
      </c>
      <c r="F25" s="8">
        <v>3.9048497465405596</v>
      </c>
      <c r="G25" s="8" t="s">
        <v>11</v>
      </c>
      <c r="H25" s="8">
        <v>1.75929957499162</v>
      </c>
      <c r="I25" s="8" t="s">
        <v>11</v>
      </c>
      <c r="J25" s="8">
        <v>0.87160020006148731</v>
      </c>
      <c r="K25" s="8" t="s">
        <v>11</v>
      </c>
      <c r="L25" s="8">
        <v>3.9960983619320096</v>
      </c>
      <c r="M25" s="8" t="s">
        <v>11</v>
      </c>
      <c r="N25" s="8">
        <v>4.5062182167196783</v>
      </c>
      <c r="O25" s="8" t="s">
        <v>11</v>
      </c>
      <c r="P25" s="8">
        <v>6.9602852696296269</v>
      </c>
      <c r="Q25" s="8" t="s">
        <v>11</v>
      </c>
      <c r="R25" s="8">
        <v>1.31046511700547</v>
      </c>
    </row>
    <row r="26" spans="1:18" x14ac:dyDescent="0.2">
      <c r="A26" s="8" t="s">
        <v>12</v>
      </c>
      <c r="B26" s="8">
        <v>-0.30277406376888311</v>
      </c>
      <c r="C26" s="8" t="s">
        <v>12</v>
      </c>
      <c r="D26" s="8">
        <v>1.8883868323289074E-2</v>
      </c>
      <c r="E26" s="8" t="s">
        <v>12</v>
      </c>
      <c r="F26" s="8">
        <v>0.10814850235592334</v>
      </c>
      <c r="G26" s="8" t="s">
        <v>12</v>
      </c>
      <c r="H26" s="8">
        <v>0.23258321013654376</v>
      </c>
      <c r="I26" s="8" t="s">
        <v>12</v>
      </c>
      <c r="J26" s="8">
        <v>0.15855704583336588</v>
      </c>
      <c r="K26" s="8" t="s">
        <v>12</v>
      </c>
      <c r="L26" s="8">
        <v>-0.19695944442499144</v>
      </c>
      <c r="M26" s="8" t="s">
        <v>12</v>
      </c>
      <c r="N26" s="8">
        <v>-0.48531333087923045</v>
      </c>
      <c r="O26" s="8" t="s">
        <v>12</v>
      </c>
      <c r="P26" s="8">
        <v>-0.35904406954313861</v>
      </c>
      <c r="Q26" s="8" t="s">
        <v>12</v>
      </c>
      <c r="R26" s="8">
        <v>4.0131841004661904E-2</v>
      </c>
    </row>
    <row r="27" spans="1:18" x14ac:dyDescent="0.2">
      <c r="A27" s="8" t="s">
        <v>13</v>
      </c>
      <c r="B27" s="8">
        <v>8.1920986708467147E-2</v>
      </c>
      <c r="C27" s="8" t="s">
        <v>13</v>
      </c>
      <c r="D27" s="8">
        <v>0.22826699512851306</v>
      </c>
      <c r="E27" s="8" t="s">
        <v>13</v>
      </c>
      <c r="F27" s="8">
        <v>0.16320913364502942</v>
      </c>
      <c r="G27" s="8" t="s">
        <v>13</v>
      </c>
      <c r="H27" s="8">
        <v>0.12538534339318713</v>
      </c>
      <c r="I27" s="8" t="s">
        <v>13</v>
      </c>
      <c r="J27" s="8">
        <v>0.12650017832919702</v>
      </c>
      <c r="K27" s="8" t="s">
        <v>13</v>
      </c>
      <c r="L27" s="8">
        <v>0.18929090858577949</v>
      </c>
      <c r="M27" s="8" t="s">
        <v>13</v>
      </c>
      <c r="N27" s="8">
        <v>0.16192727378233276</v>
      </c>
      <c r="O27" s="8" t="s">
        <v>13</v>
      </c>
      <c r="P27" s="8">
        <v>0.19750198831915244</v>
      </c>
      <c r="Q27" s="8" t="s">
        <v>13</v>
      </c>
      <c r="R27" s="8">
        <v>0.12554735901758257</v>
      </c>
    </row>
    <row r="28" spans="1:18" x14ac:dyDescent="0.2">
      <c r="A28" s="8" t="s">
        <v>14</v>
      </c>
      <c r="B28" s="8">
        <v>-4.6663513723849345E-2</v>
      </c>
      <c r="C28" s="8" t="s">
        <v>14</v>
      </c>
      <c r="D28" s="8">
        <v>-0.11897509485031529</v>
      </c>
      <c r="E28" s="8" t="s">
        <v>14</v>
      </c>
      <c r="F28" s="8">
        <v>-7.9300458492910564E-2</v>
      </c>
      <c r="G28" s="8" t="s">
        <v>14</v>
      </c>
      <c r="H28" s="8">
        <v>-5.6690425746107172E-2</v>
      </c>
      <c r="I28" s="8" t="s">
        <v>14</v>
      </c>
      <c r="J28" s="8">
        <v>-5.3128091631600302E-2</v>
      </c>
      <c r="K28" s="8" t="s">
        <v>14</v>
      </c>
      <c r="L28" s="8">
        <v>-0.11418224898697427</v>
      </c>
      <c r="M28" s="8" t="s">
        <v>14</v>
      </c>
      <c r="N28" s="8">
        <v>-9.7550839622293731E-2</v>
      </c>
      <c r="O28" s="8" t="s">
        <v>14</v>
      </c>
      <c r="P28" s="8">
        <v>-0.12389381152688463</v>
      </c>
      <c r="Q28" s="8" t="s">
        <v>14</v>
      </c>
      <c r="R28" s="8">
        <v>-6.2252539637004015E-2</v>
      </c>
    </row>
    <row r="29" spans="1:18" x14ac:dyDescent="0.2">
      <c r="A29" s="8" t="s">
        <v>15</v>
      </c>
      <c r="B29" s="8">
        <v>3.5257472984617802E-2</v>
      </c>
      <c r="C29" s="8" t="s">
        <v>15</v>
      </c>
      <c r="D29" s="8">
        <v>0.10929190027819777</v>
      </c>
      <c r="E29" s="8" t="s">
        <v>15</v>
      </c>
      <c r="F29" s="8">
        <v>8.3908675152118861E-2</v>
      </c>
      <c r="G29" s="8" t="s">
        <v>15</v>
      </c>
      <c r="H29" s="8">
        <v>6.8694917647079953E-2</v>
      </c>
      <c r="I29" s="8" t="s">
        <v>15</v>
      </c>
      <c r="J29" s="8">
        <v>7.3372086697596733E-2</v>
      </c>
      <c r="K29" s="8" t="s">
        <v>15</v>
      </c>
      <c r="L29" s="8">
        <v>7.5108659598805222E-2</v>
      </c>
      <c r="M29" s="8" t="s">
        <v>15</v>
      </c>
      <c r="N29" s="8">
        <v>6.4376434160039034E-2</v>
      </c>
      <c r="O29" s="8" t="s">
        <v>15</v>
      </c>
      <c r="P29" s="8">
        <v>7.3608176792267804E-2</v>
      </c>
      <c r="Q29" s="8" t="s">
        <v>15</v>
      </c>
      <c r="R29" s="8">
        <v>6.3294819380578557E-2</v>
      </c>
    </row>
    <row r="30" spans="1:18" x14ac:dyDescent="0.2">
      <c r="A30" s="8" t="s">
        <v>16</v>
      </c>
      <c r="B30" s="8">
        <v>5.4840275464281114E-2</v>
      </c>
      <c r="C30" s="8" t="s">
        <v>16</v>
      </c>
      <c r="D30" s="8">
        <v>0.16274548993374202</v>
      </c>
      <c r="E30" s="8" t="s">
        <v>16</v>
      </c>
      <c r="F30" s="8">
        <v>0.33407960784353741</v>
      </c>
      <c r="G30" s="8" t="s">
        <v>16</v>
      </c>
      <c r="H30" s="8">
        <v>5.8199552721094096E-2</v>
      </c>
      <c r="I30" s="8" t="s">
        <v>16</v>
      </c>
      <c r="J30" s="8">
        <v>0.28889328462146185</v>
      </c>
      <c r="K30" s="8" t="s">
        <v>16</v>
      </c>
      <c r="L30" s="8">
        <v>0.17193449758884119</v>
      </c>
      <c r="M30" s="8" t="s">
        <v>16</v>
      </c>
      <c r="N30" s="8">
        <v>0.13582185353698101</v>
      </c>
      <c r="O30" s="8" t="s">
        <v>16</v>
      </c>
      <c r="P30" s="8">
        <v>0.36208953233301522</v>
      </c>
      <c r="Q30" s="8" t="s">
        <v>16</v>
      </c>
      <c r="R30" s="8">
        <v>0.70179863116401742</v>
      </c>
    </row>
    <row r="31" spans="1:18" ht="15.75" thickBot="1" x14ac:dyDescent="0.25">
      <c r="A31" s="172" t="s">
        <v>17</v>
      </c>
      <c r="B31" s="172">
        <v>1004</v>
      </c>
      <c r="C31" s="172" t="s">
        <v>17</v>
      </c>
      <c r="D31" s="172">
        <v>1004</v>
      </c>
      <c r="E31" s="172" t="s">
        <v>17</v>
      </c>
      <c r="F31" s="172">
        <v>1004</v>
      </c>
      <c r="G31" s="172" t="s">
        <v>17</v>
      </c>
      <c r="H31" s="172">
        <v>1004</v>
      </c>
      <c r="I31" s="172" t="s">
        <v>17</v>
      </c>
      <c r="J31" s="172">
        <v>1004</v>
      </c>
      <c r="K31" s="172" t="s">
        <v>17</v>
      </c>
      <c r="L31" s="172">
        <v>1004</v>
      </c>
      <c r="M31" s="172" t="s">
        <v>17</v>
      </c>
      <c r="N31" s="172">
        <v>1004</v>
      </c>
      <c r="O31" s="172" t="s">
        <v>17</v>
      </c>
      <c r="P31" s="172">
        <v>1004</v>
      </c>
      <c r="Q31" s="172" t="s">
        <v>17</v>
      </c>
      <c r="R31" s="172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9"/>
  <sheetViews>
    <sheetView showGridLines="0" topLeftCell="A2" zoomScale="90" zoomScaleNormal="90" workbookViewId="0">
      <selection activeCell="I10" sqref="I10"/>
    </sheetView>
  </sheetViews>
  <sheetFormatPr defaultColWidth="10.76171875" defaultRowHeight="15" x14ac:dyDescent="0.2"/>
  <cols>
    <col min="2" max="2" width="11.296875" bestFit="1" customWidth="1"/>
    <col min="3" max="3" width="11.703125" bestFit="1" customWidth="1"/>
    <col min="10" max="10" width="11.703125" bestFit="1" customWidth="1"/>
  </cols>
  <sheetData>
    <row r="1" spans="1:21" x14ac:dyDescent="0.2">
      <c r="A1" s="17"/>
      <c r="B1" s="147" t="str">
        <f>+'4 Estadisticos'!B1</f>
        <v>IPC</v>
      </c>
      <c r="C1" s="14" t="str">
        <f>+'4 Estadisticos'!C1</f>
        <v>AMX</v>
      </c>
      <c r="D1" s="14" t="str">
        <f>+'4 Estadisticos'!D1</f>
        <v>WALMEX</v>
      </c>
      <c r="E1" s="14" t="str">
        <f>+'4 Estadisticos'!E1</f>
        <v>MEXICHEM</v>
      </c>
      <c r="F1" s="14" t="str">
        <f>+'4 Estadisticos'!F1</f>
        <v>GMEXICO</v>
      </c>
      <c r="G1" s="14" t="str">
        <f>+'4 Estadisticos'!G1</f>
        <v>ALPEK</v>
      </c>
      <c r="H1" s="14" t="str">
        <f>+'4 Estadisticos'!H1</f>
        <v>BANORTE</v>
      </c>
      <c r="I1" s="14" t="str">
        <f>+'4 Estadisticos'!I1</f>
        <v>ALSEA</v>
      </c>
      <c r="J1" s="14" t="str">
        <f>+'4 Estadisticos'!J1</f>
        <v>GAPB</v>
      </c>
      <c r="M1" s="151"/>
      <c r="N1" s="152"/>
      <c r="O1" s="152"/>
      <c r="P1" s="152"/>
      <c r="Q1" s="152"/>
      <c r="R1" s="152"/>
      <c r="S1" s="152"/>
      <c r="T1" s="152"/>
      <c r="U1" s="152"/>
    </row>
    <row r="2" spans="1:21" x14ac:dyDescent="0.2">
      <c r="A2" s="15" t="str">
        <f t="array" ref="A2:A10">TRANSPOSE(B1:J1)</f>
        <v>IPC</v>
      </c>
      <c r="B2" s="177">
        <v>1</v>
      </c>
      <c r="C2" s="8">
        <f t="array" ref="C2:J2">TRANSPOSE(B3:B10)</f>
        <v>4.4351198557602042E-2</v>
      </c>
      <c r="D2" s="8">
        <v>2.8903156895220224E-2</v>
      </c>
      <c r="E2" s="8">
        <v>7.4406260083107398E-2</v>
      </c>
      <c r="F2" s="8">
        <v>4.6386896449728383E-2</v>
      </c>
      <c r="G2" s="8">
        <v>6.4207240735760923E-2</v>
      </c>
      <c r="H2" s="8">
        <v>4.6845310572237973E-2</v>
      </c>
      <c r="I2" s="8">
        <v>0.13719339098887079</v>
      </c>
      <c r="J2" s="8">
        <v>7.0172806772585444E-2</v>
      </c>
      <c r="M2" s="142"/>
      <c r="N2" s="142"/>
      <c r="O2" s="142"/>
      <c r="P2" s="142"/>
      <c r="Q2" s="142"/>
      <c r="R2" s="142"/>
      <c r="S2" s="142"/>
      <c r="T2" s="142"/>
      <c r="U2" s="142"/>
    </row>
    <row r="3" spans="1:21" x14ac:dyDescent="0.2">
      <c r="A3" s="15" t="str">
        <v>AMX</v>
      </c>
      <c r="B3" s="8">
        <v>4.4351198557602042E-2</v>
      </c>
      <c r="C3" s="177">
        <v>1</v>
      </c>
      <c r="D3" s="8">
        <f t="array" ref="D3:J3">TRANSPOSE(C4:C10)</f>
        <v>0.11974128987777262</v>
      </c>
      <c r="E3" s="8">
        <v>0.23306741737558045</v>
      </c>
      <c r="F3" s="8">
        <v>0.18332519623604798</v>
      </c>
      <c r="G3" s="8">
        <v>9.8150971545480317E-2</v>
      </c>
      <c r="H3" s="8">
        <v>0.19957199798870442</v>
      </c>
      <c r="I3" s="8">
        <v>0.19705831432064624</v>
      </c>
      <c r="J3" s="8">
        <v>0.17977548211436284</v>
      </c>
      <c r="M3" s="142"/>
      <c r="N3" s="142"/>
      <c r="O3" s="142"/>
      <c r="P3" s="142"/>
      <c r="Q3" s="142"/>
      <c r="R3" s="142"/>
      <c r="S3" s="142"/>
      <c r="T3" s="142"/>
      <c r="U3" s="142"/>
    </row>
    <row r="4" spans="1:21" x14ac:dyDescent="0.2">
      <c r="A4" s="15" t="str">
        <v>WALMEX</v>
      </c>
      <c r="B4" s="8">
        <v>2.8903156895220224E-2</v>
      </c>
      <c r="C4" s="8">
        <v>0.11974128987777262</v>
      </c>
      <c r="D4" s="177">
        <v>1</v>
      </c>
      <c r="E4" s="8">
        <f t="array" ref="E4:J4">TRANSPOSE(D5:D10)</f>
        <v>0.18410080318053626</v>
      </c>
      <c r="F4" s="8">
        <v>0.14067591843139032</v>
      </c>
      <c r="G4" s="8">
        <v>0.1265244399041599</v>
      </c>
      <c r="H4" s="8">
        <v>0.26465769907555442</v>
      </c>
      <c r="I4" s="8">
        <v>0.25952284047676033</v>
      </c>
      <c r="J4" s="8">
        <v>0.17965620130948992</v>
      </c>
    </row>
    <row r="5" spans="1:21" x14ac:dyDescent="0.2">
      <c r="A5" s="15" t="str">
        <v>MEXICHEM</v>
      </c>
      <c r="B5" s="8">
        <v>7.4406260083107398E-2</v>
      </c>
      <c r="C5" s="8">
        <v>0.23306741737558045</v>
      </c>
      <c r="D5" s="8">
        <v>0.18410080318053626</v>
      </c>
      <c r="E5" s="177">
        <v>1</v>
      </c>
      <c r="F5" s="8">
        <f t="array" ref="F5:J5">TRANSPOSE(E6:E10)</f>
        <v>0.28396845744819216</v>
      </c>
      <c r="G5" s="8">
        <v>0.2312097417285966</v>
      </c>
      <c r="H5" s="8">
        <v>0.32423750653756767</v>
      </c>
      <c r="I5" s="8">
        <v>0.24794898338154209</v>
      </c>
      <c r="J5" s="8">
        <v>0.18671154803360196</v>
      </c>
    </row>
    <row r="6" spans="1:21" x14ac:dyDescent="0.2">
      <c r="A6" s="15" t="str">
        <v>GMEXICO</v>
      </c>
      <c r="B6" s="8">
        <v>4.6386896449728383E-2</v>
      </c>
      <c r="C6" s="8">
        <v>0.18332519623604798</v>
      </c>
      <c r="D6" s="8">
        <v>0.14067591843139032</v>
      </c>
      <c r="E6" s="8">
        <v>0.28396845744819216</v>
      </c>
      <c r="F6" s="177">
        <v>1</v>
      </c>
      <c r="G6" s="8">
        <f t="array" ref="G6:J6">TRANSPOSE(F7:F10)</f>
        <v>0.14639977038156662</v>
      </c>
      <c r="H6" s="8">
        <v>0.18852674106741929</v>
      </c>
      <c r="I6" s="8">
        <v>0.16578388342602429</v>
      </c>
      <c r="J6" s="8">
        <v>0.20112614254577235</v>
      </c>
    </row>
    <row r="7" spans="1:21" x14ac:dyDescent="0.2">
      <c r="A7" s="15" t="str">
        <v>ALPEK</v>
      </c>
      <c r="B7" s="8">
        <v>6.4207240735760923E-2</v>
      </c>
      <c r="C7" s="8">
        <v>9.8150971545480317E-2</v>
      </c>
      <c r="D7" s="8">
        <v>0.1265244399041599</v>
      </c>
      <c r="E7" s="8">
        <v>0.2312097417285966</v>
      </c>
      <c r="F7" s="8">
        <v>0.14639977038156662</v>
      </c>
      <c r="G7" s="177">
        <v>1</v>
      </c>
      <c r="H7" s="8">
        <f t="array" ref="H7:J7">TRANSPOSE(G8:G10)</f>
        <v>0.20437208602275991</v>
      </c>
      <c r="I7" s="8">
        <v>0.13758500778333541</v>
      </c>
      <c r="J7" s="8">
        <v>0.10609437305867013</v>
      </c>
    </row>
    <row r="8" spans="1:21" x14ac:dyDescent="0.2">
      <c r="A8" s="15" t="str">
        <v>BANORTE</v>
      </c>
      <c r="B8" s="8">
        <v>4.6845310572237973E-2</v>
      </c>
      <c r="C8" s="8">
        <v>0.19957199798870442</v>
      </c>
      <c r="D8" s="8">
        <v>0.26465769907555442</v>
      </c>
      <c r="E8" s="8">
        <v>0.32423750653756767</v>
      </c>
      <c r="F8" s="8">
        <v>0.18852674106741929</v>
      </c>
      <c r="G8" s="8">
        <v>0.20437208602275991</v>
      </c>
      <c r="H8" s="177">
        <v>1</v>
      </c>
      <c r="I8" s="8">
        <f t="array" ref="I8:J8">TRANSPOSE(H9:H10)</f>
        <v>0.36219292158937827</v>
      </c>
      <c r="J8" s="8">
        <v>0.23163498096591004</v>
      </c>
    </row>
    <row r="9" spans="1:21" x14ac:dyDescent="0.2">
      <c r="A9" s="15" t="str">
        <v>ALSEA</v>
      </c>
      <c r="B9" s="8">
        <v>0.13719339098887079</v>
      </c>
      <c r="C9" s="8">
        <v>0.19705831432064624</v>
      </c>
      <c r="D9" s="8">
        <v>0.25952284047676033</v>
      </c>
      <c r="E9" s="8">
        <v>0.24794898338154209</v>
      </c>
      <c r="F9" s="8">
        <v>0.16578388342602429</v>
      </c>
      <c r="G9" s="8">
        <v>0.13758500778333541</v>
      </c>
      <c r="H9" s="8">
        <v>0.36219292158937827</v>
      </c>
      <c r="I9" s="177">
        <v>1</v>
      </c>
      <c r="J9" s="8">
        <f>I10</f>
        <v>0.25803621767223528</v>
      </c>
    </row>
    <row r="10" spans="1:21" ht="15.75" thickBot="1" x14ac:dyDescent="0.25">
      <c r="A10" s="16" t="str">
        <v>GAPB</v>
      </c>
      <c r="B10" s="172">
        <v>7.0172806772585444E-2</v>
      </c>
      <c r="C10" s="172">
        <v>0.17977548211436284</v>
      </c>
      <c r="D10" s="172">
        <v>0.17965620130948992</v>
      </c>
      <c r="E10" s="172">
        <v>0.18671154803360196</v>
      </c>
      <c r="F10" s="172">
        <v>0.20112614254577235</v>
      </c>
      <c r="G10" s="172">
        <v>0.10609437305867013</v>
      </c>
      <c r="H10" s="172">
        <v>0.23163498096591004</v>
      </c>
      <c r="I10" s="172">
        <v>0.25803621767223528</v>
      </c>
      <c r="J10" s="178">
        <v>1</v>
      </c>
    </row>
    <row r="11" spans="1:21" ht="15.75" thickBot="1" x14ac:dyDescent="0.25"/>
    <row r="12" spans="1:21" x14ac:dyDescent="0.2">
      <c r="A12" s="173"/>
      <c r="B12" s="173" t="s">
        <v>82</v>
      </c>
      <c r="C12" s="173" t="s">
        <v>83</v>
      </c>
      <c r="D12" s="173" t="s">
        <v>84</v>
      </c>
      <c r="E12" s="173" t="s">
        <v>85</v>
      </c>
      <c r="F12" s="173" t="s">
        <v>86</v>
      </c>
      <c r="G12" s="173" t="s">
        <v>87</v>
      </c>
      <c r="H12" s="173" t="s">
        <v>88</v>
      </c>
      <c r="I12" s="173" t="s">
        <v>89</v>
      </c>
      <c r="J12" s="173" t="s">
        <v>90</v>
      </c>
      <c r="K12" s="142"/>
    </row>
    <row r="13" spans="1:21" x14ac:dyDescent="0.2">
      <c r="A13" s="8" t="s">
        <v>82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142"/>
    </row>
    <row r="14" spans="1:21" x14ac:dyDescent="0.2">
      <c r="A14" s="8" t="s">
        <v>83</v>
      </c>
      <c r="B14" s="8">
        <v>4.4351198557602042E-2</v>
      </c>
      <c r="C14" s="8">
        <v>1</v>
      </c>
      <c r="D14" s="8"/>
      <c r="E14" s="8"/>
      <c r="F14" s="8"/>
      <c r="G14" s="8"/>
      <c r="H14" s="8"/>
      <c r="I14" s="8"/>
      <c r="J14" s="8"/>
      <c r="K14" s="142"/>
    </row>
    <row r="15" spans="1:21" x14ac:dyDescent="0.2">
      <c r="A15" s="8" t="s">
        <v>84</v>
      </c>
      <c r="B15" s="8">
        <v>2.8903156895220224E-2</v>
      </c>
      <c r="C15" s="8">
        <v>0.11974128987777262</v>
      </c>
      <c r="D15" s="8">
        <v>1</v>
      </c>
      <c r="E15" s="8"/>
      <c r="F15" s="8"/>
      <c r="G15" s="8"/>
      <c r="H15" s="8"/>
      <c r="I15" s="8"/>
      <c r="J15" s="8"/>
      <c r="K15" s="142"/>
    </row>
    <row r="16" spans="1:21" x14ac:dyDescent="0.2">
      <c r="A16" s="8" t="s">
        <v>85</v>
      </c>
      <c r="B16" s="8">
        <v>7.4406260083107398E-2</v>
      </c>
      <c r="C16" s="8">
        <v>0.23306741737558045</v>
      </c>
      <c r="D16" s="8">
        <v>0.18410080318053626</v>
      </c>
      <c r="E16" s="8">
        <v>1</v>
      </c>
      <c r="F16" s="8"/>
      <c r="G16" s="8"/>
      <c r="H16" s="8"/>
      <c r="I16" s="8"/>
      <c r="J16" s="8"/>
      <c r="K16" s="142"/>
    </row>
    <row r="17" spans="1:11" x14ac:dyDescent="0.2">
      <c r="A17" s="8" t="s">
        <v>86</v>
      </c>
      <c r="B17" s="8">
        <v>4.6386896449728383E-2</v>
      </c>
      <c r="C17" s="8">
        <v>0.18332519623604798</v>
      </c>
      <c r="D17" s="8">
        <v>0.14067591843139032</v>
      </c>
      <c r="E17" s="8">
        <v>0.28396845744819216</v>
      </c>
      <c r="F17" s="8">
        <v>1</v>
      </c>
      <c r="G17" s="8"/>
      <c r="H17" s="8"/>
      <c r="I17" s="8"/>
      <c r="J17" s="8"/>
      <c r="K17" s="142"/>
    </row>
    <row r="18" spans="1:11" x14ac:dyDescent="0.2">
      <c r="A18" s="8" t="s">
        <v>87</v>
      </c>
      <c r="B18" s="8">
        <v>6.4207240735760923E-2</v>
      </c>
      <c r="C18" s="8">
        <v>9.8150971545480317E-2</v>
      </c>
      <c r="D18" s="8">
        <v>0.1265244399041599</v>
      </c>
      <c r="E18" s="8">
        <v>0.2312097417285966</v>
      </c>
      <c r="F18" s="8">
        <v>0.14639977038156662</v>
      </c>
      <c r="G18" s="8">
        <v>1</v>
      </c>
      <c r="H18" s="8"/>
      <c r="I18" s="8"/>
      <c r="J18" s="8"/>
      <c r="K18" s="142"/>
    </row>
    <row r="19" spans="1:11" x14ac:dyDescent="0.2">
      <c r="A19" s="8" t="s">
        <v>88</v>
      </c>
      <c r="B19" s="8">
        <v>4.6845310572237973E-2</v>
      </c>
      <c r="C19" s="8">
        <v>0.19957199798870442</v>
      </c>
      <c r="D19" s="8">
        <v>0.26465769907555442</v>
      </c>
      <c r="E19" s="8">
        <v>0.32423750653756767</v>
      </c>
      <c r="F19" s="8">
        <v>0.18852674106741929</v>
      </c>
      <c r="G19" s="8">
        <v>0.20437208602275991</v>
      </c>
      <c r="H19" s="8">
        <v>1</v>
      </c>
      <c r="I19" s="8"/>
      <c r="J19" s="8"/>
      <c r="K19" s="142"/>
    </row>
    <row r="20" spans="1:11" x14ac:dyDescent="0.2">
      <c r="A20" s="8" t="s">
        <v>89</v>
      </c>
      <c r="B20" s="8">
        <v>0.13719339098887079</v>
      </c>
      <c r="C20" s="8">
        <v>0.19705831432064624</v>
      </c>
      <c r="D20" s="8">
        <v>0.25952284047676033</v>
      </c>
      <c r="E20" s="8">
        <v>0.24794898338154209</v>
      </c>
      <c r="F20" s="8">
        <v>0.16578388342602429</v>
      </c>
      <c r="G20" s="8">
        <v>0.13758500778333541</v>
      </c>
      <c r="H20" s="8">
        <v>0.36219292158937827</v>
      </c>
      <c r="I20" s="8">
        <v>1</v>
      </c>
      <c r="J20" s="8"/>
      <c r="K20" s="142"/>
    </row>
    <row r="21" spans="1:11" ht="15.75" thickBot="1" x14ac:dyDescent="0.25">
      <c r="A21" s="172" t="s">
        <v>90</v>
      </c>
      <c r="B21" s="172">
        <v>7.0172806772585444E-2</v>
      </c>
      <c r="C21" s="172">
        <v>0.17977548211436284</v>
      </c>
      <c r="D21" s="172">
        <v>0.17965620130948992</v>
      </c>
      <c r="E21" s="172">
        <v>0.18671154803360196</v>
      </c>
      <c r="F21" s="172">
        <v>0.20112614254577235</v>
      </c>
      <c r="G21" s="172">
        <v>0.10609437305867013</v>
      </c>
      <c r="H21" s="172">
        <v>0.23163498096591004</v>
      </c>
      <c r="I21" s="172">
        <v>0.25803621767223528</v>
      </c>
      <c r="J21" s="172">
        <v>1</v>
      </c>
      <c r="K21" s="142"/>
    </row>
    <row r="22" spans="1:1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142"/>
    </row>
    <row r="23" spans="1:11" x14ac:dyDescent="0.2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</row>
    <row r="24" spans="1:11" x14ac:dyDescent="0.2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</row>
    <row r="25" spans="1:11" x14ac:dyDescent="0.2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</row>
    <row r="26" spans="1:11" x14ac:dyDescent="0.2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</row>
    <row r="27" spans="1:11" x14ac:dyDescent="0.2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</row>
    <row r="28" spans="1:11" x14ac:dyDescent="0.2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</row>
    <row r="29" spans="1:11" x14ac:dyDescent="0.2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4"/>
  <sheetViews>
    <sheetView showGridLines="0" zoomScale="110" zoomScaleNormal="110" workbookViewId="0">
      <pane xSplit="1" ySplit="1" topLeftCell="C54" activePane="bottomRight" state="frozen"/>
      <selection pane="bottomLeft" activeCell="A2" sqref="A2"/>
      <selection pane="topRight" activeCell="B1" sqref="B1"/>
      <selection pane="bottomRight" activeCell="J13" sqref="J13"/>
    </sheetView>
  </sheetViews>
  <sheetFormatPr defaultColWidth="10.76171875" defaultRowHeight="15" x14ac:dyDescent="0.2"/>
  <cols>
    <col min="1" max="1" width="19.90625" customWidth="1"/>
    <col min="2" max="2" width="15.73828125" customWidth="1"/>
    <col min="3" max="8" width="12.375" customWidth="1"/>
    <col min="9" max="9" width="9.14453125" bestFit="1" customWidth="1"/>
    <col min="10" max="10" width="8.875" bestFit="1" customWidth="1"/>
    <col min="11" max="12" width="13.85546875" bestFit="1" customWidth="1"/>
    <col min="13" max="13" width="6.45703125" customWidth="1"/>
    <col min="14" max="14" width="10.35546875" bestFit="1" customWidth="1"/>
    <col min="15" max="15" width="10.76171875" customWidth="1"/>
    <col min="16" max="16" width="8.7421875" bestFit="1" customWidth="1"/>
    <col min="17" max="17" width="6.05078125" customWidth="1"/>
    <col min="18" max="18" width="9.28125" customWidth="1"/>
    <col min="19" max="19" width="7.80078125" customWidth="1"/>
    <col min="20" max="20" width="8.7421875" customWidth="1"/>
  </cols>
  <sheetData>
    <row r="1" spans="1:12" x14ac:dyDescent="0.2">
      <c r="A1" s="62"/>
      <c r="B1" s="148" t="str">
        <f>+'4.Matriz de Correlación'!B1</f>
        <v>IPC</v>
      </c>
      <c r="C1" s="63" t="str">
        <f>+'4.Matriz de Correlación'!C1</f>
        <v>AMX</v>
      </c>
      <c r="D1" s="63" t="str">
        <f>+'4.Matriz de Correlación'!D1</f>
        <v>WALMEX</v>
      </c>
      <c r="E1" s="63" t="str">
        <f>+'4.Matriz de Correlación'!E1</f>
        <v>MEXICHEM</v>
      </c>
      <c r="F1" s="63" t="str">
        <f>+'4.Matriz de Correlación'!F1</f>
        <v>GMEXICO</v>
      </c>
      <c r="G1" s="63" t="str">
        <f>+'4.Matriz de Correlación'!G1</f>
        <v>ALPEK</v>
      </c>
      <c r="H1" s="63" t="str">
        <f>+'4.Matriz de Correlación'!H1</f>
        <v>BANORTE</v>
      </c>
      <c r="I1" s="63" t="str">
        <f>+'4.Matriz de Correlación'!I1</f>
        <v>ALSEA</v>
      </c>
      <c r="J1" s="64" t="str">
        <f>+'4.Matriz de Correlación'!J1</f>
        <v>GAPB</v>
      </c>
      <c r="K1" s="19" t="s">
        <v>32</v>
      </c>
    </row>
    <row r="2" spans="1:12" s="7" customFormat="1" x14ac:dyDescent="0.2">
      <c r="A2" s="96" t="s">
        <v>45</v>
      </c>
      <c r="B2" s="175">
        <f>'2 Precios'!B2</f>
        <v>45367.25</v>
      </c>
      <c r="C2" s="175">
        <f>'2 Precios'!C2</f>
        <v>15.49</v>
      </c>
      <c r="D2" s="175">
        <f>'2 Precios'!D2</f>
        <v>49.709999000000003</v>
      </c>
      <c r="E2" s="175">
        <f>'2 Precios'!E2</f>
        <v>55.810001</v>
      </c>
      <c r="F2" s="175">
        <f>'2 Precios'!F2</f>
        <v>57.16</v>
      </c>
      <c r="G2" s="175">
        <f>'2 Precios'!G2</f>
        <v>29.9</v>
      </c>
      <c r="H2" s="175">
        <f>'2 Precios'!H2</f>
        <v>106.589996</v>
      </c>
      <c r="I2" s="175">
        <f>'2 Precios'!I2</f>
        <v>64.319999999999993</v>
      </c>
      <c r="J2" s="175">
        <f>'2 Precios'!J2</f>
        <v>171.509995</v>
      </c>
      <c r="K2" s="61">
        <f>SUMPRODUCT(C2:J2,C34:J34)</f>
        <v>65.643298395164493</v>
      </c>
    </row>
    <row r="3" spans="1:12" x14ac:dyDescent="0.2">
      <c r="A3" s="96" t="s">
        <v>21</v>
      </c>
      <c r="B3" s="176">
        <f>AVERAGE('3 Rendimientos '!B3:B1007)</f>
        <v>5.8407830855255701E-5</v>
      </c>
      <c r="C3" s="176">
        <f>AVERAGE('3 Rendimientos '!C3:C1007)</f>
        <v>1.5617124768150964E-4</v>
      </c>
      <c r="D3" s="176">
        <f>AVERAGE('3 Rendimientos '!D3:D1007)</f>
        <v>3.4146602561387491E-4</v>
      </c>
      <c r="E3" s="176">
        <f>AVERAGE('3 Rendimientos '!E3:E1007)</f>
        <v>5.7375300482840662E-5</v>
      </c>
      <c r="F3" s="176">
        <f>AVERAGE('3 Rendimientos '!F3:F1007)</f>
        <v>2.7586062778992682E-4</v>
      </c>
      <c r="G3" s="176">
        <f>AVERAGE('3 Rendimientos '!G3:G1007)</f>
        <v>1.7809219455566157E-4</v>
      </c>
      <c r="H3" s="176">
        <f>AVERAGE('3 Rendimientos '!H3:H1007)</f>
        <v>1.2761324777543821E-4</v>
      </c>
      <c r="I3" s="176">
        <f>AVERAGE('3 Rendimientos '!I3:I1007)</f>
        <v>3.4859984489699731E-4</v>
      </c>
      <c r="J3" s="176">
        <f>AVERAGE('3 Rendimientos '!J3:J1007)</f>
        <v>7.0330899080811517E-4</v>
      </c>
    </row>
    <row r="4" spans="1:12" x14ac:dyDescent="0.2">
      <c r="A4" s="96" t="s">
        <v>22</v>
      </c>
      <c r="B4" s="176">
        <f>VAR('3 Rendimientos '!B3:B1007)</f>
        <v>6.1852715787009068E-5</v>
      </c>
      <c r="C4" s="176">
        <f>VAR('3 Rendimientos '!C3:C1007)</f>
        <v>2.2386571827970382E-4</v>
      </c>
      <c r="D4" s="176">
        <f>VAR('3 Rendimientos '!D3:D1007)</f>
        <v>1.9873275289719933E-4</v>
      </c>
      <c r="E4" s="176">
        <f>VAR('3 Rendimientos '!E3:E1007)</f>
        <v>2.4434527277224048E-4</v>
      </c>
      <c r="F4" s="176">
        <f>VAR('3 Rendimientos '!F3:F1007)</f>
        <v>2.7359834335392115E-4</v>
      </c>
      <c r="G4" s="176">
        <f>VAR('3 Rendimientos '!G3:G1007)</f>
        <v>3.1706260530699984E-4</v>
      </c>
      <c r="H4" s="176">
        <f>VAR('3 Rendimientos '!H3:H1007)</f>
        <v>2.4423522896756321E-4</v>
      </c>
      <c r="I4" s="176">
        <f>VAR('3 Rendimientos '!I3:I1007)</f>
        <v>2.0951368039173442E-4</v>
      </c>
      <c r="J4" s="176">
        <f>VAR('3 Rendimientos '!J3:J1007)</f>
        <v>2.2478808524021733E-4</v>
      </c>
    </row>
    <row r="5" spans="1:12" s="7" customFormat="1" x14ac:dyDescent="0.2">
      <c r="A5" s="96" t="s">
        <v>20</v>
      </c>
      <c r="B5" s="176">
        <f>STDEV('3 Rendimientos '!B$3:B$1007)</f>
        <v>7.8646497561562813E-3</v>
      </c>
      <c r="C5" s="176">
        <f>STDEV('3 Rendimientos '!C$3:C$1007)</f>
        <v>1.4962142837164195E-2</v>
      </c>
      <c r="D5" s="176">
        <f>STDEV('3 Rendimientos '!D$3:D$1007)</f>
        <v>1.4097260474900765E-2</v>
      </c>
      <c r="E5" s="176">
        <f>STDEV('3 Rendimientos '!E$3:E$1007)</f>
        <v>1.5631547356939442E-2</v>
      </c>
      <c r="F5" s="176">
        <f>STDEV('3 Rendimientos '!F$3:F$1007)</f>
        <v>1.6540808425041419E-2</v>
      </c>
      <c r="G5" s="176">
        <f>STDEV('3 Rendimientos '!G$3:G$1007)</f>
        <v>1.780625186014732E-2</v>
      </c>
      <c r="H5" s="176">
        <f>STDEV('3 Rendimientos '!H$3:H$1007)</f>
        <v>1.5628027033748156E-2</v>
      </c>
      <c r="I5" s="176">
        <f>STDEV('3 Rendimientos '!I$3:I$1007)</f>
        <v>1.4474587399706232E-2</v>
      </c>
      <c r="J5" s="176">
        <f>STDEV('3 Rendimientos '!J$3:J$1007)</f>
        <v>1.4992934510635913E-2</v>
      </c>
      <c r="L5" s="60"/>
    </row>
    <row r="6" spans="1:12" s="7" customFormat="1" x14ac:dyDescent="0.2">
      <c r="A6" s="181" t="s">
        <v>103</v>
      </c>
      <c r="B6" s="176"/>
      <c r="C6" s="176">
        <f>C5*C34</f>
        <v>2.5737970942781227E-3</v>
      </c>
      <c r="D6" s="176">
        <f t="shared" ref="D6:J6" si="0">D5*D34</f>
        <v>2.7903711163024783E-3</v>
      </c>
      <c r="E6" s="176">
        <f t="shared" si="0"/>
        <v>1.1992348595133197E-3</v>
      </c>
      <c r="F6" s="176">
        <f t="shared" si="0"/>
        <v>1.7839624975095124E-3</v>
      </c>
      <c r="G6" s="176">
        <f t="shared" si="0"/>
        <v>2.0992332690840613E-3</v>
      </c>
      <c r="H6" s="176">
        <f t="shared" si="0"/>
        <v>8.7982291640018929E-4</v>
      </c>
      <c r="I6" s="176">
        <f t="shared" si="0"/>
        <v>1.8041380675261212E-3</v>
      </c>
      <c r="J6" s="176">
        <f t="shared" si="0"/>
        <v>2.1985437007033741E-3</v>
      </c>
      <c r="K6" s="73">
        <f t="array" ref="K6">MMULT(MMULT(C6:J6,'4.Matriz de Correlación'!C3:J10),TRANSPOSE(C6:J6))^(1/2)</f>
        <v>8.33828628708644E-3</v>
      </c>
      <c r="L6" s="60"/>
    </row>
    <row r="7" spans="1:12" ht="15.75" thickBot="1" x14ac:dyDescent="0.25">
      <c r="K7" s="84">
        <f>SUMPRODUCT(C5:J5,C34:J34)</f>
        <v>1.5329103521317177E-2</v>
      </c>
      <c r="L7" s="86"/>
    </row>
    <row r="8" spans="1:12" s="7" customFormat="1" ht="15.75" thickBot="1" x14ac:dyDescent="0.25">
      <c r="A8" s="46" t="s">
        <v>24</v>
      </c>
      <c r="B8" s="50">
        <v>250</v>
      </c>
      <c r="C8" s="50">
        <v>250</v>
      </c>
      <c r="D8" s="50">
        <v>250</v>
      </c>
      <c r="E8" s="50">
        <v>250</v>
      </c>
      <c r="F8" s="50">
        <v>250</v>
      </c>
      <c r="G8" s="50">
        <v>250</v>
      </c>
      <c r="H8" s="50">
        <v>250</v>
      </c>
      <c r="I8" s="50">
        <v>250</v>
      </c>
      <c r="J8" s="50">
        <v>250</v>
      </c>
      <c r="L8" s="7" t="s">
        <v>91</v>
      </c>
    </row>
    <row r="9" spans="1:12" s="7" customFormat="1" x14ac:dyDescent="0.2">
      <c r="A9" s="47" t="s">
        <v>25</v>
      </c>
      <c r="B9" s="41">
        <v>0.95</v>
      </c>
      <c r="C9" s="41">
        <v>0.95</v>
      </c>
      <c r="D9" s="41">
        <v>0.95</v>
      </c>
      <c r="E9" s="41">
        <v>0.95</v>
      </c>
      <c r="F9" s="41">
        <v>0.95</v>
      </c>
      <c r="G9" s="41">
        <v>0.95</v>
      </c>
      <c r="H9" s="41">
        <v>0.95</v>
      </c>
      <c r="I9" s="41">
        <v>0.95</v>
      </c>
      <c r="J9" s="41">
        <v>0.95</v>
      </c>
      <c r="K9" s="58">
        <v>0.95</v>
      </c>
    </row>
    <row r="10" spans="1:12" s="7" customFormat="1" ht="15.75" thickBot="1" x14ac:dyDescent="0.25">
      <c r="A10" s="48" t="s">
        <v>26</v>
      </c>
      <c r="B10" s="51">
        <f>NORMSINV(B9)</f>
        <v>1.6448536269514715</v>
      </c>
      <c r="C10" s="51">
        <f t="shared" ref="C10:J10" si="1">NORMSINV(C9)</f>
        <v>1.6448536269514715</v>
      </c>
      <c r="D10" s="51">
        <f t="shared" si="1"/>
        <v>1.6448536269514715</v>
      </c>
      <c r="E10" s="51">
        <f t="shared" si="1"/>
        <v>1.6448536269514715</v>
      </c>
      <c r="F10" s="51">
        <f t="shared" si="1"/>
        <v>1.6448536269514715</v>
      </c>
      <c r="G10" s="51">
        <f t="shared" si="1"/>
        <v>1.6448536269514715</v>
      </c>
      <c r="H10" s="51">
        <f t="shared" si="1"/>
        <v>1.6448536269514715</v>
      </c>
      <c r="I10" s="51">
        <f t="shared" si="1"/>
        <v>1.6448536269514715</v>
      </c>
      <c r="J10" s="51">
        <f t="shared" si="1"/>
        <v>1.6448536269514715</v>
      </c>
      <c r="K10" s="59">
        <f>NORMSINV(K9)</f>
        <v>1.6448536269514715</v>
      </c>
    </row>
    <row r="11" spans="1:12" s="7" customFormat="1" x14ac:dyDescent="0.2"/>
    <row r="12" spans="1:12" s="7" customFormat="1" ht="15.75" thickBot="1" x14ac:dyDescent="0.25">
      <c r="A12" s="115" t="s">
        <v>69</v>
      </c>
      <c r="B12" s="7" t="s">
        <v>92</v>
      </c>
      <c r="E12" s="7" t="s">
        <v>95</v>
      </c>
      <c r="G12" s="7" t="s">
        <v>96</v>
      </c>
    </row>
    <row r="13" spans="1:12" x14ac:dyDescent="0.2">
      <c r="A13" s="46" t="s">
        <v>94</v>
      </c>
      <c r="B13" s="186">
        <f t="shared" ref="B13:J13" si="2">B8*B3</f>
        <v>1.4601957713813925E-2</v>
      </c>
      <c r="C13" s="186">
        <f t="shared" si="2"/>
        <v>3.904281192037741E-2</v>
      </c>
      <c r="D13" s="186">
        <f t="shared" si="2"/>
        <v>8.5366506403468725E-2</v>
      </c>
      <c r="E13" s="186">
        <f t="shared" si="2"/>
        <v>1.4343825120710165E-2</v>
      </c>
      <c r="F13" s="186">
        <f t="shared" si="2"/>
        <v>6.8965156947481704E-2</v>
      </c>
      <c r="G13" s="186">
        <f t="shared" si="2"/>
        <v>4.4523048638915395E-2</v>
      </c>
      <c r="H13" s="186">
        <f t="shared" si="2"/>
        <v>3.1903311943859557E-2</v>
      </c>
      <c r="I13" s="186">
        <f t="shared" si="2"/>
        <v>8.7149961224249325E-2</v>
      </c>
      <c r="J13" s="186">
        <f t="shared" si="2"/>
        <v>0.17582724770202879</v>
      </c>
      <c r="K13" s="11">
        <f>SUMPRODUCT(C13:J13,C34:J34)</f>
        <v>7.5842492839057057E-2</v>
      </c>
    </row>
    <row r="14" spans="1:12" x14ac:dyDescent="0.2">
      <c r="A14" s="47" t="s">
        <v>23</v>
      </c>
      <c r="B14" s="187">
        <f t="shared" ref="B14:J14" si="3">B5*SQRT(B8)</f>
        <v>0.1243510311447085</v>
      </c>
      <c r="C14" s="187">
        <f t="shared" si="3"/>
        <v>0.23657225021106335</v>
      </c>
      <c r="D14" s="187">
        <f t="shared" si="3"/>
        <v>0.22289725934676682</v>
      </c>
      <c r="E14" s="187">
        <f t="shared" si="3"/>
        <v>0.24715646500356836</v>
      </c>
      <c r="F14" s="187">
        <f t="shared" si="3"/>
        <v>0.26153314481816697</v>
      </c>
      <c r="G14" s="187">
        <f t="shared" si="3"/>
        <v>0.28154156234337757</v>
      </c>
      <c r="H14" s="187">
        <f t="shared" si="3"/>
        <v>0.24710080380664648</v>
      </c>
      <c r="I14" s="187">
        <f t="shared" si="3"/>
        <v>0.22886332187122865</v>
      </c>
      <c r="J14" s="187">
        <f t="shared" si="3"/>
        <v>0.23705910931675739</v>
      </c>
      <c r="K14" s="11">
        <f t="array" ref="K14">MMULT(MMULT(C35:J35,'4.Matriz de Correlación'!C3:J10),TRANSPOSE(C35:J35))^(1/2)</f>
        <v>0.13183988224870896</v>
      </c>
      <c r="L14" s="7"/>
    </row>
    <row r="15" spans="1:12" x14ac:dyDescent="0.2">
      <c r="A15" s="47" t="s">
        <v>61</v>
      </c>
      <c r="B15" s="187">
        <f>B13/B14</f>
        <v>0.11742530463476002</v>
      </c>
      <c r="C15" s="187">
        <f t="shared" ref="C15:E15" si="4">C13/C14</f>
        <v>0.1650354675391745</v>
      </c>
      <c r="D15" s="187">
        <f t="shared" si="4"/>
        <v>0.38298589517721221</v>
      </c>
      <c r="E15" s="187">
        <f t="shared" si="4"/>
        <v>5.803540328392006E-2</v>
      </c>
      <c r="F15" s="187">
        <f t="shared" ref="F15" si="5">F13/F14</f>
        <v>0.26369566654899623</v>
      </c>
      <c r="G15" s="187">
        <f t="shared" ref="G15" si="6">G13/G14</f>
        <v>0.15814023431685581</v>
      </c>
      <c r="H15" s="187">
        <f t="shared" ref="H15" si="7">H13/H14</f>
        <v>0.1291105146255353</v>
      </c>
      <c r="I15" s="187">
        <f t="shared" ref="I15" si="8">I13/I14</f>
        <v>0.38079479276843137</v>
      </c>
      <c r="J15" s="187">
        <f t="shared" ref="J15" si="9">J13/J14</f>
        <v>0.7417021358461664</v>
      </c>
      <c r="K15" s="110">
        <f>K13/K14</f>
        <v>0.57526214029821576</v>
      </c>
      <c r="L15" s="7"/>
    </row>
    <row r="16" spans="1:12" ht="15.75" thickBot="1" x14ac:dyDescent="0.25">
      <c r="A16" s="48" t="s">
        <v>43</v>
      </c>
      <c r="B16" s="49">
        <f>B14/B13</f>
        <v>8.516051996717426</v>
      </c>
      <c r="C16" s="49">
        <f t="shared" ref="C16:J16" si="10">C14/C13</f>
        <v>6.0593035843197152</v>
      </c>
      <c r="D16" s="49">
        <f t="shared" si="10"/>
        <v>2.6110622155870464</v>
      </c>
      <c r="E16" s="49">
        <f t="shared" si="10"/>
        <v>17.230861567512726</v>
      </c>
      <c r="F16" s="49">
        <f t="shared" si="10"/>
        <v>3.7922504115713025</v>
      </c>
      <c r="G16" s="49">
        <f t="shared" si="10"/>
        <v>6.3235014436387003</v>
      </c>
      <c r="H16" s="49">
        <f t="shared" si="10"/>
        <v>7.745302564243838</v>
      </c>
      <c r="I16" s="49">
        <f t="shared" si="10"/>
        <v>2.6260863304612445</v>
      </c>
      <c r="J16" s="49">
        <f t="shared" si="10"/>
        <v>1.3482501285494561</v>
      </c>
      <c r="K16" s="12">
        <f>K14/K13</f>
        <v>1.7383379331753004</v>
      </c>
    </row>
    <row r="17" spans="1:14" s="7" customFormat="1" ht="15.75" thickBot="1" x14ac:dyDescent="0.25">
      <c r="C17" s="85"/>
      <c r="N17" s="7" t="s">
        <v>104</v>
      </c>
    </row>
    <row r="18" spans="1:14" x14ac:dyDescent="0.2">
      <c r="A18" s="46" t="s">
        <v>97</v>
      </c>
      <c r="B18" s="37">
        <f>SLOPE('3 Rendimientos '!B3:B1007,'3 Rendimientos '!$B$3:$B$1007)</f>
        <v>1</v>
      </c>
      <c r="C18" s="37">
        <f>SLOPE('3 Rendimientos '!C3:C1007,'3 Rendimientos '!$B$3:$B$1007)</f>
        <v>8.4376162752680645E-2</v>
      </c>
      <c r="D18" s="37">
        <f>SLOPE('3 Rendimientos '!D3:D1007,'3 Rendimientos '!$B$3:$B$1007)</f>
        <v>5.1808452242885362E-2</v>
      </c>
      <c r="E18" s="37">
        <f>SLOPE('3 Rendimientos '!E3:E1007,'3 Rendimientos '!$B$3:$B$1007)</f>
        <v>0.14788770183076588</v>
      </c>
      <c r="F18" s="37">
        <f>SLOPE('3 Rendimientos '!F3:F1007,'3 Rendimientos '!$B$3:$B$1007)</f>
        <v>9.7560195481888282E-2</v>
      </c>
      <c r="G18" s="37">
        <f>SLOPE('3 Rendimientos '!G3:G1007,'3 Rendimientos '!$B$3:$B$1007)</f>
        <v>0.14537078385355001</v>
      </c>
      <c r="H18" s="37">
        <f>SLOPE('3 Rendimientos '!H3:H1007,'3 Rendimientos '!$B$3:$B$1007)</f>
        <v>9.3087397751462561E-2</v>
      </c>
      <c r="I18" s="37">
        <f>SLOPE('3 Rendimientos '!I3:I1007,'3 Rendimientos '!$B$3:$B$1007)</f>
        <v>0.25249919450971392</v>
      </c>
      <c r="J18" s="37">
        <f>SLOPE('3 Rendimientos '!J3:J1007,'3 Rendimientos '!$B$3:$B$1007)</f>
        <v>0.13377535287510073</v>
      </c>
      <c r="K18" s="179">
        <f>SUMPRODUCT(C18:J18,C34:J34)</f>
        <v>0.12010451439730534</v>
      </c>
    </row>
    <row r="19" spans="1:14" s="7" customFormat="1" x14ac:dyDescent="0.2">
      <c r="A19" s="47" t="s">
        <v>98</v>
      </c>
      <c r="B19" s="38">
        <f>INTERCEPT('3 Rendimientos '!B3:B1007,'3 Rendimientos '!$B$3:$B$1007)</f>
        <v>0</v>
      </c>
      <c r="C19" s="38">
        <f>INTERCEPT('3 Rendimientos '!C3:C1007,'3 Rendimientos '!$B$3:$B$1007)</f>
        <v>1.5124301903923554E-4</v>
      </c>
      <c r="D19" s="38">
        <f>INTERCEPT('3 Rendimientos '!D3:D1007,'3 Rendimientos '!$B$3:$B$1007)</f>
        <v>3.3844000629839986E-4</v>
      </c>
      <c r="E19" s="38">
        <f>INTERCEPT('3 Rendimientos '!E3:E1007,'3 Rendimientos '!$B$3:$B$1007)</f>
        <v>4.8737500608736801E-5</v>
      </c>
      <c r="F19" s="38">
        <f>INTERCEPT('3 Rendimientos '!F3:F1007,'3 Rendimientos '!$B$3:$B$1007)</f>
        <v>2.7016234839401503E-4</v>
      </c>
      <c r="G19" s="38">
        <f>INTERCEPT('3 Rendimientos '!G3:G1007,'3 Rendimientos '!$B$3:$B$1007)</f>
        <v>1.6960140240104748E-4</v>
      </c>
      <c r="H19" s="38">
        <f>INTERCEPT('3 Rendimientos '!H3:H1007,'3 Rendimientos '!$B$3:$B$1007)</f>
        <v>1.2217621479281487E-4</v>
      </c>
      <c r="I19" s="38">
        <f>INTERCEPT('3 Rendimientos '!I3:I1007,'3 Rendimientos '!$B$3:$B$1007)</f>
        <v>3.3385191465298565E-4</v>
      </c>
      <c r="J19" s="38">
        <f>INTERCEPT('3 Rendimientos '!J3:J1007,'3 Rendimientos '!$B$3:$B$1007)</f>
        <v>6.9549546262478415E-4</v>
      </c>
      <c r="M19" s="107"/>
    </row>
    <row r="20" spans="1:14" s="7" customFormat="1" x14ac:dyDescent="0.2">
      <c r="A20" s="96" t="s">
        <v>56</v>
      </c>
      <c r="B20" s="97">
        <f>$B$13*B18</f>
        <v>1.4601957713813925E-2</v>
      </c>
      <c r="C20" s="97">
        <f t="shared" ref="C20:J20" si="11">$B$13*C18</f>
        <v>1.2320571605685243E-3</v>
      </c>
      <c r="D20" s="97">
        <f t="shared" si="11"/>
        <v>7.5650482886876027E-4</v>
      </c>
      <c r="E20" s="97">
        <f t="shared" si="11"/>
        <v>2.1594499685259655E-3</v>
      </c>
      <c r="F20" s="97">
        <f t="shared" si="11"/>
        <v>1.4245698489779531E-3</v>
      </c>
      <c r="G20" s="97">
        <f t="shared" si="11"/>
        <v>2.1226980386535215E-3</v>
      </c>
      <c r="H20" s="97">
        <f t="shared" si="11"/>
        <v>1.3592582456558337E-3</v>
      </c>
      <c r="I20" s="97">
        <f t="shared" si="11"/>
        <v>3.68698256100292E-3</v>
      </c>
      <c r="J20" s="97">
        <f t="shared" si="11"/>
        <v>1.9533820458327569E-3</v>
      </c>
      <c r="K20" s="99">
        <f>K18*$B$13</f>
        <v>1.7537610404676084E-3</v>
      </c>
    </row>
    <row r="21" spans="1:14" s="7" customFormat="1" x14ac:dyDescent="0.2">
      <c r="A21" s="96" t="s">
        <v>57</v>
      </c>
      <c r="B21" s="97">
        <f>B13-B20</f>
        <v>0</v>
      </c>
      <c r="C21" s="97">
        <f t="shared" ref="C21:J21" si="12">C13-C20</f>
        <v>3.7810754759808884E-2</v>
      </c>
      <c r="D21" s="97">
        <f t="shared" si="12"/>
        <v>8.4610001574599969E-2</v>
      </c>
      <c r="E21" s="97">
        <f t="shared" si="12"/>
        <v>1.21843751521842E-2</v>
      </c>
      <c r="F21" s="97">
        <f t="shared" si="12"/>
        <v>6.7540587098503746E-2</v>
      </c>
      <c r="G21" s="97">
        <f t="shared" si="12"/>
        <v>4.2400350600261871E-2</v>
      </c>
      <c r="H21" s="97">
        <f t="shared" si="12"/>
        <v>3.0544053698203722E-2</v>
      </c>
      <c r="I21" s="97">
        <f t="shared" si="12"/>
        <v>8.3462978663246409E-2</v>
      </c>
      <c r="J21" s="97">
        <f t="shared" si="12"/>
        <v>0.17387386565619603</v>
      </c>
      <c r="K21" s="99">
        <f>K13-K20</f>
        <v>7.4088731798589449E-2</v>
      </c>
    </row>
    <row r="22" spans="1:14" s="7" customFormat="1" x14ac:dyDescent="0.2">
      <c r="A22" s="96" t="s">
        <v>44</v>
      </c>
      <c r="B22" s="97">
        <f>B18*$B$14</f>
        <v>0.1243510311447085</v>
      </c>
      <c r="C22" s="97">
        <f t="shared" ref="C22:J22" si="13">C18*$B$14</f>
        <v>1.0492262842329583E-2</v>
      </c>
      <c r="D22" s="97">
        <f t="shared" si="13"/>
        <v>6.4424344584141802E-3</v>
      </c>
      <c r="E22" s="97">
        <f t="shared" si="13"/>
        <v>1.8389988216276933E-2</v>
      </c>
      <c r="F22" s="97">
        <f t="shared" si="13"/>
        <v>1.2131710906852139E-2</v>
      </c>
      <c r="G22" s="97">
        <f t="shared" si="13"/>
        <v>1.8077006870503485E-2</v>
      </c>
      <c r="H22" s="97">
        <f t="shared" si="13"/>
        <v>1.1575513896971989E-2</v>
      </c>
      <c r="I22" s="97">
        <f t="shared" si="13"/>
        <v>3.1398535200491247E-2</v>
      </c>
      <c r="J22" s="97">
        <f t="shared" si="13"/>
        <v>1.6635103071766019E-2</v>
      </c>
      <c r="K22" s="100">
        <f>K18*$B$14</f>
        <v>1.4935120210439405E-2</v>
      </c>
    </row>
    <row r="23" spans="1:14" s="7" customFormat="1" x14ac:dyDescent="0.2">
      <c r="A23" s="96" t="s">
        <v>99</v>
      </c>
      <c r="B23" s="98">
        <f>+B14-B22</f>
        <v>0</v>
      </c>
      <c r="C23" s="98">
        <f t="shared" ref="C23:J23" si="14">+C14-C22</f>
        <v>0.22607998736873375</v>
      </c>
      <c r="D23" s="98">
        <f t="shared" si="14"/>
        <v>0.21645482488835263</v>
      </c>
      <c r="E23" s="98">
        <f t="shared" si="14"/>
        <v>0.22876647678729142</v>
      </c>
      <c r="F23" s="98">
        <f t="shared" si="14"/>
        <v>0.24940143391131483</v>
      </c>
      <c r="G23" s="98">
        <f t="shared" si="14"/>
        <v>0.26346455547287406</v>
      </c>
      <c r="H23" s="98">
        <f t="shared" si="14"/>
        <v>0.2355252899096745</v>
      </c>
      <c r="I23" s="98">
        <f t="shared" si="14"/>
        <v>0.19746478667073741</v>
      </c>
      <c r="J23" s="98">
        <f t="shared" si="14"/>
        <v>0.22042400624499137</v>
      </c>
      <c r="K23" s="100">
        <f>K14-K22</f>
        <v>0.11690476203826955</v>
      </c>
    </row>
    <row r="24" spans="1:14" ht="15.75" thickBot="1" x14ac:dyDescent="0.25">
      <c r="A24" s="47" t="s">
        <v>100</v>
      </c>
      <c r="B24" s="39">
        <f t="shared" ref="B24:J24" si="15">-B2*B5*B10</f>
        <v>-586.87971402180381</v>
      </c>
      <c r="C24" s="39">
        <f t="shared" si="15"/>
        <v>-0.38121718579734365</v>
      </c>
      <c r="D24" s="39">
        <f t="shared" si="15"/>
        <v>-1.1526719782166335</v>
      </c>
      <c r="E24" s="39">
        <f t="shared" si="15"/>
        <v>-1.4349648327481013</v>
      </c>
      <c r="F24" s="39">
        <f t="shared" si="15"/>
        <v>-1.5551640510433158</v>
      </c>
      <c r="G24" s="39">
        <f t="shared" si="15"/>
        <v>-0.8757314708417836</v>
      </c>
      <c r="H24" s="39">
        <f t="shared" si="15"/>
        <v>-2.7399829257233481</v>
      </c>
      <c r="I24" s="39">
        <f t="shared" si="15"/>
        <v>-1.5313677101406737</v>
      </c>
      <c r="J24" s="39">
        <f t="shared" si="15"/>
        <v>-4.2296393230229814</v>
      </c>
      <c r="K24" s="81">
        <f>-K2*K6*K10</f>
        <v>-0.90031493375332072</v>
      </c>
      <c r="L24" s="7" t="s">
        <v>102</v>
      </c>
    </row>
    <row r="25" spans="1:14" ht="15.75" thickBot="1" x14ac:dyDescent="0.25">
      <c r="A25" s="48" t="s">
        <v>101</v>
      </c>
      <c r="B25" s="57">
        <f t="shared" ref="B25:K25" si="16">B24/B2</f>
        <v>-1.2936197676116666E-2</v>
      </c>
      <c r="C25" s="57">
        <f t="shared" si="16"/>
        <v>-2.4610534912675508E-2</v>
      </c>
      <c r="D25" s="57">
        <f t="shared" si="16"/>
        <v>-2.3187930022220145E-2</v>
      </c>
      <c r="E25" s="57">
        <f t="shared" si="16"/>
        <v>-2.5711607364925532E-2</v>
      </c>
      <c r="F25" s="57">
        <f t="shared" si="16"/>
        <v>-2.7207208730638838E-2</v>
      </c>
      <c r="G25" s="57">
        <f t="shared" si="16"/>
        <v>-2.9288677954574703E-2</v>
      </c>
      <c r="H25" s="57">
        <f t="shared" si="16"/>
        <v>-2.5705816948556299E-2</v>
      </c>
      <c r="I25" s="57">
        <f t="shared" si="16"/>
        <v>-2.3808577583032866E-2</v>
      </c>
      <c r="J25" s="57">
        <f t="shared" si="16"/>
        <v>-2.4661182708465366E-2</v>
      </c>
      <c r="K25" s="69">
        <f t="shared" si="16"/>
        <v>-1.371526044187385E-2</v>
      </c>
    </row>
    <row r="26" spans="1:14" ht="15.75" thickBot="1" x14ac:dyDescent="0.25">
      <c r="B26" t="s">
        <v>93</v>
      </c>
      <c r="D26" s="93"/>
      <c r="E26" s="85"/>
      <c r="F26" s="52"/>
    </row>
    <row r="27" spans="1:14" s="7" customFormat="1" ht="15.75" thickBot="1" x14ac:dyDescent="0.25">
      <c r="A27" s="135" t="s">
        <v>77</v>
      </c>
      <c r="B27" s="90">
        <v>1.4999999999999999E-2</v>
      </c>
      <c r="C27" s="52"/>
      <c r="E27" s="85"/>
    </row>
    <row r="28" spans="1:14" x14ac:dyDescent="0.2">
      <c r="A28" s="46" t="s">
        <v>28</v>
      </c>
      <c r="B28" s="182">
        <f>(B13-$B$27)/B14</f>
        <v>-3.2009568599625738E-3</v>
      </c>
      <c r="C28" s="182">
        <f t="shared" ref="C28:J28" si="17">(C13-$B$27)/C14</f>
        <v>0.10162989065254723</v>
      </c>
      <c r="D28" s="182">
        <f t="shared" si="17"/>
        <v>0.31569031673914749</v>
      </c>
      <c r="E28" s="182">
        <f t="shared" si="17"/>
        <v>-2.6548966836872374E-3</v>
      </c>
      <c r="F28" s="182">
        <f t="shared" si="17"/>
        <v>0.20634155944173507</v>
      </c>
      <c r="G28" s="182">
        <f t="shared" si="17"/>
        <v>0.10486213258598065</v>
      </c>
      <c r="H28" s="182">
        <f t="shared" si="17"/>
        <v>6.8406543740287484E-2</v>
      </c>
      <c r="I28" s="182">
        <f t="shared" si="17"/>
        <v>0.31525349118564722</v>
      </c>
      <c r="J28" s="182">
        <f t="shared" si="17"/>
        <v>0.67842677788488648</v>
      </c>
      <c r="K28" s="118">
        <f>(K13-$B$27)/K14</f>
        <v>0.46148776683735893</v>
      </c>
      <c r="L28" s="7"/>
    </row>
    <row r="29" spans="1:14" x14ac:dyDescent="0.2">
      <c r="A29" s="116" t="s">
        <v>27</v>
      </c>
      <c r="B29" s="183">
        <f>(B13-$B$27)/B18</f>
        <v>-3.9804228618607433E-4</v>
      </c>
      <c r="C29" s="183">
        <f t="shared" ref="C29:J29" si="18">(C13-$B$27)/C18</f>
        <v>0.2849479181798128</v>
      </c>
      <c r="D29" s="183">
        <f t="shared" si="18"/>
        <v>1.3582051452450379</v>
      </c>
      <c r="E29" s="183">
        <f t="shared" si="18"/>
        <v>-4.4369807033766938E-3</v>
      </c>
      <c r="F29" s="183">
        <f t="shared" si="18"/>
        <v>0.5531472818491856</v>
      </c>
      <c r="G29" s="183">
        <f t="shared" si="18"/>
        <v>0.203087909800759</v>
      </c>
      <c r="H29" s="183">
        <f t="shared" si="18"/>
        <v>0.18158539557621245</v>
      </c>
      <c r="I29" s="183">
        <f t="shared" si="18"/>
        <v>0.28574333222862475</v>
      </c>
      <c r="J29" s="183">
        <f t="shared" si="18"/>
        <v>1.2022188261554057</v>
      </c>
      <c r="K29" s="118">
        <f>(K13-$B$27)/K18</f>
        <v>0.50657956650813551</v>
      </c>
      <c r="L29" s="7"/>
    </row>
    <row r="30" spans="1:14" x14ac:dyDescent="0.2">
      <c r="A30" s="96" t="s">
        <v>58</v>
      </c>
      <c r="B30" s="184">
        <f>(B13-$B$27)-(B18*($B$13-$B$27))</f>
        <v>0</v>
      </c>
      <c r="C30" s="184">
        <f t="shared" ref="C30:J30" si="19">(C13-$B$27)-(C18*($B$13-$B$27))</f>
        <v>2.4076397201099095E-2</v>
      </c>
      <c r="D30" s="184">
        <f t="shared" si="19"/>
        <v>7.0387128358243248E-2</v>
      </c>
      <c r="E30" s="184">
        <f t="shared" si="19"/>
        <v>-5.9730932035431184E-4</v>
      </c>
      <c r="F30" s="184">
        <f t="shared" si="19"/>
        <v>5.4003990030732078E-2</v>
      </c>
      <c r="G30" s="184">
        <f t="shared" si="19"/>
        <v>2.9580912358065124E-2</v>
      </c>
      <c r="H30" s="184">
        <f t="shared" si="19"/>
        <v>1.6940364664475661E-2</v>
      </c>
      <c r="I30" s="184">
        <f t="shared" si="19"/>
        <v>7.2250466580892111E-2</v>
      </c>
      <c r="J30" s="184">
        <f t="shared" si="19"/>
        <v>0.16088049594932252</v>
      </c>
      <c r="K30" s="119">
        <f>(K13-$B$27)-(K18*($B$13-$B$27))</f>
        <v>6.089029951454903E-2</v>
      </c>
      <c r="L30" s="7"/>
    </row>
    <row r="31" spans="1:14" s="7" customFormat="1" ht="15.75" thickBot="1" x14ac:dyDescent="0.25">
      <c r="A31" s="117" t="s">
        <v>72</v>
      </c>
      <c r="B31" s="185">
        <f>$B$27+(($B$13-$B$27)*B18)</f>
        <v>1.4601957713813925E-2</v>
      </c>
      <c r="C31" s="185">
        <f t="shared" ref="C31:J31" si="20">$B$27+(($B$13-$B$27)*C18)</f>
        <v>1.4966414719278315E-2</v>
      </c>
      <c r="D31" s="185">
        <f t="shared" si="20"/>
        <v>1.4979378045225479E-2</v>
      </c>
      <c r="E31" s="185">
        <f t="shared" si="20"/>
        <v>1.4941134441064477E-2</v>
      </c>
      <c r="F31" s="185">
        <f t="shared" si="20"/>
        <v>1.4961166916749629E-2</v>
      </c>
      <c r="G31" s="185">
        <f t="shared" si="20"/>
        <v>1.494213628085027E-2</v>
      </c>
      <c r="H31" s="185">
        <f t="shared" si="20"/>
        <v>1.4962947279383895E-2</v>
      </c>
      <c r="I31" s="185">
        <f t="shared" si="20"/>
        <v>1.489949464335721E-2</v>
      </c>
      <c r="J31" s="185">
        <f t="shared" si="20"/>
        <v>1.4946751752706246E-2</v>
      </c>
      <c r="K31" s="120">
        <f>$B$27+(($B$13-$B$27)*K18)</f>
        <v>1.4952193324508027E-2</v>
      </c>
    </row>
    <row r="32" spans="1:14" s="7" customFormat="1" ht="15.75" thickBot="1" x14ac:dyDescent="0.25"/>
    <row r="33" spans="1:21" x14ac:dyDescent="0.2">
      <c r="B33" s="148" t="str">
        <f>+B1</f>
        <v>IPC</v>
      </c>
      <c r="C33" s="63" t="str">
        <f t="shared" ref="C33:J33" si="21">+C1</f>
        <v>AMX</v>
      </c>
      <c r="D33" s="63" t="str">
        <f t="shared" si="21"/>
        <v>WALMEX</v>
      </c>
      <c r="E33" s="63" t="str">
        <f t="shared" si="21"/>
        <v>MEXICHEM</v>
      </c>
      <c r="F33" s="63" t="str">
        <f t="shared" si="21"/>
        <v>GMEXICO</v>
      </c>
      <c r="G33" s="63" t="str">
        <f t="shared" si="21"/>
        <v>ALPEK</v>
      </c>
      <c r="H33" s="63" t="str">
        <f t="shared" si="21"/>
        <v>BANORTE</v>
      </c>
      <c r="I33" s="63" t="str">
        <f t="shared" si="21"/>
        <v>ALSEA</v>
      </c>
      <c r="J33" s="64" t="str">
        <f t="shared" si="21"/>
        <v>GAPB</v>
      </c>
      <c r="L33" s="17">
        <f>1/8</f>
        <v>0.125</v>
      </c>
    </row>
    <row r="34" spans="1:21" x14ac:dyDescent="0.2">
      <c r="A34" s="42" t="s">
        <v>29</v>
      </c>
      <c r="B34" s="40"/>
      <c r="C34" s="18">
        <v>0.17202062046120259</v>
      </c>
      <c r="D34" s="18">
        <v>0.19793711844017839</v>
      </c>
      <c r="E34" s="18">
        <v>7.6718883430368354E-2</v>
      </c>
      <c r="F34" s="18">
        <v>0.10785219510847731</v>
      </c>
      <c r="G34" s="18">
        <v>0.11789304596900682</v>
      </c>
      <c r="H34" s="18">
        <v>5.6297760075551678E-2</v>
      </c>
      <c r="I34" s="18">
        <v>0.12464176129557496</v>
      </c>
      <c r="J34" s="18">
        <v>0.14663865163579137</v>
      </c>
      <c r="K34" s="53">
        <f>SUM(C34:J34)</f>
        <v>1.0000000364161514</v>
      </c>
      <c r="N34" s="7"/>
    </row>
    <row r="35" spans="1:21" x14ac:dyDescent="0.2">
      <c r="A35" s="42" t="s">
        <v>52</v>
      </c>
      <c r="B35" s="41"/>
      <c r="C35" s="36">
        <f>C34*C14</f>
        <v>4.069530526520998E-2</v>
      </c>
      <c r="D35" s="36">
        <f t="shared" ref="D35:J35" si="22">D34*D14</f>
        <v>4.4119641223312148E-2</v>
      </c>
      <c r="E35" s="36">
        <f t="shared" si="22"/>
        <v>1.8961568027670676E-2</v>
      </c>
      <c r="F35" s="36">
        <f>F14*F34</f>
        <v>2.8206923762262595E-2</v>
      </c>
      <c r="G35" s="36">
        <f t="shared" si="22"/>
        <v>3.3191792351533814E-2</v>
      </c>
      <c r="H35" s="36">
        <f t="shared" si="22"/>
        <v>1.391122176718255E-2</v>
      </c>
      <c r="I35" s="36">
        <f t="shared" si="22"/>
        <v>2.8525927533986022E-2</v>
      </c>
      <c r="J35" s="36">
        <f t="shared" si="22"/>
        <v>3.4762028148190974E-2</v>
      </c>
      <c r="K35" s="180">
        <f>SUMSQ(C34:J34)</f>
        <v>0.14039475067457863</v>
      </c>
      <c r="L35" s="82" t="s">
        <v>48</v>
      </c>
      <c r="N35" s="52"/>
    </row>
    <row r="37" spans="1:21" x14ac:dyDescent="0.2">
      <c r="B37" s="106" t="s">
        <v>49</v>
      </c>
    </row>
    <row r="38" spans="1:21" x14ac:dyDescent="0.2">
      <c r="A38" s="42" t="s">
        <v>15</v>
      </c>
      <c r="B38" s="43">
        <f>MAX(C13:J13)</f>
        <v>0.17582724770202879</v>
      </c>
      <c r="C38" s="52"/>
    </row>
    <row r="39" spans="1:21" x14ac:dyDescent="0.2">
      <c r="A39" s="42" t="s">
        <v>14</v>
      </c>
      <c r="B39" s="44">
        <f>B27</f>
        <v>1.4999999999999999E-2</v>
      </c>
      <c r="C39" s="88"/>
    </row>
    <row r="40" spans="1:21" x14ac:dyDescent="0.2">
      <c r="A40" s="42" t="s">
        <v>31</v>
      </c>
      <c r="B40" s="45">
        <f>(B38-B39)/9</f>
        <v>1.7869694189114309E-2</v>
      </c>
      <c r="C40" s="9"/>
    </row>
    <row r="41" spans="1:21" s="7" customFormat="1" x14ac:dyDescent="0.2">
      <c r="A41" s="9"/>
      <c r="B41" s="9"/>
      <c r="C41" s="9"/>
    </row>
    <row r="42" spans="1:21" ht="15.75" thickBot="1" x14ac:dyDescent="0.25">
      <c r="A42" s="115" t="s">
        <v>71</v>
      </c>
      <c r="B42" s="137">
        <f>K13</f>
        <v>7.5842492839057057E-2</v>
      </c>
      <c r="C42" s="9"/>
      <c r="I42" s="105"/>
      <c r="J42" s="105"/>
      <c r="L42" s="7"/>
    </row>
    <row r="43" spans="1:21" s="7" customFormat="1" ht="15.75" thickBot="1" x14ac:dyDescent="0.25">
      <c r="A43" s="127" t="s">
        <v>76</v>
      </c>
      <c r="B43" s="130" t="s">
        <v>49</v>
      </c>
      <c r="C43" s="78" t="s">
        <v>30</v>
      </c>
      <c r="D43" s="79" t="s">
        <v>47</v>
      </c>
      <c r="E43" s="79" t="s">
        <v>73</v>
      </c>
      <c r="F43" s="79" t="s">
        <v>46</v>
      </c>
      <c r="G43" s="79" t="s">
        <v>74</v>
      </c>
      <c r="H43" s="79" t="s">
        <v>75</v>
      </c>
      <c r="I43" s="79" t="s">
        <v>72</v>
      </c>
      <c r="J43" s="79" t="s">
        <v>68</v>
      </c>
      <c r="K43" s="79" t="s">
        <v>48</v>
      </c>
      <c r="L43" s="80" t="s">
        <v>51</v>
      </c>
      <c r="M43" s="63" t="str">
        <f>+C1</f>
        <v>AMX</v>
      </c>
      <c r="N43" s="63" t="str">
        <f t="shared" ref="N43:T43" si="23">+D1</f>
        <v>WALMEX</v>
      </c>
      <c r="O43" s="63" t="str">
        <f t="shared" si="23"/>
        <v>MEXICHEM</v>
      </c>
      <c r="P43" s="63" t="str">
        <f t="shared" si="23"/>
        <v>GMEXICO</v>
      </c>
      <c r="Q43" s="63" t="str">
        <f t="shared" si="23"/>
        <v>ALPEK</v>
      </c>
      <c r="R43" s="63" t="str">
        <f t="shared" si="23"/>
        <v>BANORTE</v>
      </c>
      <c r="S43" s="63" t="str">
        <f t="shared" si="23"/>
        <v>ALSEA</v>
      </c>
      <c r="T43" s="63" t="str">
        <f t="shared" si="23"/>
        <v>GAPB</v>
      </c>
    </row>
    <row r="44" spans="1:21" s="7" customFormat="1" ht="15.75" thickBot="1" x14ac:dyDescent="0.25">
      <c r="A44" s="131" t="s">
        <v>42</v>
      </c>
      <c r="B44" s="134">
        <f>VLOOKUP(A44,A48:B57,2,FALSE)</f>
        <v>1.5000000000000003E-2</v>
      </c>
      <c r="C44" s="122">
        <f>K14</f>
        <v>0.13183988224870896</v>
      </c>
      <c r="D44" s="70">
        <f>K18</f>
        <v>0.12010451439730534</v>
      </c>
      <c r="E44" s="121">
        <f>K21</f>
        <v>7.4088731798589449E-2</v>
      </c>
      <c r="F44" s="121">
        <f>K28</f>
        <v>0.46148776683735893</v>
      </c>
      <c r="G44" s="121">
        <f>K29</f>
        <v>0.50657956650813551</v>
      </c>
      <c r="H44" s="121">
        <f>K30</f>
        <v>6.089029951454903E-2</v>
      </c>
      <c r="I44" s="121">
        <f>K31</f>
        <v>1.4952193324508027E-2</v>
      </c>
      <c r="J44" s="121">
        <f>K15</f>
        <v>0.57526214029821576</v>
      </c>
      <c r="K44" s="71">
        <f>K35</f>
        <v>0.14039475067457863</v>
      </c>
      <c r="L44" s="72">
        <f>K25</f>
        <v>-1.371526044187385E-2</v>
      </c>
      <c r="M44" s="123">
        <f>C34</f>
        <v>0.17202062046120259</v>
      </c>
      <c r="N44" s="123">
        <f t="shared" ref="N44:T44" si="24">D34</f>
        <v>0.19793711844017839</v>
      </c>
      <c r="O44" s="123">
        <f t="shared" si="24"/>
        <v>7.6718883430368354E-2</v>
      </c>
      <c r="P44" s="123">
        <f t="shared" si="24"/>
        <v>0.10785219510847731</v>
      </c>
      <c r="Q44" s="123">
        <f t="shared" si="24"/>
        <v>0.11789304596900682</v>
      </c>
      <c r="R44" s="123">
        <f t="shared" si="24"/>
        <v>5.6297760075551678E-2</v>
      </c>
      <c r="S44" s="123">
        <f t="shared" si="24"/>
        <v>0.12464176129557496</v>
      </c>
      <c r="T44" s="123">
        <f t="shared" si="24"/>
        <v>0.14663865163579137</v>
      </c>
    </row>
    <row r="45" spans="1:21" s="7" customFormat="1" x14ac:dyDescent="0.2">
      <c r="A45" s="111"/>
      <c r="B45" s="111"/>
      <c r="C45" s="112"/>
      <c r="D45" s="112"/>
      <c r="E45" s="113"/>
      <c r="F45" s="114"/>
      <c r="I45" s="105"/>
      <c r="J45" s="105"/>
    </row>
    <row r="46" spans="1:21" s="7" customFormat="1" ht="15.75" thickBot="1" x14ac:dyDescent="0.25">
      <c r="A46" s="192" t="s">
        <v>70</v>
      </c>
      <c r="B46" s="192"/>
      <c r="I46" s="105"/>
      <c r="J46" s="105"/>
    </row>
    <row r="47" spans="1:21" x14ac:dyDescent="0.2">
      <c r="A47" s="54"/>
      <c r="B47" s="65" t="s">
        <v>49</v>
      </c>
      <c r="C47" s="78" t="s">
        <v>30</v>
      </c>
      <c r="D47" s="79" t="s">
        <v>47</v>
      </c>
      <c r="E47" s="79" t="s">
        <v>73</v>
      </c>
      <c r="F47" s="79" t="s">
        <v>46</v>
      </c>
      <c r="G47" s="79" t="s">
        <v>74</v>
      </c>
      <c r="H47" s="79" t="s">
        <v>75</v>
      </c>
      <c r="I47" s="79" t="s">
        <v>72</v>
      </c>
      <c r="J47" s="79" t="s">
        <v>68</v>
      </c>
      <c r="K47" s="79" t="s">
        <v>48</v>
      </c>
      <c r="L47" s="80" t="s">
        <v>51</v>
      </c>
      <c r="M47" s="63" t="str">
        <f>+C1</f>
        <v>AMX</v>
      </c>
      <c r="N47" s="63" t="str">
        <f t="shared" ref="N47:T47" si="25">+D1</f>
        <v>WALMEX</v>
      </c>
      <c r="O47" s="63" t="str">
        <f t="shared" si="25"/>
        <v>MEXICHEM</v>
      </c>
      <c r="P47" s="63" t="str">
        <f t="shared" si="25"/>
        <v>GMEXICO</v>
      </c>
      <c r="Q47" s="63" t="str">
        <f t="shared" si="25"/>
        <v>ALPEK</v>
      </c>
      <c r="R47" s="63" t="str">
        <f t="shared" si="25"/>
        <v>BANORTE</v>
      </c>
      <c r="S47" s="63" t="str">
        <f t="shared" si="25"/>
        <v>ALSEA</v>
      </c>
      <c r="T47" s="63" t="str">
        <f t="shared" si="25"/>
        <v>GAPB</v>
      </c>
      <c r="U47" s="64" t="s">
        <v>78</v>
      </c>
    </row>
    <row r="48" spans="1:21" x14ac:dyDescent="0.2">
      <c r="A48" s="54" t="s">
        <v>33</v>
      </c>
      <c r="B48" s="66">
        <f>B38</f>
        <v>0.17582724770202879</v>
      </c>
      <c r="C48" s="125">
        <v>0.23705910797858074</v>
      </c>
      <c r="D48" s="169">
        <v>0.13377535211995129</v>
      </c>
      <c r="E48" s="169">
        <v>0.17387386467469421</v>
      </c>
      <c r="F48" s="132">
        <v>0.67842677752770308</v>
      </c>
      <c r="G48" s="132">
        <v>1.2022188255224522</v>
      </c>
      <c r="H48" s="132">
        <v>0.16088049495649351</v>
      </c>
      <c r="I48" s="132">
        <v>1.4946751753006826E-2</v>
      </c>
      <c r="J48" s="132">
        <v>0.7417021358461664</v>
      </c>
      <c r="K48" s="126">
        <v>0.99999998871018581</v>
      </c>
      <c r="L48" s="138">
        <v>-2.4661182569255282E-2</v>
      </c>
      <c r="M48" s="128">
        <v>0</v>
      </c>
      <c r="N48" s="128">
        <v>0</v>
      </c>
      <c r="O48" s="128">
        <v>0</v>
      </c>
      <c r="P48" s="128">
        <v>0</v>
      </c>
      <c r="Q48" s="128">
        <v>0</v>
      </c>
      <c r="R48" s="128">
        <v>0</v>
      </c>
      <c r="S48" s="128">
        <v>0</v>
      </c>
      <c r="T48" s="128">
        <v>0.9999999943550929</v>
      </c>
      <c r="U48" s="136">
        <f>SUM(M48:T48)</f>
        <v>0.9999999943550929</v>
      </c>
    </row>
    <row r="49" spans="1:21" x14ac:dyDescent="0.2">
      <c r="A49" s="54" t="s">
        <v>34</v>
      </c>
      <c r="B49" s="66">
        <f>B48-$B$40</f>
        <v>0.15795755351291449</v>
      </c>
      <c r="C49" s="125">
        <v>0.20224117178249951</v>
      </c>
      <c r="D49" s="169">
        <v>0.12878854912004073</v>
      </c>
      <c r="E49" s="169">
        <v>0.15607698818950289</v>
      </c>
      <c r="F49" s="132">
        <v>0.70686671698837389</v>
      </c>
      <c r="G49" s="132">
        <v>1.110017576209589</v>
      </c>
      <c r="H49" s="132">
        <v>0.14300881642630353</v>
      </c>
      <c r="I49" s="132">
        <v>1.4948736711473671E-2</v>
      </c>
      <c r="J49" s="132">
        <v>0.78103559104994114</v>
      </c>
      <c r="K49" s="126">
        <v>0.66559679969720476</v>
      </c>
      <c r="L49" s="138">
        <v>-2.1039083892946151E-2</v>
      </c>
      <c r="M49" s="128">
        <v>0</v>
      </c>
      <c r="N49" s="128">
        <v>0.14236512073261368</v>
      </c>
      <c r="O49" s="128">
        <v>0</v>
      </c>
      <c r="P49" s="128">
        <v>0</v>
      </c>
      <c r="Q49" s="128">
        <v>0</v>
      </c>
      <c r="R49" s="128">
        <v>0</v>
      </c>
      <c r="S49" s="128">
        <v>5.6285442020310952E-2</v>
      </c>
      <c r="T49" s="128">
        <v>0.80134943758174015</v>
      </c>
      <c r="U49" s="136">
        <f t="shared" ref="U49:U58" si="26">SUM(M49:T49)</f>
        <v>1.0000000003346647</v>
      </c>
    </row>
    <row r="50" spans="1:21" x14ac:dyDescent="0.2">
      <c r="A50" s="54" t="s">
        <v>35</v>
      </c>
      <c r="B50" s="66">
        <f t="shared" ref="B50:B57" si="27">B49-$B$40</f>
        <v>0.14008785932380019</v>
      </c>
      <c r="C50" s="125">
        <v>0.17504149445597625</v>
      </c>
      <c r="D50" s="169">
        <v>0.13033422619862398</v>
      </c>
      <c r="E50" s="169">
        <v>0.13818472428879761</v>
      </c>
      <c r="F50" s="132">
        <v>0.71461832257078195</v>
      </c>
      <c r="G50" s="132">
        <v>0.95974682013137402</v>
      </c>
      <c r="H50" s="132">
        <v>0.12513973768177697</v>
      </c>
      <c r="I50" s="132">
        <v>1.4948121466635607E-2</v>
      </c>
      <c r="J50" s="132">
        <v>0.80031228928775699</v>
      </c>
      <c r="K50" s="126">
        <v>0.43756256810590349</v>
      </c>
      <c r="L50" s="138">
        <v>-1.8209510230520868E-2</v>
      </c>
      <c r="M50" s="128">
        <v>0</v>
      </c>
      <c r="N50" s="128">
        <v>0.19989300044823352</v>
      </c>
      <c r="O50" s="128">
        <v>0</v>
      </c>
      <c r="P50" s="128">
        <v>5.0187693955286293E-2</v>
      </c>
      <c r="Q50" s="128">
        <v>1.0342459424495295E-2</v>
      </c>
      <c r="R50" s="128">
        <v>0</v>
      </c>
      <c r="S50" s="128">
        <v>0.12332074816718107</v>
      </c>
      <c r="T50" s="128">
        <v>0.61625609810994642</v>
      </c>
      <c r="U50" s="136">
        <f t="shared" si="26"/>
        <v>1.0000000001051426</v>
      </c>
    </row>
    <row r="51" spans="1:21" x14ac:dyDescent="0.2">
      <c r="A51" s="54" t="s">
        <v>36</v>
      </c>
      <c r="B51" s="66">
        <f t="shared" si="27"/>
        <v>0.12221816513468588</v>
      </c>
      <c r="C51" s="125">
        <v>0.15440864171476604</v>
      </c>
      <c r="D51" s="169">
        <v>0.12882136203541178</v>
      </c>
      <c r="E51" s="169">
        <v>0.12033712106170538</v>
      </c>
      <c r="F51" s="132">
        <v>0.69437930385297308</v>
      </c>
      <c r="G51" s="132">
        <v>0.83230112963181613</v>
      </c>
      <c r="H51" s="132">
        <v>0.10726944149223655</v>
      </c>
      <c r="I51" s="132">
        <v>1.4948723650545821E-2</v>
      </c>
      <c r="J51" s="132">
        <v>0.79152412575814202</v>
      </c>
      <c r="K51" s="126">
        <v>0.29401874985671184</v>
      </c>
      <c r="L51" s="138">
        <v>-1.6063081212398012E-2</v>
      </c>
      <c r="M51" s="128">
        <v>4.0432594575813274E-2</v>
      </c>
      <c r="N51" s="128">
        <v>0.21175807890225468</v>
      </c>
      <c r="O51" s="128">
        <v>0</v>
      </c>
      <c r="P51" s="128">
        <v>8.2862153428997623E-2</v>
      </c>
      <c r="Q51" s="128">
        <v>5.7650734023417437E-2</v>
      </c>
      <c r="R51" s="128">
        <v>0</v>
      </c>
      <c r="S51" s="128">
        <v>0.14093951572213376</v>
      </c>
      <c r="T51" s="128">
        <v>0.46635692390687961</v>
      </c>
      <c r="U51" s="136">
        <f t="shared" si="26"/>
        <v>1.0000000005594964</v>
      </c>
    </row>
    <row r="52" spans="1:21" x14ac:dyDescent="0.2">
      <c r="A52" s="54" t="s">
        <v>37</v>
      </c>
      <c r="B52" s="66">
        <f t="shared" si="27"/>
        <v>0.10434847094557156</v>
      </c>
      <c r="C52" s="125">
        <v>0.14013680511950655</v>
      </c>
      <c r="D52" s="169">
        <v>0.12546391556126857</v>
      </c>
      <c r="E52" s="169">
        <v>0.10251645214356662</v>
      </c>
      <c r="F52" s="132">
        <v>0.63758033342494691</v>
      </c>
      <c r="G52" s="132">
        <v>0.71214476715075659</v>
      </c>
      <c r="H52" s="132">
        <v>8.9398410876985662E-2</v>
      </c>
      <c r="I52" s="132">
        <v>1.4950060056216135E-2</v>
      </c>
      <c r="J52" s="132">
        <v>0.74461859498091876</v>
      </c>
      <c r="K52" s="126">
        <v>0.20680829655356742</v>
      </c>
      <c r="L52" s="138">
        <v>-1.4578386652988494E-2</v>
      </c>
      <c r="M52" s="128">
        <v>0.11139892422404515</v>
      </c>
      <c r="N52" s="128">
        <v>0.21562065546473339</v>
      </c>
      <c r="O52" s="128">
        <v>0</v>
      </c>
      <c r="P52" s="128">
        <v>0.10439884714671213</v>
      </c>
      <c r="Q52" s="128">
        <v>9.5010914874621336E-2</v>
      </c>
      <c r="R52" s="128">
        <v>0</v>
      </c>
      <c r="S52" s="128">
        <v>0.1477754094628006</v>
      </c>
      <c r="T52" s="128">
        <v>0.32579524904374851</v>
      </c>
      <c r="U52" s="136">
        <f t="shared" si="26"/>
        <v>1.0000000002166611</v>
      </c>
    </row>
    <row r="53" spans="1:21" x14ac:dyDescent="0.2">
      <c r="A53" s="54" t="s">
        <v>38</v>
      </c>
      <c r="B53" s="66">
        <f t="shared" si="27"/>
        <v>8.6478776756457251E-2</v>
      </c>
      <c r="C53" s="125">
        <v>0.13301935636398832</v>
      </c>
      <c r="D53" s="190">
        <v>0.12224761698191067</v>
      </c>
      <c r="E53" s="169">
        <v>8.4693722263390406E-2</v>
      </c>
      <c r="F53" s="132">
        <v>0.53735620702887343</v>
      </c>
      <c r="G53" s="132">
        <v>0.58470486837998414</v>
      </c>
      <c r="H53" s="132">
        <v>7.1527436518119075E-2</v>
      </c>
      <c r="I53" s="132">
        <v>1.495134027905572E-2</v>
      </c>
      <c r="J53" s="132">
        <v>0.65012175040554299</v>
      </c>
      <c r="K53" s="126">
        <v>0.15538413503172871</v>
      </c>
      <c r="L53" s="138">
        <v>-1.3837960753794553E-2</v>
      </c>
      <c r="M53" s="128">
        <v>0.151670849778172</v>
      </c>
      <c r="N53" s="128">
        <v>0.20577115952421962</v>
      </c>
      <c r="O53" s="128">
        <v>4.6528769347476656E-2</v>
      </c>
      <c r="P53" s="128">
        <v>0.10774990612815204</v>
      </c>
      <c r="Q53" s="128">
        <v>0.11093100594414435</v>
      </c>
      <c r="R53" s="128">
        <v>3.0675045876397827E-2</v>
      </c>
      <c r="S53" s="128">
        <v>0.13509053475838759</v>
      </c>
      <c r="T53" s="128">
        <v>0.21158272736481062</v>
      </c>
      <c r="U53" s="136">
        <f t="shared" si="26"/>
        <v>0.99999999872176071</v>
      </c>
    </row>
    <row r="54" spans="1:21" x14ac:dyDescent="0.2">
      <c r="A54" s="54" t="s">
        <v>39</v>
      </c>
      <c r="B54" s="66">
        <f t="shared" si="27"/>
        <v>6.8609082567342938E-2</v>
      </c>
      <c r="C54" s="125">
        <v>0.13238669790433888</v>
      </c>
      <c r="D54" s="169">
        <v>0.11864602734375237</v>
      </c>
      <c r="E54" s="169">
        <v>6.687653196433184E-2</v>
      </c>
      <c r="F54" s="132">
        <v>0.40494246844388077</v>
      </c>
      <c r="G54" s="132">
        <v>0.45183979134165464</v>
      </c>
      <c r="H54" s="132">
        <v>5.3656222374488124E-2</v>
      </c>
      <c r="I54" s="132">
        <v>1.4952773864029196E-2</v>
      </c>
      <c r="J54" s="132">
        <v>0.51824690338672397</v>
      </c>
      <c r="K54" s="126">
        <v>0.13753581482939473</v>
      </c>
      <c r="L54" s="138">
        <v>-1.3772145498222057E-2</v>
      </c>
      <c r="M54" s="128">
        <v>0.18586827551481375</v>
      </c>
      <c r="N54" s="128">
        <v>0.19261009895921014</v>
      </c>
      <c r="O54" s="128">
        <v>9.724964342001248E-2</v>
      </c>
      <c r="P54" s="128">
        <v>0.10792801811732551</v>
      </c>
      <c r="Q54" s="128">
        <v>0.12261421744117702</v>
      </c>
      <c r="R54" s="128">
        <v>7.372404453337178E-2</v>
      </c>
      <c r="S54" s="128">
        <v>0.11753490257488859</v>
      </c>
      <c r="T54" s="128">
        <v>0.10247079652786231</v>
      </c>
      <c r="U54" s="136">
        <f t="shared" si="26"/>
        <v>0.99999999708866161</v>
      </c>
    </row>
    <row r="55" spans="1:21" x14ac:dyDescent="0.2">
      <c r="A55" s="54" t="s">
        <v>40</v>
      </c>
      <c r="B55" s="66">
        <f t="shared" si="27"/>
        <v>5.0739388378228625E-2</v>
      </c>
      <c r="C55" s="125">
        <v>0.13831034229703823</v>
      </c>
      <c r="D55" s="169">
        <v>0.11462891289665346</v>
      </c>
      <c r="E55" s="169">
        <v>4.90655817293848E-2</v>
      </c>
      <c r="F55" s="132">
        <v>0.25839996976890944</v>
      </c>
      <c r="G55" s="132">
        <v>0.31178336568980569</v>
      </c>
      <c r="H55" s="132">
        <v>3.5785015422834597E-2</v>
      </c>
      <c r="I55" s="132">
        <v>1.4954372845447591E-2</v>
      </c>
      <c r="J55" s="132">
        <v>0.36685172941957733</v>
      </c>
      <c r="K55" s="126">
        <v>0.15466361986997226</v>
      </c>
      <c r="L55" s="138">
        <v>-1.4388380314464183E-2</v>
      </c>
      <c r="M55" s="128">
        <v>0.22126371105659928</v>
      </c>
      <c r="N55" s="128">
        <v>0.17357489029412185</v>
      </c>
      <c r="O55" s="128">
        <v>0.15358953862524402</v>
      </c>
      <c r="P55" s="128">
        <v>0.10455652912727206</v>
      </c>
      <c r="Q55" s="128">
        <v>0.13441398888481693</v>
      </c>
      <c r="R55" s="128">
        <v>0.12024963699324852</v>
      </c>
      <c r="S55" s="128">
        <v>9.2351706728270214E-2</v>
      </c>
      <c r="T55" s="128">
        <v>0</v>
      </c>
      <c r="U55" s="136">
        <f t="shared" si="26"/>
        <v>1.0000000017095729</v>
      </c>
    </row>
    <row r="56" spans="1:21" x14ac:dyDescent="0.2">
      <c r="A56" s="54" t="s">
        <v>41</v>
      </c>
      <c r="B56" s="66">
        <f t="shared" si="27"/>
        <v>3.2869694189114312E-2</v>
      </c>
      <c r="C56" s="125">
        <v>0.15823676430215078</v>
      </c>
      <c r="D56" s="169">
        <v>0.11425853517513015</v>
      </c>
      <c r="E56" s="169">
        <v>3.1201295964584468E-2</v>
      </c>
      <c r="F56" s="132">
        <v>0.11293010409093125</v>
      </c>
      <c r="G56" s="132">
        <v>0.15639701871080536</v>
      </c>
      <c r="H56" s="132">
        <v>1.7915173992211424E-2</v>
      </c>
      <c r="I56" s="132">
        <v>1.4954520271442619E-2</v>
      </c>
      <c r="J56" s="132">
        <v>0.20772476237500562</v>
      </c>
      <c r="K56" s="126">
        <v>0.23856955877836206</v>
      </c>
      <c r="L56" s="138">
        <v>-1.646131957088165E-2</v>
      </c>
      <c r="M56" s="128">
        <v>0.27082941630697066</v>
      </c>
      <c r="N56" s="128">
        <v>2.8399315364565827E-2</v>
      </c>
      <c r="O56" s="128">
        <v>0.30978304617910457</v>
      </c>
      <c r="P56" s="128">
        <v>3.0269188601608054E-2</v>
      </c>
      <c r="Q56" s="128">
        <v>0.14519138019120065</v>
      </c>
      <c r="R56" s="128">
        <v>0.21552765151502223</v>
      </c>
      <c r="S56" s="128">
        <v>0</v>
      </c>
      <c r="T56" s="128">
        <v>0</v>
      </c>
      <c r="U56" s="136">
        <f t="shared" si="26"/>
        <v>0.99999999815847196</v>
      </c>
    </row>
    <row r="57" spans="1:21" ht="15.75" thickBot="1" x14ac:dyDescent="0.25">
      <c r="A57" s="54" t="s">
        <v>42</v>
      </c>
      <c r="B57" s="66">
        <f t="shared" si="27"/>
        <v>1.5000000000000003E-2</v>
      </c>
      <c r="C57" s="125">
        <v>0.24107281078084489</v>
      </c>
      <c r="D57" s="169">
        <v>0.14583988669376166</v>
      </c>
      <c r="E57" s="169">
        <v>1.2870452141510776E-2</v>
      </c>
      <c r="F57" s="132">
        <v>2.0724044302760401E-15</v>
      </c>
      <c r="G57" s="132">
        <v>3.4256771066367742E-15</v>
      </c>
      <c r="H57" s="132">
        <v>5.8050441917202533E-5</v>
      </c>
      <c r="I57" s="132">
        <v>1.4941949558083296E-2</v>
      </c>
      <c r="J57" s="132">
        <v>6.2221865466349661E-2</v>
      </c>
      <c r="K57" s="126">
        <v>0.92805547277677514</v>
      </c>
      <c r="L57" s="138">
        <v>-2.5078726777657139E-2</v>
      </c>
      <c r="M57" s="128">
        <v>0</v>
      </c>
      <c r="N57" s="128">
        <v>0</v>
      </c>
      <c r="O57" s="128">
        <v>0.96263131799348534</v>
      </c>
      <c r="P57" s="128">
        <v>0</v>
      </c>
      <c r="Q57" s="128">
        <v>0</v>
      </c>
      <c r="R57" s="128">
        <v>3.736868200646707E-2</v>
      </c>
      <c r="S57" s="128">
        <v>0</v>
      </c>
      <c r="T57" s="128">
        <v>0</v>
      </c>
      <c r="U57" s="136">
        <f t="shared" si="26"/>
        <v>0.99999999999995237</v>
      </c>
    </row>
    <row r="58" spans="1:21" x14ac:dyDescent="0.2">
      <c r="A58" s="56" t="s">
        <v>50</v>
      </c>
      <c r="B58" s="140">
        <v>7.5800000000000006E-2</v>
      </c>
      <c r="C58" s="140">
        <v>0.13183988224870896</v>
      </c>
      <c r="D58" s="170">
        <v>0.12010451439730534</v>
      </c>
      <c r="E58" s="170">
        <v>7.4088731798589449E-2</v>
      </c>
      <c r="F58" s="168">
        <v>0.46148776683735893</v>
      </c>
      <c r="G58" s="168">
        <v>0.50657956650813551</v>
      </c>
      <c r="H58" s="168">
        <v>6.089029951454903E-2</v>
      </c>
      <c r="I58" s="168">
        <v>1.4952193324508027E-2</v>
      </c>
      <c r="J58" s="168">
        <v>0.57526214029821576</v>
      </c>
      <c r="K58" s="168">
        <v>0.14039475067457863</v>
      </c>
      <c r="L58" s="124">
        <v>-1.371526044187385E-2</v>
      </c>
      <c r="M58" s="129">
        <v>0.17202062046120259</v>
      </c>
      <c r="N58" s="129">
        <v>0.19793711844017839</v>
      </c>
      <c r="O58" s="129">
        <v>7.6718883430368354E-2</v>
      </c>
      <c r="P58" s="129">
        <v>0.10785219510847731</v>
      </c>
      <c r="Q58" s="129">
        <v>0.11789304596900682</v>
      </c>
      <c r="R58" s="129">
        <v>5.6297760075551678E-2</v>
      </c>
      <c r="S58" s="129">
        <v>0.12464176129557496</v>
      </c>
      <c r="T58" s="129">
        <v>0.14663865163579137</v>
      </c>
      <c r="U58" s="136">
        <f t="shared" si="26"/>
        <v>1.0000000364161514</v>
      </c>
    </row>
    <row r="59" spans="1:21" ht="15.75" thickBot="1" x14ac:dyDescent="0.25">
      <c r="A59" s="55" t="s">
        <v>0</v>
      </c>
      <c r="B59" s="95">
        <f>B13</f>
        <v>1.4601957713813925E-2</v>
      </c>
      <c r="C59" s="67">
        <f>B14</f>
        <v>0.1243510311447085</v>
      </c>
      <c r="D59" s="68">
        <f>B18</f>
        <v>1</v>
      </c>
      <c r="E59" s="188">
        <f>B21</f>
        <v>0</v>
      </c>
      <c r="F59" s="133">
        <f>B28</f>
        <v>-3.2009568599625738E-3</v>
      </c>
      <c r="G59" s="133">
        <f>B29</f>
        <v>-3.9804228618607433E-4</v>
      </c>
      <c r="H59" s="133">
        <f>B30</f>
        <v>0</v>
      </c>
      <c r="I59" s="133">
        <f>B31</f>
        <v>1.4601957713813925E-2</v>
      </c>
      <c r="J59" s="133">
        <f>B15</f>
        <v>0.11742530463476002</v>
      </c>
      <c r="K59" s="68"/>
      <c r="L59" s="139">
        <f>B25</f>
        <v>-1.2936197676116666E-2</v>
      </c>
    </row>
    <row r="60" spans="1:21" ht="15.75" thickBot="1" x14ac:dyDescent="0.25">
      <c r="A60" s="55" t="s">
        <v>46</v>
      </c>
      <c r="B60" s="156">
        <v>0.14360000000000001</v>
      </c>
      <c r="C60" s="157">
        <v>0.17989095831211757</v>
      </c>
      <c r="D60" s="158">
        <v>0.13017163989849531</v>
      </c>
      <c r="E60" s="171">
        <v>0.14174557021484951</v>
      </c>
      <c r="F60" s="159">
        <v>0.71513505850015513</v>
      </c>
      <c r="G60" s="159">
        <v>0.98828232552421136</v>
      </c>
      <c r="H60" s="159">
        <v>0.12869814481332695</v>
      </c>
      <c r="I60" s="159">
        <v>1.4948186182858212E-2</v>
      </c>
      <c r="J60" s="159">
        <v>0.79851890469644049</v>
      </c>
      <c r="K60" s="158">
        <v>0.47445698878869191</v>
      </c>
      <c r="L60" s="160">
        <v>-1.8713998391887404E-2</v>
      </c>
      <c r="M60" s="85">
        <v>0</v>
      </c>
      <c r="N60" s="85">
        <v>0.19466896273548684</v>
      </c>
      <c r="O60" s="85">
        <v>0</v>
      </c>
      <c r="P60" s="85">
        <v>3.9910854055145648E-2</v>
      </c>
      <c r="Q60" s="85">
        <v>0</v>
      </c>
      <c r="R60" s="85">
        <v>0</v>
      </c>
      <c r="S60" s="85">
        <v>0.11621989931404289</v>
      </c>
      <c r="T60" s="85">
        <v>0.64920030997235678</v>
      </c>
    </row>
    <row r="61" spans="1:21" x14ac:dyDescent="0.2">
      <c r="B61" t="s">
        <v>105</v>
      </c>
      <c r="K61">
        <f>1/8</f>
        <v>0.125</v>
      </c>
    </row>
    <row r="62" spans="1:21" x14ac:dyDescent="0.2">
      <c r="B62" s="189">
        <f>ROUNDUP(C48,2)/10</f>
        <v>2.4E-2</v>
      </c>
      <c r="C62" s="87" t="s">
        <v>53</v>
      </c>
    </row>
    <row r="63" spans="1:21" x14ac:dyDescent="0.2">
      <c r="A63" s="92" t="s">
        <v>54</v>
      </c>
      <c r="B63" s="92" t="s">
        <v>30</v>
      </c>
      <c r="C63" s="91" t="s">
        <v>49</v>
      </c>
    </row>
    <row r="64" spans="1:21" x14ac:dyDescent="0.2">
      <c r="A64">
        <v>1</v>
      </c>
      <c r="B64" s="52">
        <f t="shared" ref="B64:B72" si="28">B65+$B$62</f>
        <v>0.23999999999999996</v>
      </c>
      <c r="C64" s="85">
        <f>$B$27+(B64*(($B$59-$B$27)/$C$59))</f>
        <v>1.4231770353608982E-2</v>
      </c>
    </row>
    <row r="65" spans="1:3" x14ac:dyDescent="0.2">
      <c r="A65">
        <v>2</v>
      </c>
      <c r="B65" s="52">
        <f t="shared" si="28"/>
        <v>0.21599999999999997</v>
      </c>
      <c r="C65" s="85">
        <f t="shared" ref="C65:C74" si="29">$B$27+(B65*(($B$59-$B$27)/$C$59))</f>
        <v>1.4308593318248084E-2</v>
      </c>
    </row>
    <row r="66" spans="1:3" x14ac:dyDescent="0.2">
      <c r="A66" s="7">
        <v>3</v>
      </c>
      <c r="B66" s="52">
        <f t="shared" si="28"/>
        <v>0.19199999999999998</v>
      </c>
      <c r="C66" s="85">
        <f t="shared" si="29"/>
        <v>1.4385416282887186E-2</v>
      </c>
    </row>
    <row r="67" spans="1:3" x14ac:dyDescent="0.2">
      <c r="A67" s="7">
        <v>4</v>
      </c>
      <c r="B67" s="52">
        <f t="shared" si="28"/>
        <v>0.16799999999999998</v>
      </c>
      <c r="C67" s="85">
        <f t="shared" si="29"/>
        <v>1.4462239247526288E-2</v>
      </c>
    </row>
    <row r="68" spans="1:3" x14ac:dyDescent="0.2">
      <c r="A68" s="7">
        <v>5</v>
      </c>
      <c r="B68" s="52">
        <f t="shared" si="28"/>
        <v>0.14399999999999999</v>
      </c>
      <c r="C68" s="85">
        <f t="shared" si="29"/>
        <v>1.453906221216539E-2</v>
      </c>
    </row>
    <row r="69" spans="1:3" x14ac:dyDescent="0.2">
      <c r="A69" s="7">
        <v>6</v>
      </c>
      <c r="B69" s="52">
        <f t="shared" si="28"/>
        <v>0.12</v>
      </c>
      <c r="C69" s="85">
        <f t="shared" si="29"/>
        <v>1.461588517680449E-2</v>
      </c>
    </row>
    <row r="70" spans="1:3" x14ac:dyDescent="0.2">
      <c r="A70" s="7">
        <v>7</v>
      </c>
      <c r="B70" s="52">
        <f t="shared" si="28"/>
        <v>9.6000000000000002E-2</v>
      </c>
      <c r="C70" s="85">
        <f t="shared" si="29"/>
        <v>1.4692708141443592E-2</v>
      </c>
    </row>
    <row r="71" spans="1:3" x14ac:dyDescent="0.2">
      <c r="A71" s="7">
        <v>8</v>
      </c>
      <c r="B71" s="52">
        <f t="shared" si="28"/>
        <v>7.2000000000000008E-2</v>
      </c>
      <c r="C71" s="85">
        <f t="shared" si="29"/>
        <v>1.4769531106082694E-2</v>
      </c>
    </row>
    <row r="72" spans="1:3" x14ac:dyDescent="0.2">
      <c r="A72" s="7">
        <v>9</v>
      </c>
      <c r="B72" s="52">
        <f t="shared" si="28"/>
        <v>4.8000000000000001E-2</v>
      </c>
      <c r="C72" s="85">
        <f t="shared" si="29"/>
        <v>1.4846354070721796E-2</v>
      </c>
    </row>
    <row r="73" spans="1:3" x14ac:dyDescent="0.2">
      <c r="A73" s="7">
        <v>10</v>
      </c>
      <c r="B73" s="52">
        <f>B74+$B$62</f>
        <v>2.4E-2</v>
      </c>
      <c r="C73" s="85">
        <f t="shared" si="29"/>
        <v>1.4923177035360898E-2</v>
      </c>
    </row>
    <row r="74" spans="1:3" x14ac:dyDescent="0.2">
      <c r="A74" s="7">
        <v>11</v>
      </c>
      <c r="B74" s="52">
        <v>0</v>
      </c>
      <c r="C74" s="85">
        <f t="shared" si="29"/>
        <v>1.4999999999999999E-2</v>
      </c>
    </row>
    <row r="80" spans="1:3" x14ac:dyDescent="0.2">
      <c r="A80" s="7"/>
      <c r="B80" s="89"/>
      <c r="C80" s="87" t="s">
        <v>55</v>
      </c>
    </row>
    <row r="81" spans="1:3" x14ac:dyDescent="0.2">
      <c r="A81" s="92" t="s">
        <v>54</v>
      </c>
      <c r="B81" s="92" t="s">
        <v>47</v>
      </c>
      <c r="C81" s="91" t="s">
        <v>49</v>
      </c>
    </row>
    <row r="82" spans="1:3" s="7" customFormat="1" x14ac:dyDescent="0.2">
      <c r="A82" s="7">
        <v>1</v>
      </c>
      <c r="B82" s="93">
        <f>D48</f>
        <v>0.13377535211995129</v>
      </c>
      <c r="C82" s="94">
        <f>$B$27+(B82*($B$59-$B$27))</f>
        <v>1.4946751753006826E-2</v>
      </c>
    </row>
    <row r="83" spans="1:3" x14ac:dyDescent="0.2">
      <c r="A83" s="7">
        <v>2</v>
      </c>
      <c r="B83" s="93">
        <f t="shared" ref="B83:B91" si="30">D49</f>
        <v>0.12878854912004073</v>
      </c>
      <c r="C83" s="94">
        <f t="shared" ref="C83:C91" si="31">$B$27+(B83*($B$59-$B$27))</f>
        <v>1.4948736711473671E-2</v>
      </c>
    </row>
    <row r="84" spans="1:3" x14ac:dyDescent="0.2">
      <c r="A84" s="7">
        <v>3</v>
      </c>
      <c r="B84" s="93">
        <f t="shared" si="30"/>
        <v>0.13033422619862398</v>
      </c>
      <c r="C84" s="94">
        <f t="shared" si="31"/>
        <v>1.4948121466635607E-2</v>
      </c>
    </row>
    <row r="85" spans="1:3" x14ac:dyDescent="0.2">
      <c r="A85" s="7">
        <v>4</v>
      </c>
      <c r="B85" s="93">
        <f t="shared" si="30"/>
        <v>0.12882136203541178</v>
      </c>
      <c r="C85" s="94">
        <f t="shared" si="31"/>
        <v>1.4948723650545821E-2</v>
      </c>
    </row>
    <row r="86" spans="1:3" x14ac:dyDescent="0.2">
      <c r="A86" s="7">
        <v>5</v>
      </c>
      <c r="B86" s="93">
        <f t="shared" si="30"/>
        <v>0.12546391556126857</v>
      </c>
      <c r="C86" s="94">
        <f t="shared" si="31"/>
        <v>1.4950060056216135E-2</v>
      </c>
    </row>
    <row r="87" spans="1:3" x14ac:dyDescent="0.2">
      <c r="A87" s="7">
        <v>6</v>
      </c>
      <c r="B87" s="93">
        <f t="shared" si="30"/>
        <v>0.12224761698191067</v>
      </c>
      <c r="C87" s="94">
        <f t="shared" si="31"/>
        <v>1.495134027905572E-2</v>
      </c>
    </row>
    <row r="88" spans="1:3" x14ac:dyDescent="0.2">
      <c r="A88" s="7">
        <v>7</v>
      </c>
      <c r="B88" s="93">
        <f t="shared" si="30"/>
        <v>0.11864602734375237</v>
      </c>
      <c r="C88" s="94">
        <f t="shared" si="31"/>
        <v>1.4952773864029196E-2</v>
      </c>
    </row>
    <row r="89" spans="1:3" x14ac:dyDescent="0.2">
      <c r="A89" s="7">
        <v>8</v>
      </c>
      <c r="B89" s="93">
        <f t="shared" si="30"/>
        <v>0.11462891289665346</v>
      </c>
      <c r="C89" s="94">
        <f t="shared" si="31"/>
        <v>1.4954372845447591E-2</v>
      </c>
    </row>
    <row r="90" spans="1:3" x14ac:dyDescent="0.2">
      <c r="A90" s="7">
        <v>9</v>
      </c>
      <c r="B90" s="93">
        <f t="shared" si="30"/>
        <v>0.11425853517513015</v>
      </c>
      <c r="C90" s="94">
        <f t="shared" si="31"/>
        <v>1.4954520271442619E-2</v>
      </c>
    </row>
    <row r="91" spans="1:3" x14ac:dyDescent="0.2">
      <c r="A91" s="7">
        <v>10</v>
      </c>
      <c r="B91" s="93">
        <f t="shared" si="30"/>
        <v>0.14583988669376166</v>
      </c>
      <c r="C91" s="94">
        <f t="shared" si="31"/>
        <v>1.4941949558083296E-2</v>
      </c>
    </row>
    <row r="92" spans="1:3" x14ac:dyDescent="0.2">
      <c r="A92" s="7">
        <v>11</v>
      </c>
      <c r="B92" s="154">
        <v>1</v>
      </c>
      <c r="C92" s="155">
        <f>$B$27+(B92*($B$59-$B$27))</f>
        <v>1.4601957713813925E-2</v>
      </c>
    </row>
    <row r="93" spans="1:3" x14ac:dyDescent="0.2">
      <c r="A93" s="7"/>
    </row>
    <row r="94" spans="1:3" x14ac:dyDescent="0.2">
      <c r="A94" s="7"/>
      <c r="B94" s="93"/>
      <c r="C94" s="94"/>
    </row>
  </sheetData>
  <sortState xmlns:xlrd2="http://schemas.microsoft.com/office/spreadsheetml/2017/richdata2" ref="C74:C84">
    <sortCondition ref="C74"/>
  </sortState>
  <mergeCells count="1">
    <mergeCell ref="A46:B46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7"/>
  <sheetViews>
    <sheetView showGridLines="0" topLeftCell="I1" workbookViewId="0">
      <selection activeCell="T17" sqref="T17"/>
    </sheetView>
  </sheetViews>
  <sheetFormatPr defaultColWidth="10.76171875" defaultRowHeight="15" x14ac:dyDescent="0.2"/>
  <sheetData>
    <row r="2" spans="1:1" ht="21" x14ac:dyDescent="0.3">
      <c r="A2" s="108" t="s">
        <v>67</v>
      </c>
    </row>
    <row r="3" spans="1:1" ht="21" x14ac:dyDescent="0.3">
      <c r="A3" s="109" t="s">
        <v>62</v>
      </c>
    </row>
    <row r="4" spans="1:1" ht="21" x14ac:dyDescent="0.3">
      <c r="A4" s="109" t="s">
        <v>63</v>
      </c>
    </row>
    <row r="5" spans="1:1" ht="21" x14ac:dyDescent="0.3">
      <c r="A5" s="109" t="s">
        <v>64</v>
      </c>
    </row>
    <row r="6" spans="1:1" ht="21" x14ac:dyDescent="0.3">
      <c r="A6" s="109" t="s">
        <v>65</v>
      </c>
    </row>
    <row r="7" spans="1:1" ht="21" x14ac:dyDescent="0.3">
      <c r="A7" s="109" t="s">
        <v>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11"/>
  <sheetViews>
    <sheetView showGridLines="0" tabSelected="1" zoomScale="130" zoomScaleNormal="130" workbookViewId="0">
      <selection activeCell="B2" sqref="B2"/>
    </sheetView>
  </sheetViews>
  <sheetFormatPr defaultColWidth="10.76171875" defaultRowHeight="15" x14ac:dyDescent="0.2"/>
  <sheetData>
    <row r="1" spans="2:3" x14ac:dyDescent="0.2">
      <c r="B1" s="105" t="s">
        <v>38</v>
      </c>
      <c r="C1" s="105" t="s">
        <v>79</v>
      </c>
    </row>
    <row r="2" spans="2:3" x14ac:dyDescent="0.2">
      <c r="B2" s="101" t="s">
        <v>59</v>
      </c>
      <c r="C2" s="102" t="s">
        <v>60</v>
      </c>
    </row>
    <row r="3" spans="2:3" x14ac:dyDescent="0.2">
      <c r="B3" s="103" t="str">
        <f t="array" ref="B3:B10">TRANSPOSE('4.Resultados'!M47:T47)</f>
        <v>AMX</v>
      </c>
      <c r="C3" s="104">
        <f>VLOOKUP($B$1,'4.Resultados'!$A$48:$T$58,13,FALSE)</f>
        <v>0.151670849778172</v>
      </c>
    </row>
    <row r="4" spans="2:3" x14ac:dyDescent="0.2">
      <c r="B4" s="103" t="str">
        <v>WALMEX</v>
      </c>
      <c r="C4" s="104">
        <f>VLOOKUP($B$1,'4.Resultados'!$A$48:$T$58,14,FALSE)</f>
        <v>0.20577115952421962</v>
      </c>
    </row>
    <row r="5" spans="2:3" x14ac:dyDescent="0.2">
      <c r="B5" s="103" t="str">
        <v>MEXICHEM</v>
      </c>
      <c r="C5" s="104">
        <f>VLOOKUP($B$1,'4.Resultados'!$A$48:$T$58,15,FALSE)</f>
        <v>4.6528769347476656E-2</v>
      </c>
    </row>
    <row r="6" spans="2:3" x14ac:dyDescent="0.2">
      <c r="B6" s="103" t="str">
        <v>GMEXICO</v>
      </c>
      <c r="C6" s="104">
        <f>VLOOKUP($B$1,'4.Resultados'!$A$48:$T$58,16,FALSE)</f>
        <v>0.10774990612815204</v>
      </c>
    </row>
    <row r="7" spans="2:3" x14ac:dyDescent="0.2">
      <c r="B7" s="103" t="str">
        <v>ALPEK</v>
      </c>
      <c r="C7" s="104">
        <f>VLOOKUP($B$1,'4.Resultados'!$A$48:$T$58,17,FALSE)</f>
        <v>0.11093100594414435</v>
      </c>
    </row>
    <row r="8" spans="2:3" x14ac:dyDescent="0.2">
      <c r="B8" s="103" t="str">
        <v>BANORTE</v>
      </c>
      <c r="C8" s="104">
        <f>VLOOKUP($B$1,'4.Resultados'!$A$48:$T$58,18,FALSE)</f>
        <v>3.0675045876397827E-2</v>
      </c>
    </row>
    <row r="9" spans="2:3" x14ac:dyDescent="0.2">
      <c r="B9" s="103" t="str">
        <v>ALSEA</v>
      </c>
      <c r="C9" s="104">
        <f>VLOOKUP($B$1,'4.Resultados'!$A$48:$T$58,19,FALSE)</f>
        <v>0.13509053475838759</v>
      </c>
    </row>
    <row r="10" spans="2:3" x14ac:dyDescent="0.2">
      <c r="B10" s="103" t="str">
        <v>GAPB</v>
      </c>
      <c r="C10" s="104">
        <f>VLOOKUP($B$1,'4.Resultados'!$A$48:$T$58,20,FALSE)</f>
        <v>0.21158272736481062</v>
      </c>
    </row>
    <row r="11" spans="2:3" x14ac:dyDescent="0.2">
      <c r="C11" s="52">
        <f>SUM(C3:C10)</f>
        <v>0.99999999872176071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6" baseType="variant">
      <vt:variant>
        <vt:lpstr>Hojas de cálculo</vt:lpstr>
      </vt:variant>
      <vt:variant>
        <vt:i4>9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1 Base de precios </vt:lpstr>
      <vt:lpstr>2 Precios</vt:lpstr>
      <vt:lpstr>3 Rendimientos </vt:lpstr>
      <vt:lpstr>Hoja2</vt:lpstr>
      <vt:lpstr>4 Estadisticos</vt:lpstr>
      <vt:lpstr>4.Matriz de Correlación</vt:lpstr>
      <vt:lpstr>4.Resultados</vt:lpstr>
      <vt:lpstr>GLOSARIO</vt:lpstr>
      <vt:lpstr>Portafolio Optimo</vt:lpstr>
      <vt:lpstr>Frontera Eficiente</vt:lpstr>
      <vt:lpstr>4.Matriz de Correlación!Área_de_extracción</vt:lpstr>
      <vt:lpstr>RAMX</vt:lpstr>
      <vt:lpstr>RATT</vt:lpstr>
      <vt:lpstr>RCEMEX</vt:lpstr>
      <vt:lpstr>RIPC</vt:lpstr>
      <vt:lpstr>RKOFL</vt:lpstr>
      <vt:lpstr>RLIVERPOOL</vt:lpstr>
      <vt:lpstr>RPEPSI</vt:lpstr>
      <vt:lpstr>RSIMEC</vt:lpstr>
      <vt:lpstr>RWALMEX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Quintana Espinosa</dc:creator>
  <cp:lastModifiedBy>Usuario</cp:lastModifiedBy>
  <dcterms:created xsi:type="dcterms:W3CDTF">2016-02-15T23:08:38Z</dcterms:created>
  <dcterms:modified xsi:type="dcterms:W3CDTF">2018-06-07T21:08:17Z</dcterms:modified>
</cp:coreProperties>
</file>