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e-my.sharepoint.com/personal/saul_nacion_d_uni_pe/Documents/Proyecto Cuadrúpedo/"/>
    </mc:Choice>
  </mc:AlternateContent>
  <xr:revisionPtr revIDLastSave="5" documentId="13_ncr:1_{618AF1CC-3690-4620-B7C6-C966DB753CF0}" xr6:coauthVersionLast="47" xr6:coauthVersionMax="47" xr10:uidLastSave="{7F7E472D-5EC0-43BB-B1FE-D235E85134CF}"/>
  <bookViews>
    <workbookView xWindow="-108" yWindow="-108" windowWidth="23256" windowHeight="12576" firstSheet="2" activeTab="2" xr2:uid="{EAF6D6B0-EAC6-4B1D-8568-7861E9037545}"/>
  </bookViews>
  <sheets>
    <sheet name="Presupuesto ideal" sheetId="4" r:id="rId1"/>
    <sheet name="Cronograma" sheetId="3" r:id="rId2"/>
    <sheet name="Presupuesto" sheetId="1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25" i="1"/>
  <c r="E24" i="1"/>
  <c r="E14" i="1"/>
  <c r="E8" i="1"/>
  <c r="D34" i="4"/>
  <c r="C34" i="4"/>
  <c r="E33" i="4"/>
  <c r="E32" i="4"/>
  <c r="E31" i="4"/>
  <c r="E29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22" i="1"/>
  <c r="E10" i="1"/>
  <c r="E21" i="1"/>
  <c r="E20" i="1"/>
  <c r="E18" i="1"/>
  <c r="E6" i="1"/>
  <c r="E7" i="1"/>
  <c r="E15" i="1"/>
  <c r="E13" i="1"/>
  <c r="E12" i="1"/>
  <c r="E11" i="1"/>
  <c r="E9" i="1"/>
  <c r="E5" i="1"/>
  <c r="E34" i="4" l="1"/>
  <c r="E26" i="1"/>
  <c r="E27" i="4"/>
</calcChain>
</file>

<file path=xl/sharedStrings.xml><?xml version="1.0" encoding="utf-8"?>
<sst xmlns="http://schemas.openxmlformats.org/spreadsheetml/2006/main" count="117" uniqueCount="97">
  <si>
    <t>PRESUPUESTO</t>
  </si>
  <si>
    <t>Cantidad</t>
  </si>
  <si>
    <t>Costo</t>
  </si>
  <si>
    <t>Costo total</t>
  </si>
  <si>
    <t>Unidad - Cuadrúpedo</t>
  </si>
  <si>
    <t>Jetson Orin Nano</t>
  </si>
  <si>
    <t>https://www.amazon.com/-/es/NVIDIA-Jetson-Orin-Nano-Developer/dp/B0BZJTQ5YP/ref=sr_1_5?__mk_es_US=ÅMÅŽÕÑ&amp;crid=8RRNOEDHDT4P&amp;dib=eyJ2IjoiMSJ9.69vgNBFj_CdRHWPE_OPdtzawpTgSy7m7eYwZ4Zpd3qnEJKdbGBB6FNHOvjx67lglw6zb-yYsZh0uxKyYnA7BBoBa0da9cJbgGh_lqvGIxYe0ngeqx02cJ18HupbQTranTC-8awMXQyfv7PMQhe0ghtueYShtYAI1xNGKDaHqhdgL6ZOjZGiJqO4CKnSbSzkxfvP1Oytxs1w1l8_8__aiox0z3rInDO3uoVqcIxs1t4E.dCIrv5zCz41sY5cXncPWi0L7Gw3UiLbar_np40kOYG8&amp;dib_tag=se&amp;keywords=Jetson%2BAGX%2BOrin&amp;qid=1710648674&amp;sprefix=jetson%2Bagx%2Borin%2B%2Caps%2C189&amp;sr=8-5&amp;th=1</t>
  </si>
  <si>
    <t>Memoria SSD para JETSON</t>
  </si>
  <si>
    <t>https://geekworm.com/products/nvidia-jetson-nano-25-inch-sata-ssd-hdd-shield#</t>
  </si>
  <si>
    <t>Boton de emergencia</t>
  </si>
  <si>
    <t>Servo DS3218 PRO</t>
  </si>
  <si>
    <t>Metal horns</t>
  </si>
  <si>
    <t>Portapilas de serie (7,4 V)</t>
  </si>
  <si>
    <t>Rodamientos 8x3x4 mm</t>
  </si>
  <si>
    <t>Antena de comunicación</t>
  </si>
  <si>
    <t>3DM-CV5-IMU</t>
  </si>
  <si>
    <t>https://www.mouser.pe/ProductDetail/MicroStrain-by-HBK/3DM-CV5-IMU?qs=A6eO%252BMLsxmT4TO087vuVLA%3D%3D</t>
  </si>
  <si>
    <t>Arduino Mega</t>
  </si>
  <si>
    <t>Convertidor Bulk 5V 3A</t>
  </si>
  <si>
    <t>HENGE UBEC 8A/12A de pico</t>
  </si>
  <si>
    <t>Baterías 18650 LITIO</t>
  </si>
  <si>
    <t>Algunos cables/pins</t>
  </si>
  <si>
    <t xml:space="preserve">Conectores XT30 </t>
  </si>
  <si>
    <t>LEDS</t>
  </si>
  <si>
    <t>Cable corto USB A- USB B</t>
  </si>
  <si>
    <t>Cable corto USB A- USB C</t>
  </si>
  <si>
    <t>Barra de acoplamiento M3</t>
  </si>
  <si>
    <t>1 Kg de plástico PLA</t>
  </si>
  <si>
    <t>Material del chasis</t>
  </si>
  <si>
    <t>Pernos, tuercas y arandelas.</t>
  </si>
  <si>
    <t>Mando de Control</t>
  </si>
  <si>
    <t>Steam Deck</t>
  </si>
  <si>
    <t>Suite de sensores extereceptivos</t>
  </si>
  <si>
    <t>LiDAR</t>
  </si>
  <si>
    <t>https://www.amazon.com/-/es/Slamtec-RPLIDAR-A1M8-obstáculos-navegación/dp/B07TJW5SXF/ref=sr_1_3?dib=eyJ2IjoiMSJ9.-P4vGI4GUo-92a-WjO_f9veh4WnuAAWebNyXXszLTEJf7X7VWPcOHFksggolFxBls2qXj0pEOAupGYTd3RXv77EeARVZMNtzX3NfoUCqGGPDlTnZ_SGWIwVP8bSQmBRNvmvbtYzomv6hc1tSbYzXeaaAkGRxmw4Fmipjr6KniJYQG1C8I_5iLXeuC088FMtfhaiFdxWf5n3MkhrjgYbCcSP_yCS58-RPSQbiwq1lgt4.v0tIinl55bfDhI9MpdC3U3J9bHM1SUCL3gVj-kB4I6w&amp;dib_tag=se&amp;keywords=lidar&amp;qid=1710647178&amp;sr=8-3</t>
  </si>
  <si>
    <t>Intel real sense D435i</t>
  </si>
  <si>
    <t>https://www.amazon.com/-/es/Intel-Cámara-profundidad-RealSense-D435/dp/B07BLS5477/ref=pd_bxgy_d_sccl_2/131-3847785-2873361?pd_rd_w=JPxgs&amp;content-id=amzn1.sym.2b132e63-5dcd-4ba1-be9f-9e044543d59f&amp;pf_rd_p=2b132e63-5dcd-4ba1-be9f-9e044543d59f&amp;pf_rd_r=AZ9S42G00BXM0F1DY7TW&amp;pd_rd_wg=WValZ&amp;pd_rd_r=07e6e91c-7223-4a0e-92fe-7e97244c6996&amp;pd_rd_i=B07BLS5477&amp;psc=1</t>
  </si>
  <si>
    <t>Sensores de mineria</t>
  </si>
  <si>
    <t>TOTAL</t>
  </si>
  <si>
    <t>Cronograma</t>
  </si>
  <si>
    <t>Actividades / Tiempo</t>
  </si>
  <si>
    <t>Abril</t>
  </si>
  <si>
    <t>Mayo</t>
  </si>
  <si>
    <t>Junio</t>
  </si>
  <si>
    <t>Julio</t>
  </si>
  <si>
    <t>Agosto</t>
  </si>
  <si>
    <t>Setiembre</t>
  </si>
  <si>
    <t>Octubre</t>
  </si>
  <si>
    <t>Noviembre</t>
  </si>
  <si>
    <t>Fase 1: Definición y Diseño Inicial</t>
  </si>
  <si>
    <t>Reuniones de planificación y definición de requisitos</t>
  </si>
  <si>
    <t>Definición de objetivos y alcance del proyecto</t>
  </si>
  <si>
    <t xml:space="preserve">Diseño preliminar de la arquitectura del sistema </t>
  </si>
  <si>
    <t>Investigación y selección de sensores y componentes electrónicos</t>
  </si>
  <si>
    <t>Adquisición de materiales y equipos</t>
  </si>
  <si>
    <t>Fase 2: Desarrollo de Hardware y Simulación</t>
  </si>
  <si>
    <t>Diseño del chasis y elección del material</t>
  </si>
  <si>
    <t>Integración de motores y controladores</t>
  </si>
  <si>
    <t>Instalación y configuración de la Jetson Nano y la sensor Lidar</t>
  </si>
  <si>
    <t xml:space="preserve">Pruebas de funcionalidad del hardware </t>
  </si>
  <si>
    <t>Fase 3: Desarrollo de Software y Simulación</t>
  </si>
  <si>
    <t>Desarrollo de entorno de simulación en Gazebo</t>
  </si>
  <si>
    <t xml:space="preserve">Configuración del entorno de desarrollo ROS </t>
  </si>
  <si>
    <t xml:space="preserve">Desarrollo de algoritmos de percepción </t>
  </si>
  <si>
    <t>Desarrollo de la planificación de trayectorias</t>
  </si>
  <si>
    <t>Desarrollo del control de movimiento y retroalimentación</t>
  </si>
  <si>
    <t>Programación de sensores</t>
  </si>
  <si>
    <t>Integración de módulos de software y pruebas de integración</t>
  </si>
  <si>
    <t>Fase 4: Desarrollo del Sistema de Control Remoto y Comunicación</t>
  </si>
  <si>
    <t xml:space="preserve">Planificación y diseño del sistema de comunicación </t>
  </si>
  <si>
    <t>Implementación de la infraestructura de comunicación para el control remoto del robot</t>
  </si>
  <si>
    <t>Desarrollo de interfaces de usuario para la supervisión y control remoto del robot</t>
  </si>
  <si>
    <t>Pruebas de funcionalidad del sistema de control remoto y comunicación en entornos simulados</t>
  </si>
  <si>
    <t>Pruebas de campo para validar el sistema de control remoto y comunicación en situaciones reales</t>
  </si>
  <si>
    <t>Fase 5: Pruebas y Documentación</t>
  </si>
  <si>
    <t>Elaboración de documentación técnica y manuales de usuario</t>
  </si>
  <si>
    <t>Pruebas unitarias y de funcionamiento del sistema</t>
  </si>
  <si>
    <t>Pruebas de navegación autónoma en entornos reales</t>
  </si>
  <si>
    <t>Optimización de algoritmos y ajuste fino del sistema</t>
  </si>
  <si>
    <t>Encoder AEDT-9810-Z00</t>
  </si>
  <si>
    <t>https://www.mouser.com/ProductDetail/Broadcom-Avago/AEDT-9810-Z00?qs=%2Fha2pyFadugH%252BV24sBozOzDoYJ6rlay1%2FjE%2FZBaGp8NtaorhU1uDSg%3D%3D</t>
  </si>
  <si>
    <t>MN4004 Antigravity Type 4-6S UAV Motor KV300 - 2PCS/SET</t>
  </si>
  <si>
    <t>https://store.tmotor.com/goods.php?id=438</t>
  </si>
  <si>
    <t>Sistema de comunicación</t>
  </si>
  <si>
    <t>OpenIMU300ZI</t>
  </si>
  <si>
    <t>https://www.mouser.com/ProductDetail/ACEINNA/OpenIMU300ZI?qs=wnTfsH77Xs4swZX47E%2FWeA%3D%3D</t>
  </si>
  <si>
    <t>https://naylampmechatronics.com/arduino-original/999-arduino-mega-2560-rev3-original.html</t>
  </si>
  <si>
    <t>Batería Li-Ion Swappable UN 38.3 IP67 932.4Wh</t>
  </si>
  <si>
    <t>Pelican 3315 Flashlight</t>
  </si>
  <si>
    <t>https://www.pelican.com/us/en/product/flashlights/3315</t>
  </si>
  <si>
    <t>Piezas mecánicas</t>
  </si>
  <si>
    <t>Mando de Xbox</t>
  </si>
  <si>
    <t>https://www.amazon.com/-/es/Microsoft-Xbox-Controlador-inalámbrico-Inalámbrico/dp/B01LPNKGGI/ref=sr_1_24?crid=3V25IEEOCRRUA&amp;dib=eyJ2IjoiMSJ9.YSjQ8X4tPLo7iZF8gAGLTmX4_mKLe6MWa68bhi0J8wedvYyeNAmWxL3TNaSSFGd4oYqTLnVirPySkJf7IP3GLeNfnIpLBwBQIgyUE_c1ghB0Ob3_Lu21pllPzc45AqcbtnCugBBqrg4YcUu7BUiCeeuh49HGHPN0O0BGL0nWGPlJQKpz6Gw1GBDM0xuV9ACYnMsP3RZBbku_eMBTURXyxMA0_viaJy6mOCCBNQQTfLYDhbQWd6ADBV3lZBxDyLSoxjB63PHB2jbhg9wZowG8nHp7S1yKbOAuH6hlXEzce00.fgJik03W91yWkc_kFNmeEuX80pVUtzlpWlUAco3Ev3M&amp;dib_tag=se&amp;keywords=mando+de+xbox+one&amp;qid=1710650167&amp;sprefix=mando+de+xbox%2Caps%2C239&amp;sr=8-24</t>
  </si>
  <si>
    <t>https://www.mouser.com/ProductDetail/Seeed-Studio/101020972?qs=A6eO%252BMLsxmRqOt2jMj8daw%3D%3D</t>
  </si>
  <si>
    <t>Pruebas</t>
  </si>
  <si>
    <t>Transporte</t>
  </si>
  <si>
    <t>Material para pruebas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</si>
</sst>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/>
    <xf numFmtId="0" fontId="0" fillId="0" borderId="2" xfId="0" applyBorder="1"/>
    <xf numFmtId="0" fontId="0" fillId="5" borderId="2" xfId="0" applyFill="1" applyBorder="1"/>
    <xf numFmtId="0" fontId="0" fillId="4" borderId="4" xfId="0" applyFill="1" applyBorder="1"/>
    <xf numFmtId="0" fontId="0" fillId="0" borderId="4" xfId="0" applyBorder="1"/>
    <xf numFmtId="0" fontId="0" fillId="6" borderId="5" xfId="0" applyFill="1" applyBorder="1"/>
    <xf numFmtId="0" fontId="0" fillId="0" borderId="5" xfId="0" applyBorder="1"/>
    <xf numFmtId="0" fontId="0" fillId="6" borderId="2" xfId="0" applyFill="1" applyBorder="1"/>
    <xf numFmtId="0" fontId="0" fillId="6" borderId="4" xfId="0" applyFill="1" applyBorder="1"/>
    <xf numFmtId="0" fontId="0" fillId="5" borderId="4" xfId="0" applyFill="1" applyBorder="1"/>
    <xf numFmtId="0" fontId="0" fillId="7" borderId="5" xfId="0" applyFill="1" applyBorder="1"/>
    <xf numFmtId="0" fontId="0" fillId="7" borderId="2" xfId="0" applyFill="1" applyBorder="1"/>
    <xf numFmtId="0" fontId="0" fillId="7" borderId="4" xfId="0" applyFill="1" applyBorder="1"/>
    <xf numFmtId="0" fontId="0" fillId="8" borderId="2" xfId="0" applyFill="1" applyBorder="1"/>
    <xf numFmtId="0" fontId="0" fillId="8" borderId="5" xfId="0" applyFill="1" applyBorder="1"/>
    <xf numFmtId="0" fontId="0" fillId="9" borderId="5" xfId="0" applyFill="1" applyBorder="1"/>
    <xf numFmtId="0" fontId="0" fillId="8" borderId="4" xfId="0" applyFill="1" applyBorder="1"/>
    <xf numFmtId="0" fontId="0" fillId="9" borderId="4" xfId="0" applyFill="1" applyBorder="1"/>
    <xf numFmtId="0" fontId="0" fillId="10" borderId="2" xfId="0" applyFill="1" applyBorder="1"/>
    <xf numFmtId="0" fontId="0" fillId="10" borderId="5" xfId="0" applyFill="1" applyBorder="1"/>
    <xf numFmtId="0" fontId="0" fillId="10" borderId="4" xfId="0" applyFill="1" applyBorder="1"/>
    <xf numFmtId="0" fontId="0" fillId="10" borderId="6" xfId="0" applyFill="1" applyBorder="1"/>
    <xf numFmtId="0" fontId="0" fillId="0" borderId="6" xfId="0" applyBorder="1"/>
    <xf numFmtId="0" fontId="0" fillId="5" borderId="6" xfId="0" applyFill="1" applyBorder="1"/>
    <xf numFmtId="0" fontId="0" fillId="5" borderId="5" xfId="0" applyFill="1" applyBorder="1"/>
    <xf numFmtId="0" fontId="0" fillId="7" borderId="6" xfId="0" applyFill="1" applyBorder="1"/>
    <xf numFmtId="0" fontId="1" fillId="0" borderId="0" xfId="0" applyFont="1"/>
    <xf numFmtId="0" fontId="0" fillId="0" borderId="0" xfId="0" applyAlignment="1">
      <alignment wrapText="1"/>
    </xf>
    <xf numFmtId="0" fontId="3" fillId="0" borderId="0" xfId="1"/>
    <xf numFmtId="0" fontId="0" fillId="0" borderId="0" xfId="0" applyAlignment="1">
      <alignment horizontal="right"/>
    </xf>
    <xf numFmtId="0" fontId="0" fillId="2" borderId="0" xfId="0" applyFill="1"/>
    <xf numFmtId="1" fontId="0" fillId="0" borderId="0" xfId="0" applyNumberFormat="1"/>
    <xf numFmtId="1" fontId="0" fillId="0" borderId="0" xfId="0" applyNumberFormat="1" applyAlignment="1">
      <alignment horizontal="right"/>
    </xf>
    <xf numFmtId="1" fontId="0" fillId="2" borderId="0" xfId="0" applyNumberFormat="1" applyFill="1"/>
    <xf numFmtId="0" fontId="1" fillId="0" borderId="0" xfId="0" applyFont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om/-/es/Slamtec-RPLIDAR-A1M8-obst&#225;culos-navegaci&#243;n/dp/B07TJW5SXF/ref=sr_1_3?dib=eyJ2IjoiMSJ9.-P4vGI4GUo-92a-WjO_f9veh4WnuAAWebNyXXszLTEJf7X7VWPcOHFksggolFxBls2qXj0pEOAupGYTd3RXv77EeARVZMNtzX3NfoUCqGGPDlTnZ_SGWIwVP8bSQmBRNvmvbtYzomv6hc1tSbYzXeaaAkGRxmw4Fmipjr6KniJYQG1C8I_5iLXeuC088FMtfhaiFdxWf5n3MkhrjgYbCcSP_yCS58-RPSQbiwq1lgt4.v0tIinl55bfDhI9MpdC3U3J9bHM1SUCL3gVj-kB4I6w&amp;dib_tag=se&amp;keywords=lidar&amp;qid=1710647178&amp;sr=8-3" TargetMode="External"/><Relationship Id="rId1" Type="http://schemas.openxmlformats.org/officeDocument/2006/relationships/hyperlink" Target="https://www.mouser.pe/ProductDetail/MicroStrain-by-HBK/3DM-CV5-IMU?qs=A6eO%252BMLsxmT4TO087vuVLA%3D%3D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naylampmechatronics.com/arduino-original/999-arduino-mega-2560-rev3-original.html" TargetMode="External"/><Relationship Id="rId3" Type="http://schemas.openxmlformats.org/officeDocument/2006/relationships/hyperlink" Target="https://www.mouser.com/ProductDetail/Seeed-Studio/101020972?qs=A6eO%252BMLsxmRqOt2jMj8daw%3D%3D" TargetMode="External"/><Relationship Id="rId7" Type="http://schemas.openxmlformats.org/officeDocument/2006/relationships/hyperlink" Target="https://www.pelican.com/us/en/product/flashlights/3315" TargetMode="External"/><Relationship Id="rId2" Type="http://schemas.openxmlformats.org/officeDocument/2006/relationships/hyperlink" Target="https://www.amazon.com/-/es/Microsoft-Xbox-Controlador-inal&#225;mbrico-Inal&#225;mbrico/dp/B01LPNKGGI/ref=sr_1_24?crid=3V25IEEOCRRUA&amp;dib=eyJ2IjoiMSJ9.YSjQ8X4tPLo7iZF8gAGLTmX4_mKLe6MWa68bhi0J8wedvYyeNAmWxL3TNaSSFGd4oYqTLnVirPySkJf7IP3GLeNfnIpLBwBQIgyUE_c1ghB0Ob3_Lu21pllPzc45AqcbtnCugBBqrg4YcUu7BUiCeeuh49HGHPN0O0BGL0nWGPlJQKpz6Gw1GBDM0xuV9ACYnMsP3RZBbku_eMBTURXyxMA0_viaJy6mOCCBNQQTfLYDhbQWd6ADBV3lZBxDyLSoxjB63PHB2jbhg9wZowG8nHp7S1yKbOAuH6hlXEzce00.fgJik03W91yWkc_kFNmeEuX80pVUtzlpWlUAco3Ev3M&amp;dib_tag=se&amp;keywords=mando+de+xbox+one&amp;qid=1710650167&amp;sprefix=mando+de+xbox%2Caps%2C239&amp;sr=8-24" TargetMode="External"/><Relationship Id="rId1" Type="http://schemas.openxmlformats.org/officeDocument/2006/relationships/hyperlink" Target="https://www.amazon.com/-/es/Slamtec-RPLIDAR-A1M8-obst&#225;culos-navegaci&#243;n/dp/B07TJW5SXF/ref=sr_1_3?dib=eyJ2IjoiMSJ9.-P4vGI4GUo-92a-WjO_f9veh4WnuAAWebNyXXszLTEJf7X7VWPcOHFksggolFxBls2qXj0pEOAupGYTd3RXv77EeARVZMNtzX3NfoUCqGGPDlTnZ_SGWIwVP8bSQmBRNvmvbtYzomv6hc1tSbYzXeaaAkGRxmw4Fmipjr6KniJYQG1C8I_5iLXeuC088FMtfhaiFdxWf5n3MkhrjgYbCcSP_yCS58-RPSQbiwq1lgt4.v0tIinl55bfDhI9MpdC3U3J9bHM1SUCL3gVj-kB4I6w&amp;dib_tag=se&amp;keywords=lidar&amp;qid=1710647178&amp;sr=8-3" TargetMode="External"/><Relationship Id="rId6" Type="http://schemas.openxmlformats.org/officeDocument/2006/relationships/hyperlink" Target="https://geekworm.com/products/nvidia-jetson-nano-25-inch-sata-ssd-hdd-shield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store.tmotor.com/goods.php?id=438" TargetMode="External"/><Relationship Id="rId10" Type="http://schemas.openxmlformats.org/officeDocument/2006/relationships/hyperlink" Target="https://www.amazon.com/-/es/Intel-C&#225;mara-profundidad-RealSense-D435/dp/B07BLS5477/ref=pd_bxgy_d_sccl_2/131-3847785-2873361?pd_rd_w=JPxgs&amp;content-id=amzn1.sym.2b132e63-5dcd-4ba1-be9f-9e044543d59f&amp;pf_rd_p=2b132e63-5dcd-4ba1-be9f-9e044543d59f&amp;pf_rd_r=AZ9S42G00BXM0F1DY7TW&amp;pd_rd_wg=WValZ&amp;pd_rd_r=07e6e91c-7223-4a0e-92fe-7e97244c6996&amp;pd_rd_i=B07BLS5477&amp;psc=1" TargetMode="External"/><Relationship Id="rId4" Type="http://schemas.openxmlformats.org/officeDocument/2006/relationships/hyperlink" Target="https://www.mouser.com/ProductDetail/Broadcom-Avago/AEDT-9810-Z00?qs=%2Fha2pyFadugH%252BV24sBozOzDoYJ6rlay1%2FjE%2FZBaGp8NtaorhU1uDSg%3D%3D" TargetMode="External"/><Relationship Id="rId9" Type="http://schemas.openxmlformats.org/officeDocument/2006/relationships/hyperlink" Target="https://www.amazon.com/-/es/NVIDIA-Jetson-Orin-Nano-Developer/dp/B0BZJTQ5YP/ref=sr_1_5?__mk_es_US=&#197;M&#197;&#381;&#213;&#209;&amp;crid=8RRNOEDHDT4P&amp;dib=eyJ2IjoiMSJ9.69vgNBFj_CdRHWPE_OPdtzawpTgSy7m7eYwZ4Zpd3qnEJKdbGBB6FNHOvjx67lglw6zb-yYsZh0uxKyYnA7BBoBa0da9cJbgGh_lqvGIxYe0ngeqx02cJ18HupbQTranTC-8awMXQyfv7PMQhe0ghtueYShtYAI1xNGKDaHqhdgL6ZOjZGiJqO4CKnSbSzkxfvP1Oytxs1w1l8_8__aiox0z3rInDO3uoVqcIxs1t4E.dCIrv5zCz41sY5cXncPWi0L7Gw3UiLbar_np40kOYG8&amp;dib_tag=se&amp;keywords=Jetson%2BAGX%2BOrin&amp;qid=1710648674&amp;sprefix=jetson%2Bagx%2Borin%2B%2Caps%2C189&amp;sr=8-5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B9B43-7B42-452E-8FA7-E92E5FDC3924}">
  <dimension ref="A1:M34"/>
  <sheetViews>
    <sheetView topLeftCell="A15" workbookViewId="0">
      <selection activeCell="G25" sqref="G25"/>
    </sheetView>
  </sheetViews>
  <sheetFormatPr defaultRowHeight="14.45"/>
  <cols>
    <col min="2" max="2" width="25.28515625" customWidth="1"/>
    <col min="4" max="4" width="9.28515625" bestFit="1" customWidth="1"/>
    <col min="5" max="5" width="9.85546875" customWidth="1"/>
    <col min="12" max="12" width="9.5703125" customWidth="1"/>
    <col min="13" max="13" width="11.5703125" customWidth="1"/>
  </cols>
  <sheetData>
    <row r="1" spans="1:13">
      <c r="B1" s="37" t="s">
        <v>0</v>
      </c>
      <c r="C1" s="37"/>
      <c r="D1" s="37"/>
      <c r="E1" s="37"/>
      <c r="F1" s="29"/>
      <c r="G1" s="29"/>
      <c r="H1" s="29"/>
      <c r="I1" s="29"/>
      <c r="J1" s="29"/>
      <c r="K1" s="29"/>
      <c r="L1" s="29"/>
      <c r="M1" s="29"/>
    </row>
    <row r="3" spans="1:13">
      <c r="C3" s="1" t="s">
        <v>1</v>
      </c>
      <c r="D3" s="1" t="s">
        <v>2</v>
      </c>
      <c r="E3" s="1" t="s">
        <v>3</v>
      </c>
      <c r="G3">
        <v>1.2</v>
      </c>
    </row>
    <row r="4" spans="1:13">
      <c r="B4" s="37" t="s">
        <v>4</v>
      </c>
      <c r="C4" s="37"/>
      <c r="D4" s="37"/>
      <c r="E4" s="37"/>
    </row>
    <row r="5" spans="1:13">
      <c r="A5">
        <v>1</v>
      </c>
      <c r="B5" t="s">
        <v>5</v>
      </c>
      <c r="C5">
        <v>2</v>
      </c>
      <c r="D5">
        <v>1842</v>
      </c>
      <c r="E5" s="34">
        <f t="shared" ref="E5:E26" si="0">C5*D5</f>
        <v>3684</v>
      </c>
      <c r="F5" t="s">
        <v>6</v>
      </c>
    </row>
    <row r="6" spans="1:13">
      <c r="A6">
        <v>2</v>
      </c>
      <c r="B6" t="s">
        <v>7</v>
      </c>
      <c r="C6">
        <v>2</v>
      </c>
      <c r="D6" s="34">
        <v>168</v>
      </c>
      <c r="E6" s="34">
        <f t="shared" si="0"/>
        <v>336</v>
      </c>
      <c r="F6" t="s">
        <v>8</v>
      </c>
    </row>
    <row r="7" spans="1:13">
      <c r="A7">
        <v>3</v>
      </c>
      <c r="B7" t="s">
        <v>9</v>
      </c>
      <c r="C7">
        <v>1</v>
      </c>
      <c r="D7" s="34">
        <v>72</v>
      </c>
      <c r="E7" s="34">
        <f t="shared" si="0"/>
        <v>72</v>
      </c>
    </row>
    <row r="8" spans="1:13">
      <c r="A8">
        <v>4</v>
      </c>
      <c r="B8" t="s">
        <v>10</v>
      </c>
      <c r="C8">
        <v>12</v>
      </c>
      <c r="D8" s="34">
        <v>96</v>
      </c>
      <c r="E8" s="34">
        <f t="shared" si="0"/>
        <v>1152</v>
      </c>
    </row>
    <row r="9" spans="1:13">
      <c r="A9">
        <v>5</v>
      </c>
      <c r="B9" t="s">
        <v>11</v>
      </c>
      <c r="C9">
        <v>3</v>
      </c>
      <c r="D9" s="34">
        <v>30</v>
      </c>
      <c r="E9" s="34">
        <f t="shared" si="0"/>
        <v>90</v>
      </c>
    </row>
    <row r="10" spans="1:13">
      <c r="A10">
        <v>6</v>
      </c>
      <c r="B10" t="s">
        <v>12</v>
      </c>
      <c r="C10">
        <v>20</v>
      </c>
      <c r="D10" s="34">
        <v>3.5999999999999996</v>
      </c>
      <c r="E10" s="34">
        <f t="shared" si="0"/>
        <v>72</v>
      </c>
    </row>
    <row r="11" spans="1:13">
      <c r="A11">
        <v>7</v>
      </c>
      <c r="B11" t="s">
        <v>13</v>
      </c>
      <c r="C11">
        <v>5</v>
      </c>
      <c r="D11" s="34">
        <v>10.799999999999999</v>
      </c>
      <c r="E11" s="34">
        <f t="shared" si="0"/>
        <v>53.999999999999993</v>
      </c>
    </row>
    <row r="12" spans="1:13">
      <c r="A12">
        <v>8</v>
      </c>
      <c r="B12" s="33" t="s">
        <v>14</v>
      </c>
      <c r="C12">
        <v>1</v>
      </c>
      <c r="D12" s="34">
        <v>0</v>
      </c>
      <c r="E12" s="34">
        <f t="shared" si="0"/>
        <v>0</v>
      </c>
    </row>
    <row r="13" spans="1:13">
      <c r="A13">
        <v>9</v>
      </c>
      <c r="B13" t="s">
        <v>15</v>
      </c>
      <c r="C13">
        <v>1</v>
      </c>
      <c r="D13" s="34">
        <v>3141.6</v>
      </c>
      <c r="E13" s="34">
        <f t="shared" si="0"/>
        <v>3141.6</v>
      </c>
      <c r="F13" s="31" t="s">
        <v>16</v>
      </c>
    </row>
    <row r="14" spans="1:13">
      <c r="A14">
        <v>10</v>
      </c>
      <c r="B14" t="s">
        <v>17</v>
      </c>
      <c r="C14">
        <v>1</v>
      </c>
      <c r="D14" s="34">
        <v>264</v>
      </c>
      <c r="E14" s="34">
        <f t="shared" si="0"/>
        <v>264</v>
      </c>
    </row>
    <row r="15" spans="1:13">
      <c r="A15">
        <v>11</v>
      </c>
      <c r="B15" t="s">
        <v>18</v>
      </c>
      <c r="C15">
        <v>1</v>
      </c>
      <c r="D15" s="34">
        <v>42</v>
      </c>
      <c r="E15" s="34">
        <f t="shared" si="0"/>
        <v>42</v>
      </c>
    </row>
    <row r="16" spans="1:13">
      <c r="A16">
        <v>12</v>
      </c>
      <c r="B16" t="s">
        <v>19</v>
      </c>
      <c r="C16">
        <v>8</v>
      </c>
      <c r="D16" s="34">
        <v>96</v>
      </c>
      <c r="E16" s="34">
        <f t="shared" si="0"/>
        <v>768</v>
      </c>
    </row>
    <row r="17" spans="1:6">
      <c r="A17">
        <v>13</v>
      </c>
      <c r="B17" t="s">
        <v>20</v>
      </c>
      <c r="C17">
        <v>40</v>
      </c>
      <c r="D17" s="34">
        <v>14.399999999999999</v>
      </c>
      <c r="E17" s="34">
        <f t="shared" si="0"/>
        <v>576</v>
      </c>
    </row>
    <row r="18" spans="1:6">
      <c r="A18">
        <v>14</v>
      </c>
      <c r="B18" t="s">
        <v>21</v>
      </c>
      <c r="C18">
        <v>1</v>
      </c>
      <c r="D18" s="34">
        <v>6</v>
      </c>
      <c r="E18" s="34">
        <f t="shared" si="0"/>
        <v>6</v>
      </c>
    </row>
    <row r="19" spans="1:6">
      <c r="A19">
        <v>15</v>
      </c>
      <c r="B19" t="s">
        <v>22</v>
      </c>
      <c r="C19">
        <v>4</v>
      </c>
      <c r="D19" s="34">
        <v>8.4</v>
      </c>
      <c r="E19" s="34">
        <f t="shared" si="0"/>
        <v>33.6</v>
      </c>
    </row>
    <row r="20" spans="1:6">
      <c r="A20">
        <v>16</v>
      </c>
      <c r="B20" t="s">
        <v>23</v>
      </c>
      <c r="C20">
        <v>10</v>
      </c>
      <c r="D20" s="34">
        <v>0.24</v>
      </c>
      <c r="E20" s="34">
        <f t="shared" si="0"/>
        <v>2.4</v>
      </c>
    </row>
    <row r="21" spans="1:6">
      <c r="A21">
        <v>17</v>
      </c>
      <c r="B21" t="s">
        <v>24</v>
      </c>
      <c r="C21">
        <v>1</v>
      </c>
      <c r="D21" s="34">
        <v>24</v>
      </c>
      <c r="E21" s="34">
        <f t="shared" si="0"/>
        <v>24</v>
      </c>
    </row>
    <row r="22" spans="1:6">
      <c r="A22">
        <v>18</v>
      </c>
      <c r="B22" t="s">
        <v>25</v>
      </c>
      <c r="C22">
        <v>1</v>
      </c>
      <c r="D22" s="34">
        <v>48</v>
      </c>
      <c r="E22" s="34">
        <f t="shared" si="0"/>
        <v>48</v>
      </c>
    </row>
    <row r="23" spans="1:6">
      <c r="A23">
        <v>19</v>
      </c>
      <c r="B23" t="s">
        <v>26</v>
      </c>
      <c r="C23">
        <v>10</v>
      </c>
      <c r="D23" s="34">
        <v>18</v>
      </c>
      <c r="E23" s="34">
        <f t="shared" si="0"/>
        <v>180</v>
      </c>
    </row>
    <row r="24" spans="1:6">
      <c r="A24">
        <v>20</v>
      </c>
      <c r="B24" t="s">
        <v>27</v>
      </c>
      <c r="C24">
        <v>4</v>
      </c>
      <c r="D24" s="34">
        <v>84</v>
      </c>
      <c r="E24" s="34">
        <f t="shared" si="0"/>
        <v>336</v>
      </c>
    </row>
    <row r="25" spans="1:6">
      <c r="A25">
        <v>21</v>
      </c>
      <c r="B25" t="s">
        <v>28</v>
      </c>
      <c r="C25">
        <v>1</v>
      </c>
      <c r="D25" s="34">
        <v>600</v>
      </c>
      <c r="E25" s="34">
        <f t="shared" si="0"/>
        <v>600</v>
      </c>
    </row>
    <row r="26" spans="1:6">
      <c r="A26">
        <v>22</v>
      </c>
      <c r="B26" t="s">
        <v>29</v>
      </c>
      <c r="C26">
        <v>10</v>
      </c>
      <c r="D26" s="34">
        <v>24</v>
      </c>
      <c r="E26" s="34">
        <f t="shared" si="0"/>
        <v>240</v>
      </c>
    </row>
    <row r="27" spans="1:6">
      <c r="E27" s="34">
        <f>SUM(E5:E26)</f>
        <v>11721.6</v>
      </c>
    </row>
    <row r="28" spans="1:6">
      <c r="B28" s="37" t="s">
        <v>30</v>
      </c>
      <c r="C28" s="37"/>
      <c r="D28" s="37"/>
      <c r="E28" s="37"/>
    </row>
    <row r="29" spans="1:6">
      <c r="A29">
        <v>23</v>
      </c>
      <c r="B29" s="30" t="s">
        <v>31</v>
      </c>
      <c r="C29">
        <v>1</v>
      </c>
      <c r="D29" s="34">
        <v>2222.4</v>
      </c>
      <c r="E29" s="34">
        <f>C29*D29</f>
        <v>2222.4</v>
      </c>
    </row>
    <row r="30" spans="1:6">
      <c r="B30" s="37" t="s">
        <v>32</v>
      </c>
      <c r="C30" s="37"/>
      <c r="D30" s="37"/>
      <c r="E30" s="37"/>
    </row>
    <row r="31" spans="1:6">
      <c r="A31">
        <v>24</v>
      </c>
      <c r="B31" t="s">
        <v>33</v>
      </c>
      <c r="C31" s="32">
        <v>1</v>
      </c>
      <c r="D31" s="35">
        <v>439.2</v>
      </c>
      <c r="E31" s="35">
        <f>C31*D31</f>
        <v>439.2</v>
      </c>
      <c r="F31" s="31" t="s">
        <v>34</v>
      </c>
    </row>
    <row r="32" spans="1:6">
      <c r="A32">
        <v>25</v>
      </c>
      <c r="B32" t="s">
        <v>35</v>
      </c>
      <c r="C32" s="32">
        <v>2</v>
      </c>
      <c r="D32" s="35">
        <v>1116</v>
      </c>
      <c r="E32" s="35">
        <f>C32*D32</f>
        <v>2232</v>
      </c>
      <c r="F32" t="s">
        <v>36</v>
      </c>
    </row>
    <row r="33" spans="1:5">
      <c r="A33">
        <v>26</v>
      </c>
      <c r="B33" s="33" t="s">
        <v>37</v>
      </c>
      <c r="C33">
        <v>1</v>
      </c>
      <c r="D33" s="34">
        <v>0</v>
      </c>
      <c r="E33" s="35">
        <f>C33*D33</f>
        <v>0</v>
      </c>
    </row>
    <row r="34" spans="1:5">
      <c r="A34" t="s">
        <v>38</v>
      </c>
      <c r="C34">
        <f>SUM(C5:C26)</f>
        <v>139</v>
      </c>
      <c r="D34" s="34">
        <f>SUM(D5:D26)</f>
        <v>6593.0399999999991</v>
      </c>
      <c r="E34" s="36">
        <f>SUM(E5:E26)+E29+E31+E32</f>
        <v>16615.2</v>
      </c>
    </row>
  </sheetData>
  <mergeCells count="4">
    <mergeCell ref="B1:E1"/>
    <mergeCell ref="B4:E4"/>
    <mergeCell ref="B28:E28"/>
    <mergeCell ref="B30:E30"/>
  </mergeCells>
  <hyperlinks>
    <hyperlink ref="F13" r:id="rId1" xr:uid="{DBB97DF5-0D61-4C95-AD86-3FD904C1E316}"/>
    <hyperlink ref="F31" r:id="rId2" display="https://www.amazon.com/-/es/Slamtec-RPLIDAR-A1M8-obstáculos-navegación/dp/B07TJW5SXF/ref=sr_1_3?dib=eyJ2IjoiMSJ9.-P4vGI4GUo-92a-WjO_f9veh4WnuAAWebNyXXszLTEJf7X7VWPcOHFksggolFxBls2qXj0pEOAupGYTd3RXv77EeARVZMNtzX3NfoUCqGGPDlTnZ_SGWIwVP8bSQmBRNvmvbtYzomv6hc1tSbYzXeaaAkGRxmw4Fmipjr6KniJYQG1C8I_5iLXeuC088FMtfhaiFdxWf5n3MkhrjgYbCcSP_yCS58-RPSQbiwq1lgt4.v0tIinl55bfDhI9MpdC3U3J9bHM1SUCL3gVj-kB4I6w&amp;dib_tag=se&amp;keywords=lidar&amp;qid=1710647178&amp;sr=8-3" xr:uid="{65643B66-CEF8-42CD-8390-CE022CCB83E5}"/>
  </hyperlinks>
  <pageMargins left="0.7" right="0.7" top="0.75" bottom="0.75" header="0.3" footer="0.3"/>
  <pageSetup orientation="portrait" horizontalDpi="360" verticalDpi="36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468B-45D1-4770-A1E7-D744CD904336}">
  <dimension ref="A1:AH27"/>
  <sheetViews>
    <sheetView zoomScale="90" zoomScaleNormal="90" workbookViewId="0">
      <selection activeCell="B18" sqref="B18"/>
    </sheetView>
  </sheetViews>
  <sheetFormatPr defaultRowHeight="14.45"/>
  <cols>
    <col min="1" max="1" width="66.7109375" customWidth="1"/>
    <col min="2" max="2" width="86" customWidth="1"/>
    <col min="3" max="34" width="5.140625" customWidth="1"/>
  </cols>
  <sheetData>
    <row r="1" spans="1:34" ht="40.9" customHeight="1">
      <c r="A1" s="43" t="s">
        <v>39</v>
      </c>
      <c r="B1" s="45" t="s">
        <v>40</v>
      </c>
      <c r="C1" s="38" t="s">
        <v>41</v>
      </c>
      <c r="D1" s="38"/>
      <c r="E1" s="38"/>
      <c r="F1" s="38"/>
      <c r="G1" s="38" t="s">
        <v>42</v>
      </c>
      <c r="H1" s="38"/>
      <c r="I1" s="38"/>
      <c r="J1" s="38"/>
      <c r="K1" s="38" t="s">
        <v>43</v>
      </c>
      <c r="L1" s="38"/>
      <c r="M1" s="38"/>
      <c r="N1" s="38"/>
      <c r="O1" s="38" t="s">
        <v>44</v>
      </c>
      <c r="P1" s="38"/>
      <c r="Q1" s="38"/>
      <c r="R1" s="38"/>
      <c r="S1" s="38" t="s">
        <v>45</v>
      </c>
      <c r="T1" s="38"/>
      <c r="U1" s="38"/>
      <c r="V1" s="38"/>
      <c r="W1" s="38" t="s">
        <v>46</v>
      </c>
      <c r="X1" s="38"/>
      <c r="Y1" s="38"/>
      <c r="Z1" s="38"/>
      <c r="AA1" s="38" t="s">
        <v>47</v>
      </c>
      <c r="AB1" s="38"/>
      <c r="AC1" s="38"/>
      <c r="AD1" s="38"/>
      <c r="AE1" s="38" t="s">
        <v>48</v>
      </c>
      <c r="AF1" s="38"/>
      <c r="AG1" s="38"/>
      <c r="AH1" s="38"/>
    </row>
    <row r="2" spans="1:34">
      <c r="A2" s="44"/>
      <c r="B2" s="45"/>
      <c r="C2" s="2">
        <v>1</v>
      </c>
      <c r="D2" s="2">
        <v>2</v>
      </c>
      <c r="E2" s="2">
        <v>3</v>
      </c>
      <c r="F2" s="2">
        <v>4</v>
      </c>
      <c r="G2" s="2">
        <v>1</v>
      </c>
      <c r="H2" s="2">
        <v>2</v>
      </c>
      <c r="I2" s="2">
        <v>3</v>
      </c>
      <c r="J2" s="2">
        <v>4</v>
      </c>
      <c r="K2" s="2">
        <v>1</v>
      </c>
      <c r="L2" s="2">
        <v>2</v>
      </c>
      <c r="M2" s="2">
        <v>3</v>
      </c>
      <c r="N2" s="2">
        <v>4</v>
      </c>
      <c r="O2" s="2">
        <v>1</v>
      </c>
      <c r="P2" s="2">
        <v>2</v>
      </c>
      <c r="Q2" s="2">
        <v>3</v>
      </c>
      <c r="R2" s="2">
        <v>4</v>
      </c>
      <c r="S2" s="2">
        <v>1</v>
      </c>
      <c r="T2" s="2">
        <v>2</v>
      </c>
      <c r="U2" s="2">
        <v>3</v>
      </c>
      <c r="V2" s="2">
        <v>4</v>
      </c>
      <c r="W2" s="2">
        <v>1</v>
      </c>
      <c r="X2" s="2">
        <v>2</v>
      </c>
      <c r="Y2" s="2">
        <v>3</v>
      </c>
      <c r="Z2" s="2">
        <v>4</v>
      </c>
      <c r="AA2" s="2">
        <v>1</v>
      </c>
      <c r="AB2" s="2">
        <v>2</v>
      </c>
      <c r="AC2" s="2">
        <v>3</v>
      </c>
      <c r="AD2" s="2">
        <v>4</v>
      </c>
      <c r="AE2" s="2">
        <v>1</v>
      </c>
      <c r="AF2" s="2">
        <v>2</v>
      </c>
      <c r="AG2" s="2">
        <v>3</v>
      </c>
      <c r="AH2" s="2">
        <v>4</v>
      </c>
    </row>
    <row r="3" spans="1:34">
      <c r="A3" s="39" t="s">
        <v>49</v>
      </c>
      <c r="B3" s="3" t="s">
        <v>50</v>
      </c>
      <c r="C3" s="3"/>
      <c r="D3" s="3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>
      <c r="A4" s="40"/>
      <c r="B4" s="3" t="s">
        <v>51</v>
      </c>
      <c r="C4" s="3"/>
      <c r="D4" s="3"/>
      <c r="E4" s="3"/>
      <c r="F4" s="3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</row>
    <row r="5" spans="1:34">
      <c r="A5" s="40"/>
      <c r="B5" s="3" t="s">
        <v>52</v>
      </c>
      <c r="C5" s="4"/>
      <c r="D5" s="4"/>
      <c r="E5" s="3"/>
      <c r="F5" s="3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</row>
    <row r="6" spans="1:34">
      <c r="A6" s="40"/>
      <c r="B6" s="3" t="s">
        <v>53</v>
      </c>
      <c r="C6" s="4"/>
      <c r="D6" s="4"/>
      <c r="E6" s="5"/>
      <c r="F6" s="3"/>
      <c r="G6" s="3"/>
      <c r="H6" s="3"/>
      <c r="I6" s="3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ht="15" thickBot="1">
      <c r="A7" s="41"/>
      <c r="B7" s="6" t="s">
        <v>54</v>
      </c>
      <c r="C7" s="7"/>
      <c r="D7" s="7"/>
      <c r="E7" s="7"/>
      <c r="F7" s="7"/>
      <c r="G7" s="7"/>
      <c r="H7" s="7"/>
      <c r="I7" s="6"/>
      <c r="J7" s="6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</row>
    <row r="8" spans="1:34">
      <c r="A8" s="42" t="s">
        <v>55</v>
      </c>
      <c r="B8" s="8" t="s">
        <v>56</v>
      </c>
      <c r="C8" s="9"/>
      <c r="D8" s="9"/>
      <c r="E8" s="9"/>
      <c r="F8" s="9"/>
      <c r="G8" s="9"/>
      <c r="H8" s="9"/>
      <c r="I8" s="9"/>
      <c r="J8" s="9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9"/>
      <c r="AB8" s="9"/>
      <c r="AC8" s="9"/>
      <c r="AD8" s="9"/>
      <c r="AE8" s="9"/>
      <c r="AF8" s="9"/>
      <c r="AG8" s="9"/>
      <c r="AH8" s="9"/>
    </row>
    <row r="9" spans="1:34">
      <c r="A9" s="42"/>
      <c r="B9" s="10" t="s">
        <v>57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5"/>
      <c r="R9" s="5"/>
      <c r="S9" s="4"/>
      <c r="T9" s="4"/>
      <c r="U9" s="4"/>
      <c r="V9" s="4"/>
      <c r="W9" s="4"/>
      <c r="X9" s="10"/>
      <c r="Y9" s="10"/>
      <c r="Z9" s="10"/>
      <c r="AA9" s="4"/>
      <c r="AB9" s="4"/>
      <c r="AC9" s="4"/>
      <c r="AD9" s="4"/>
      <c r="AE9" s="4"/>
      <c r="AF9" s="4"/>
      <c r="AG9" s="4"/>
      <c r="AH9" s="4"/>
    </row>
    <row r="10" spans="1:34">
      <c r="A10" s="42"/>
      <c r="B10" s="10" t="s">
        <v>58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5"/>
      <c r="R10" s="5"/>
      <c r="S10" s="4"/>
      <c r="T10" s="4"/>
      <c r="U10" s="4"/>
      <c r="V10" s="4"/>
      <c r="W10" s="4"/>
      <c r="X10" s="10"/>
      <c r="Y10" s="10"/>
      <c r="Z10" s="10"/>
      <c r="AA10" s="4"/>
      <c r="AB10" s="4"/>
      <c r="AC10" s="4"/>
      <c r="AD10" s="4"/>
      <c r="AE10" s="4"/>
      <c r="AF10" s="4"/>
      <c r="AG10" s="4"/>
      <c r="AH10" s="4"/>
    </row>
    <row r="11" spans="1:34" ht="15" thickBot="1">
      <c r="A11" s="42"/>
      <c r="B11" s="11" t="s">
        <v>59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12"/>
      <c r="S11" s="12"/>
      <c r="T11" s="7"/>
      <c r="U11" s="7"/>
      <c r="V11" s="7"/>
      <c r="W11" s="7"/>
      <c r="X11" s="11"/>
      <c r="Y11" s="11"/>
      <c r="Z11" s="11"/>
      <c r="AA11" s="7"/>
      <c r="AB11" s="7"/>
      <c r="AC11" s="7"/>
      <c r="AD11" s="7"/>
      <c r="AE11" s="7"/>
      <c r="AF11" s="7"/>
      <c r="AG11" s="7"/>
      <c r="AH11" s="7"/>
    </row>
    <row r="12" spans="1:34">
      <c r="A12" s="39" t="s">
        <v>60</v>
      </c>
      <c r="B12" s="13" t="s">
        <v>61</v>
      </c>
      <c r="C12" s="9"/>
      <c r="D12" s="9"/>
      <c r="E12" s="9"/>
      <c r="F12" s="9"/>
      <c r="G12" s="9"/>
      <c r="H12" s="9"/>
      <c r="I12" s="9"/>
      <c r="J12" s="9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9"/>
      <c r="AD12" s="9"/>
      <c r="AE12" s="9"/>
      <c r="AF12" s="9"/>
      <c r="AG12" s="9"/>
      <c r="AH12" s="9"/>
    </row>
    <row r="13" spans="1:34">
      <c r="A13" s="40"/>
      <c r="B13" s="14" t="s">
        <v>62</v>
      </c>
      <c r="C13" s="4"/>
      <c r="D13" s="4"/>
      <c r="E13" s="4"/>
      <c r="F13" s="4"/>
      <c r="G13" s="4"/>
      <c r="H13" s="4"/>
      <c r="I13" s="4"/>
      <c r="J13" s="4"/>
      <c r="K13" s="5"/>
      <c r="L13" s="5"/>
      <c r="M13" s="14"/>
      <c r="N13" s="14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4"/>
      <c r="AC13" s="4"/>
      <c r="AD13" s="4"/>
      <c r="AE13" s="4"/>
      <c r="AF13" s="4"/>
      <c r="AG13" s="4"/>
      <c r="AH13" s="4"/>
    </row>
    <row r="14" spans="1:34">
      <c r="A14" s="40"/>
      <c r="B14" s="14" t="s">
        <v>63</v>
      </c>
      <c r="C14" s="4"/>
      <c r="D14" s="4"/>
      <c r="E14" s="4"/>
      <c r="F14" s="4"/>
      <c r="G14" s="4"/>
      <c r="H14" s="4"/>
      <c r="I14" s="4"/>
      <c r="J14" s="4"/>
      <c r="K14" s="5"/>
      <c r="L14" s="5"/>
      <c r="M14" s="14"/>
      <c r="N14" s="14"/>
      <c r="O14" s="14"/>
      <c r="P14" s="14"/>
      <c r="Q14" s="14"/>
      <c r="R14" s="14"/>
      <c r="S14" s="14"/>
      <c r="T14" s="1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</row>
    <row r="15" spans="1:34">
      <c r="A15" s="40"/>
      <c r="B15" s="14" t="s">
        <v>64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14"/>
      <c r="T15" s="14"/>
      <c r="U15" s="14"/>
      <c r="V15" s="14"/>
      <c r="W15" s="14"/>
      <c r="X15" s="14"/>
      <c r="Y15" s="14"/>
      <c r="Z15" s="14"/>
      <c r="AA15" s="4"/>
      <c r="AB15" s="4"/>
      <c r="AC15" s="4"/>
      <c r="AD15" s="4"/>
      <c r="AE15" s="4"/>
      <c r="AF15" s="4"/>
      <c r="AG15" s="4"/>
      <c r="AH15" s="4"/>
    </row>
    <row r="16" spans="1:34">
      <c r="A16" s="40"/>
      <c r="B16" s="14" t="s">
        <v>65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14"/>
      <c r="T16" s="14"/>
      <c r="U16" s="14"/>
      <c r="V16" s="14"/>
      <c r="W16" s="14"/>
      <c r="X16" s="14"/>
      <c r="Y16" s="14"/>
      <c r="Z16" s="14"/>
      <c r="AA16" s="4"/>
      <c r="AB16" s="4"/>
      <c r="AC16" s="4"/>
      <c r="AD16" s="4"/>
      <c r="AE16" s="4"/>
      <c r="AF16" s="4"/>
      <c r="AG16" s="4"/>
      <c r="AH16" s="4"/>
    </row>
    <row r="17" spans="1:34">
      <c r="A17" s="40"/>
      <c r="B17" s="28" t="s">
        <v>66</v>
      </c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4"/>
      <c r="T17" s="4"/>
      <c r="U17" s="4"/>
      <c r="V17" s="4"/>
      <c r="W17" s="28"/>
      <c r="X17" s="28"/>
      <c r="Y17" s="28"/>
      <c r="Z17" s="28"/>
      <c r="AA17" s="25"/>
      <c r="AB17" s="25"/>
      <c r="AC17" s="25"/>
      <c r="AD17" s="25"/>
      <c r="AE17" s="25"/>
      <c r="AF17" s="25"/>
      <c r="AG17" s="25"/>
      <c r="AH17" s="25"/>
    </row>
    <row r="18" spans="1:34" ht="15" thickBot="1">
      <c r="A18" s="41"/>
      <c r="B18" s="15" t="s">
        <v>67</v>
      </c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12"/>
      <c r="T18" s="12"/>
      <c r="U18" s="12"/>
      <c r="V18" s="12"/>
      <c r="W18" s="12"/>
      <c r="X18" s="12"/>
      <c r="Y18" s="12"/>
      <c r="Z18" s="12"/>
      <c r="AA18" s="15"/>
      <c r="AB18" s="15"/>
      <c r="AC18" s="7"/>
      <c r="AD18" s="7"/>
      <c r="AE18" s="7"/>
      <c r="AF18" s="7"/>
      <c r="AG18" s="7"/>
      <c r="AH18" s="7"/>
    </row>
    <row r="19" spans="1:34">
      <c r="A19" s="46" t="s">
        <v>68</v>
      </c>
      <c r="B19" s="22" t="s">
        <v>69</v>
      </c>
      <c r="C19" s="25"/>
      <c r="D19" s="4"/>
      <c r="E19" s="25"/>
      <c r="F19" s="4"/>
      <c r="G19" s="25"/>
      <c r="H19" s="4"/>
      <c r="I19" s="25"/>
      <c r="J19" s="4"/>
      <c r="K19" s="24"/>
      <c r="L19" s="24"/>
      <c r="M19" s="25"/>
      <c r="N19" s="4"/>
      <c r="O19" s="25"/>
      <c r="P19" s="25"/>
      <c r="Q19" s="25"/>
      <c r="R19" s="25"/>
      <c r="S19" s="26"/>
      <c r="T19" s="4"/>
      <c r="U19" s="26"/>
      <c r="V19" s="26"/>
      <c r="W19" s="26"/>
      <c r="X19" s="26"/>
      <c r="Y19" s="26"/>
      <c r="Z19" s="4"/>
      <c r="AA19" s="4"/>
      <c r="AB19" s="4"/>
      <c r="AC19" s="25"/>
      <c r="AD19" s="25"/>
      <c r="AE19" s="25"/>
      <c r="AF19" s="25"/>
      <c r="AG19" s="9"/>
      <c r="AH19" s="25"/>
    </row>
    <row r="20" spans="1:34">
      <c r="A20" s="47"/>
      <c r="B20" s="22" t="s">
        <v>70</v>
      </c>
      <c r="C20" s="4"/>
      <c r="D20" s="9"/>
      <c r="E20" s="4"/>
      <c r="F20" s="9"/>
      <c r="G20" s="4"/>
      <c r="H20" s="9"/>
      <c r="I20" s="4"/>
      <c r="J20" s="9"/>
      <c r="K20" s="4"/>
      <c r="L20" s="4"/>
      <c r="M20" s="21"/>
      <c r="N20" s="22"/>
      <c r="O20" s="21"/>
      <c r="P20" s="21"/>
      <c r="Q20" s="21"/>
      <c r="R20" s="21"/>
      <c r="S20" s="21"/>
      <c r="T20" s="21"/>
      <c r="U20" s="21"/>
      <c r="V20" s="21"/>
      <c r="W20" s="4"/>
      <c r="X20" s="4"/>
      <c r="Y20" s="4"/>
      <c r="Z20" s="4"/>
      <c r="AA20" s="4"/>
      <c r="AB20" s="9"/>
      <c r="AC20" s="4"/>
      <c r="AD20" s="4"/>
      <c r="AE20" s="4"/>
      <c r="AF20" s="4"/>
      <c r="AG20" s="9"/>
      <c r="AH20" s="4"/>
    </row>
    <row r="21" spans="1:34">
      <c r="A21" s="47"/>
      <c r="B21" s="22" t="s">
        <v>71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</row>
    <row r="22" spans="1:34">
      <c r="A22" s="47"/>
      <c r="B22" s="21" t="s">
        <v>72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21"/>
      <c r="X22" s="21"/>
      <c r="Y22" s="21"/>
      <c r="Z22" s="4"/>
      <c r="AA22" s="4"/>
      <c r="AB22" s="4"/>
      <c r="AC22" s="4"/>
      <c r="AD22" s="9"/>
      <c r="AE22" s="9"/>
      <c r="AF22" s="9"/>
      <c r="AG22" s="4"/>
      <c r="AH22" s="4"/>
    </row>
    <row r="23" spans="1:34" ht="15" thickBot="1">
      <c r="A23" s="44"/>
      <c r="B23" s="23" t="s">
        <v>73</v>
      </c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23"/>
      <c r="AA23" s="23"/>
      <c r="AB23" s="23"/>
      <c r="AC23" s="7"/>
      <c r="AD23" s="7"/>
      <c r="AE23" s="7"/>
      <c r="AF23" s="7"/>
      <c r="AG23" s="7"/>
      <c r="AH23" s="7"/>
    </row>
    <row r="24" spans="1:34">
      <c r="A24" s="46" t="s">
        <v>74</v>
      </c>
      <c r="B24" s="17" t="s">
        <v>75</v>
      </c>
      <c r="C24" s="9"/>
      <c r="D24" s="18"/>
      <c r="E24" s="9"/>
      <c r="F24" s="18"/>
      <c r="G24" s="9"/>
      <c r="H24" s="18"/>
      <c r="I24" s="9"/>
      <c r="J24" s="18"/>
      <c r="K24" s="9"/>
      <c r="L24" s="18"/>
      <c r="M24" s="9"/>
      <c r="N24" s="18"/>
      <c r="O24" s="9"/>
      <c r="P24" s="9"/>
      <c r="Q24" s="9"/>
      <c r="R24" s="9"/>
      <c r="S24" s="9"/>
      <c r="T24" s="18"/>
      <c r="U24" s="27"/>
      <c r="V24" s="18"/>
      <c r="W24" s="9"/>
      <c r="X24" s="9"/>
      <c r="Y24" s="18"/>
      <c r="Z24" s="18"/>
      <c r="AA24" s="9"/>
      <c r="AB24" s="18"/>
      <c r="AC24" s="9"/>
      <c r="AD24" s="9"/>
      <c r="AE24" s="9"/>
      <c r="AF24" s="9"/>
      <c r="AG24" s="4"/>
      <c r="AH24" s="9"/>
    </row>
    <row r="25" spans="1:34">
      <c r="A25" s="47"/>
      <c r="B25" s="17" t="s">
        <v>76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8"/>
      <c r="AD25" s="18"/>
      <c r="AE25" s="18"/>
      <c r="AF25" s="18"/>
      <c r="AG25" s="9"/>
      <c r="AH25" s="9"/>
    </row>
    <row r="26" spans="1:34">
      <c r="A26" s="47"/>
      <c r="B26" s="16" t="s">
        <v>77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5"/>
      <c r="AE26" s="5"/>
      <c r="AF26" s="18"/>
      <c r="AG26" s="18"/>
      <c r="AH26" s="18"/>
    </row>
    <row r="27" spans="1:34" ht="15" thickBot="1">
      <c r="A27" s="44"/>
      <c r="B27" s="19" t="s">
        <v>78</v>
      </c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12"/>
      <c r="AA27" s="7"/>
      <c r="AB27" s="12"/>
      <c r="AC27" s="7"/>
      <c r="AD27" s="12"/>
      <c r="AE27" s="12"/>
      <c r="AF27" s="20"/>
      <c r="AG27" s="20"/>
      <c r="AH27" s="20"/>
    </row>
  </sheetData>
  <mergeCells count="15">
    <mergeCell ref="A24:A27"/>
    <mergeCell ref="A19:A23"/>
    <mergeCell ref="A12:A18"/>
    <mergeCell ref="S1:V1"/>
    <mergeCell ref="W1:Z1"/>
    <mergeCell ref="AA1:AD1"/>
    <mergeCell ref="AE1:AH1"/>
    <mergeCell ref="A3:A7"/>
    <mergeCell ref="A8:A11"/>
    <mergeCell ref="A1:A2"/>
    <mergeCell ref="B1:B2"/>
    <mergeCell ref="C1:F1"/>
    <mergeCell ref="G1:J1"/>
    <mergeCell ref="K1:N1"/>
    <mergeCell ref="O1:R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1D3BD-CDB9-4C5B-AECB-57B56D7F8D22}">
  <dimension ref="A1:M26"/>
  <sheetViews>
    <sheetView tabSelected="1" workbookViewId="0">
      <selection activeCell="F8" sqref="F8"/>
    </sheetView>
  </sheetViews>
  <sheetFormatPr defaultRowHeight="14.45"/>
  <cols>
    <col min="2" max="2" width="44.5703125" customWidth="1"/>
    <col min="4" max="4" width="9.28515625" bestFit="1" customWidth="1"/>
    <col min="5" max="5" width="9.85546875" customWidth="1"/>
    <col min="12" max="12" width="9.5703125" customWidth="1"/>
    <col min="13" max="13" width="11.5703125" customWidth="1"/>
  </cols>
  <sheetData>
    <row r="1" spans="1:13">
      <c r="B1" s="37" t="s">
        <v>0</v>
      </c>
      <c r="C1" s="37"/>
      <c r="D1" s="37"/>
      <c r="E1" s="37"/>
      <c r="F1" s="29"/>
      <c r="G1" s="29"/>
      <c r="H1" s="29"/>
      <c r="I1" s="29"/>
      <c r="J1" s="29"/>
      <c r="K1" s="29"/>
      <c r="L1" s="29"/>
      <c r="M1" s="29"/>
    </row>
    <row r="3" spans="1:13">
      <c r="C3" s="1" t="s">
        <v>1</v>
      </c>
      <c r="D3" s="1" t="s">
        <v>2</v>
      </c>
      <c r="E3" s="1" t="s">
        <v>3</v>
      </c>
    </row>
    <row r="4" spans="1:13">
      <c r="B4" s="37" t="s">
        <v>4</v>
      </c>
      <c r="C4" s="37"/>
      <c r="D4" s="37"/>
      <c r="E4" s="37"/>
    </row>
    <row r="5" spans="1:13" ht="15">
      <c r="A5">
        <v>1</v>
      </c>
      <c r="B5" t="s">
        <v>5</v>
      </c>
      <c r="C5">
        <v>1</v>
      </c>
      <c r="D5" s="34">
        <v>2210.4</v>
      </c>
      <c r="E5" s="34">
        <f t="shared" ref="E5:E15" si="0">C5*D5</f>
        <v>2210.4</v>
      </c>
      <c r="F5" s="31" t="s">
        <v>6</v>
      </c>
    </row>
    <row r="6" spans="1:13">
      <c r="A6">
        <v>2</v>
      </c>
      <c r="B6" t="s">
        <v>7</v>
      </c>
      <c r="C6">
        <v>2</v>
      </c>
      <c r="D6" s="34">
        <v>201.6</v>
      </c>
      <c r="E6" s="34">
        <f t="shared" si="0"/>
        <v>403.2</v>
      </c>
      <c r="F6" s="31" t="s">
        <v>8</v>
      </c>
    </row>
    <row r="7" spans="1:13">
      <c r="A7">
        <v>3</v>
      </c>
      <c r="B7" t="s">
        <v>9</v>
      </c>
      <c r="C7">
        <v>1</v>
      </c>
      <c r="D7" s="34">
        <v>86.399999999999991</v>
      </c>
      <c r="E7" s="34">
        <f t="shared" si="0"/>
        <v>86.399999999999991</v>
      </c>
    </row>
    <row r="8" spans="1:13" ht="17.45" customHeight="1">
      <c r="A8">
        <v>4</v>
      </c>
      <c r="B8" t="s">
        <v>79</v>
      </c>
      <c r="C8">
        <v>12</v>
      </c>
      <c r="D8" s="34">
        <v>177.6</v>
      </c>
      <c r="E8" s="34">
        <f t="shared" si="0"/>
        <v>2131.1999999999998</v>
      </c>
      <c r="F8" s="31" t="s">
        <v>80</v>
      </c>
    </row>
    <row r="9" spans="1:13">
      <c r="A9">
        <v>5</v>
      </c>
      <c r="B9" t="s">
        <v>81</v>
      </c>
      <c r="C9">
        <v>6</v>
      </c>
      <c r="D9" s="34">
        <v>700.8</v>
      </c>
      <c r="E9" s="34">
        <f t="shared" si="0"/>
        <v>4204.7999999999993</v>
      </c>
      <c r="F9" s="31" t="s">
        <v>82</v>
      </c>
    </row>
    <row r="10" spans="1:13">
      <c r="A10">
        <v>6</v>
      </c>
      <c r="B10" t="s">
        <v>83</v>
      </c>
      <c r="C10">
        <v>1</v>
      </c>
      <c r="D10" s="34">
        <v>1000</v>
      </c>
      <c r="E10" s="34">
        <f t="shared" si="0"/>
        <v>1000</v>
      </c>
    </row>
    <row r="11" spans="1:13">
      <c r="A11">
        <v>7</v>
      </c>
      <c r="B11" t="s">
        <v>84</v>
      </c>
      <c r="C11">
        <v>1</v>
      </c>
      <c r="D11" s="34">
        <v>1329.6</v>
      </c>
      <c r="E11" s="34">
        <f t="shared" si="0"/>
        <v>1329.6</v>
      </c>
      <c r="F11" s="31" t="s">
        <v>85</v>
      </c>
    </row>
    <row r="12" spans="1:13">
      <c r="A12">
        <v>8</v>
      </c>
      <c r="B12" t="s">
        <v>17</v>
      </c>
      <c r="C12">
        <v>1</v>
      </c>
      <c r="D12" s="34">
        <v>370</v>
      </c>
      <c r="E12" s="34">
        <f t="shared" si="0"/>
        <v>370</v>
      </c>
      <c r="F12" s="31" t="s">
        <v>86</v>
      </c>
    </row>
    <row r="13" spans="1:13">
      <c r="A13">
        <v>9</v>
      </c>
      <c r="B13" t="s">
        <v>87</v>
      </c>
      <c r="C13">
        <v>1</v>
      </c>
      <c r="D13" s="34">
        <v>960</v>
      </c>
      <c r="E13" s="34">
        <f t="shared" si="0"/>
        <v>960</v>
      </c>
    </row>
    <row r="14" spans="1:13">
      <c r="A14">
        <v>11</v>
      </c>
      <c r="B14" t="s">
        <v>88</v>
      </c>
      <c r="C14">
        <v>1</v>
      </c>
      <c r="D14" s="34">
        <v>249.6</v>
      </c>
      <c r="E14" s="34">
        <f t="shared" si="0"/>
        <v>249.6</v>
      </c>
      <c r="F14" s="31" t="s">
        <v>89</v>
      </c>
    </row>
    <row r="15" spans="1:13">
      <c r="A15">
        <v>12</v>
      </c>
      <c r="B15" t="s">
        <v>28</v>
      </c>
      <c r="C15">
        <v>1</v>
      </c>
      <c r="D15" s="34">
        <v>700</v>
      </c>
      <c r="E15" s="34">
        <f t="shared" si="0"/>
        <v>700</v>
      </c>
    </row>
    <row r="16" spans="1:13">
      <c r="A16">
        <v>13</v>
      </c>
      <c r="B16" t="s">
        <v>90</v>
      </c>
      <c r="C16">
        <v>1</v>
      </c>
      <c r="D16" s="34">
        <v>150</v>
      </c>
      <c r="E16" s="34">
        <f>C16*D16</f>
        <v>150</v>
      </c>
    </row>
    <row r="17" spans="1:6">
      <c r="B17" s="37" t="s">
        <v>30</v>
      </c>
      <c r="C17" s="37"/>
      <c r="D17" s="37"/>
      <c r="E17" s="37"/>
    </row>
    <row r="18" spans="1:6">
      <c r="A18">
        <v>14</v>
      </c>
      <c r="B18" s="30" t="s">
        <v>91</v>
      </c>
      <c r="C18">
        <v>1</v>
      </c>
      <c r="D18" s="34">
        <v>309.59999999999997</v>
      </c>
      <c r="E18" s="34">
        <f>C18*D18</f>
        <v>309.59999999999997</v>
      </c>
      <c r="F18" s="31" t="s">
        <v>92</v>
      </c>
    </row>
    <row r="19" spans="1:6">
      <c r="B19" s="37" t="s">
        <v>32</v>
      </c>
      <c r="C19" s="37"/>
      <c r="D19" s="37"/>
      <c r="E19" s="37"/>
    </row>
    <row r="20" spans="1:6">
      <c r="A20">
        <v>15</v>
      </c>
      <c r="B20" t="s">
        <v>33</v>
      </c>
      <c r="C20" s="32">
        <v>1</v>
      </c>
      <c r="D20" s="35">
        <v>527.04</v>
      </c>
      <c r="E20" s="35">
        <f>C20*D20</f>
        <v>527.04</v>
      </c>
      <c r="F20" s="31" t="s">
        <v>34</v>
      </c>
    </row>
    <row r="21" spans="1:6" ht="15">
      <c r="A21">
        <v>16</v>
      </c>
      <c r="B21" t="s">
        <v>35</v>
      </c>
      <c r="C21" s="32">
        <v>1</v>
      </c>
      <c r="D21" s="35">
        <v>1339.2</v>
      </c>
      <c r="E21" s="35">
        <f>C21*D21</f>
        <v>1339.2</v>
      </c>
      <c r="F21" s="31" t="s">
        <v>36</v>
      </c>
    </row>
    <row r="22" spans="1:6">
      <c r="A22">
        <v>17</v>
      </c>
      <c r="B22" t="s">
        <v>37</v>
      </c>
      <c r="C22">
        <v>1</v>
      </c>
      <c r="D22" s="34">
        <v>480</v>
      </c>
      <c r="E22" s="35">
        <f>C22*D22</f>
        <v>480</v>
      </c>
      <c r="F22" s="31" t="s">
        <v>93</v>
      </c>
    </row>
    <row r="23" spans="1:6" ht="15" customHeight="1">
      <c r="B23" s="37" t="s">
        <v>94</v>
      </c>
      <c r="C23" s="37"/>
      <c r="D23" s="37"/>
      <c r="E23" s="37"/>
      <c r="F23" s="31"/>
    </row>
    <row r="24" spans="1:6" ht="15" customHeight="1">
      <c r="A24">
        <v>18</v>
      </c>
      <c r="B24" t="s">
        <v>95</v>
      </c>
      <c r="C24">
        <v>1</v>
      </c>
      <c r="D24">
        <v>1000</v>
      </c>
      <c r="E24">
        <f>C24*D24</f>
        <v>1000</v>
      </c>
      <c r="F24" s="31"/>
    </row>
    <row r="25" spans="1:6" ht="15" customHeight="1">
      <c r="A25">
        <v>19</v>
      </c>
      <c r="B25" t="s">
        <v>96</v>
      </c>
      <c r="C25">
        <v>1</v>
      </c>
      <c r="D25">
        <v>1000</v>
      </c>
      <c r="E25">
        <f t="shared" ref="E25" si="1">C25*D25</f>
        <v>1000</v>
      </c>
      <c r="F25" s="31"/>
    </row>
    <row r="26" spans="1:6">
      <c r="D26" t="s">
        <v>38</v>
      </c>
      <c r="E26" s="34">
        <f>SUM(E5:E16)+E18+SUM(E20:E22)+SUM(E24:E25)</f>
        <v>18451.04</v>
      </c>
    </row>
  </sheetData>
  <mergeCells count="5">
    <mergeCell ref="B1:E1"/>
    <mergeCell ref="B4:E4"/>
    <mergeCell ref="B17:E17"/>
    <mergeCell ref="B19:E19"/>
    <mergeCell ref="B23:E23"/>
  </mergeCells>
  <hyperlinks>
    <hyperlink ref="F20" r:id="rId1" display="https://www.amazon.com/-/es/Slamtec-RPLIDAR-A1M8-obstáculos-navegación/dp/B07TJW5SXF/ref=sr_1_3?dib=eyJ2IjoiMSJ9.-P4vGI4GUo-92a-WjO_f9veh4WnuAAWebNyXXszLTEJf7X7VWPcOHFksggolFxBls2qXj0pEOAupGYTd3RXv77EeARVZMNtzX3NfoUCqGGPDlTnZ_SGWIwVP8bSQmBRNvmvbtYzomv6hc1tSbYzXeaaAkGRxmw4Fmipjr6KniJYQG1C8I_5iLXeuC088FMtfhaiFdxWf5n3MkhrjgYbCcSP_yCS58-RPSQbiwq1lgt4.v0tIinl55bfDhI9MpdC3U3J9bHM1SUCL3gVj-kB4I6w&amp;dib_tag=se&amp;keywords=lidar&amp;qid=1710647178&amp;sr=8-3" xr:uid="{2D7D6BA1-EFEC-4CC7-B39F-E153E2FAEE55}"/>
    <hyperlink ref="F18" r:id="rId2" display="https://www.amazon.com/-/es/Microsoft-Xbox-Controlador-inalámbrico-Inalámbrico/dp/B01LPNKGGI/ref=sr_1_24?crid=3V25IEEOCRRUA&amp;dib=eyJ2IjoiMSJ9.YSjQ8X4tPLo7iZF8gAGLTmX4_mKLe6MWa68bhi0J8wedvYyeNAmWxL3TNaSSFGd4oYqTLnVirPySkJf7IP3GLeNfnIpLBwBQIgyUE_c1ghB0Ob3_Lu21pllPzc45AqcbtnCugBBqrg4YcUu7BUiCeeuh49HGHPN0O0BGL0nWGPlJQKpz6Gw1GBDM0xuV9ACYnMsP3RZBbku_eMBTURXyxMA0_viaJy6mOCCBNQQTfLYDhbQWd6ADBV3lZBxDyLSoxjB63PHB2jbhg9wZowG8nHp7S1yKbOAuH6hlXEzce00.fgJik03W91yWkc_kFNmeEuX80pVUtzlpWlUAco3Ev3M&amp;dib_tag=se&amp;keywords=mando+de+xbox+one&amp;qid=1710650167&amp;sprefix=mando+de+xbox%2Caps%2C239&amp;sr=8-24" xr:uid="{E05762CC-FE05-4F7E-B2AD-1401CEB52A4A}"/>
    <hyperlink ref="F22" r:id="rId3" xr:uid="{BB18CEB5-AC76-4699-8931-75AA5A2AAF89}"/>
    <hyperlink ref="F8" r:id="rId4" xr:uid="{EF1F7A3C-2002-4802-A5B2-0D21465895E6}"/>
    <hyperlink ref="F9" r:id="rId5" xr:uid="{CABEF734-6F2B-4B34-AE3B-18622758BDAF}"/>
    <hyperlink ref="F6" r:id="rId6" xr:uid="{29AFC69E-F170-4F52-A0C1-E1E72ABE58B2}"/>
    <hyperlink ref="F14" r:id="rId7" xr:uid="{305044FA-C7F9-43CF-B150-624D05B363CC}"/>
    <hyperlink ref="F12" r:id="rId8" xr:uid="{46A5A855-632F-438D-A194-1C6D3FCAEC46}"/>
    <hyperlink ref="F5" r:id="rId9" display="https://www.amazon.com/-/es/NVIDIA-Jetson-Orin-Nano-Developer/dp/B0BZJTQ5YP/ref=sr_1_5?__mk_es_US=ÅMÅŽÕÑ&amp;crid=8RRNOEDHDT4P&amp;dib=eyJ2IjoiMSJ9.69vgNBFj_CdRHWPE_OPdtzawpTgSy7m7eYwZ4Zpd3qnEJKdbGBB6FNHOvjx67lglw6zb-yYsZh0uxKyYnA7BBoBa0da9cJbgGh_lqvGIxYe0ngeqx02cJ18HupbQTranTC-8awMXQyfv7PMQhe0ghtueYShtYAI1xNGKDaHqhdgL6ZOjZGiJqO4CKnSbSzkxfvP1Oytxs1w1l8_8__aiox0z3rInDO3uoVqcIxs1t4E.dCIrv5zCz41sY5cXncPWi0L7Gw3UiLbar_np40kOYG8&amp;dib_tag=se&amp;keywords=Jetson%2BAGX%2BOrin&amp;qid=1710648674&amp;sprefix=jetson%2Bagx%2Borin%2B%2Caps%2C189&amp;sr=8-5&amp;th=1" xr:uid="{36F411C2-FC9A-4EBD-9BCD-30E78690F0AE}"/>
    <hyperlink ref="F21" r:id="rId10" display="https://www.amazon.com/-/es/Intel-Cámara-profundidad-RealSense-D435/dp/B07BLS5477/ref=pd_bxgy_d_sccl_2/131-3847785-2873361?pd_rd_w=JPxgs&amp;content-id=amzn1.sym.2b132e63-5dcd-4ba1-be9f-9e044543d59f&amp;pf_rd_p=2b132e63-5dcd-4ba1-be9f-9e044543d59f&amp;pf_rd_r=AZ9S42G00BXM0F1DY7TW&amp;pd_rd_wg=WValZ&amp;pd_rd_r=07e6e91c-7223-4a0e-92fe-7e97244c6996&amp;pd_rd_i=B07BLS5477&amp;psc=1" xr:uid="{883245A6-91C0-4AAB-A6C9-E803BB39DE65}"/>
  </hyperlinks>
  <pageMargins left="0.7" right="0.7" top="0.75" bottom="0.75" header="0.3" footer="0.3"/>
  <pageSetup orientation="portrait" horizontalDpi="360" verticalDpi="36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SAUL</dc:creator>
  <cp:keywords/>
  <dc:description/>
  <cp:lastModifiedBy>Saúl Junior Nación Dueñas</cp:lastModifiedBy>
  <cp:revision/>
  <dcterms:created xsi:type="dcterms:W3CDTF">2024-03-15T23:10:30Z</dcterms:created>
  <dcterms:modified xsi:type="dcterms:W3CDTF">2024-05-29T02:02:02Z</dcterms:modified>
  <cp:category/>
  <cp:contentStatus/>
</cp:coreProperties>
</file>