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tables/table2.xml" ContentType="application/vnd.openxmlformats-officedocument.spreadsheetml.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tables/table3.xml" ContentType="application/vnd.openxmlformats-officedocument.spreadsheetml.tab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tables/table4.xml" ContentType="application/vnd.openxmlformats-officedocument.spreadsheetml.tab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tables/table5.xml" ContentType="application/vnd.openxmlformats-officedocument.spreadsheetml.tab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tables/table6.xml" ContentType="application/vnd.openxmlformats-officedocument.spreadsheetml.tab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929"/>
  <workbookPr defaultThemeVersion="166925"/>
  <mc:AlternateContent xmlns:mc="http://schemas.openxmlformats.org/markup-compatibility/2006">
    <mc:Choice Requires="x15">
      <x15ac:absPath xmlns:x15ac="http://schemas.microsoft.com/office/spreadsheetml/2010/11/ac" url="C:\Users\BGH\OneDrive\Documentos\"/>
    </mc:Choice>
  </mc:AlternateContent>
  <xr:revisionPtr revIDLastSave="0" documentId="13_ncr:1_{36B614D7-F924-45F1-AAD8-AF1AF425B945}" xr6:coauthVersionLast="46" xr6:coauthVersionMax="46" xr10:uidLastSave="{00000000-0000-0000-0000-000000000000}"/>
  <bookViews>
    <workbookView xWindow="-120" yWindow="-120" windowWidth="20730" windowHeight="11160" firstSheet="5" activeTab="9" xr2:uid="{9BEEDAED-CD1B-4E47-8A29-1192471C5EC3}"/>
  </bookViews>
  <sheets>
    <sheet name="Ejercicio A" sheetId="1" r:id="rId1"/>
    <sheet name="Ejercicio B" sheetId="2" r:id="rId2"/>
    <sheet name="Ejercicio C" sheetId="3" r:id="rId3"/>
    <sheet name="Ejercicio D" sheetId="4" r:id="rId4"/>
    <sheet name="Ejercicio E" sheetId="5" r:id="rId5"/>
    <sheet name="Ejercicio F" sheetId="6" r:id="rId6"/>
    <sheet name="Ejercicio G" sheetId="7" r:id="rId7"/>
    <sheet name="Ejercicio H" sheetId="8" r:id="rId8"/>
    <sheet name="Ejercicio I" sheetId="9" r:id="rId9"/>
    <sheet name="Ejercicio J" sheetId="10" r:id="rId10"/>
    <sheet name="Ejercicio K" sheetId="11" r:id="rId11"/>
    <sheet name="Ejercicio L" sheetId="12" r:id="rId12"/>
    <sheet name="Ejercicio M" sheetId="13" r:id="rId13"/>
    <sheet name="Ejercicio N" sheetId="14" r:id="rId14"/>
    <sheet name="Ejercicio O" sheetId="15" r:id="rId15"/>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0" i="8" l="1"/>
  <c r="D9" i="8"/>
  <c r="D8" i="8"/>
  <c r="D7" i="8"/>
  <c r="D6" i="8"/>
  <c r="D5" i="8"/>
  <c r="D4" i="8"/>
  <c r="B10" i="7"/>
  <c r="B8" i="7"/>
  <c r="B6" i="7"/>
  <c r="K3" i="3"/>
  <c r="K4" i="3"/>
  <c r="K5" i="3"/>
  <c r="K6" i="3"/>
  <c r="K7" i="3"/>
  <c r="K8" i="3"/>
  <c r="K9" i="3"/>
  <c r="K10" i="3"/>
  <c r="K11" i="3"/>
  <c r="K2" i="3"/>
  <c r="J11" i="3"/>
  <c r="I11" i="3"/>
  <c r="H11" i="3"/>
  <c r="J10" i="3"/>
  <c r="I10" i="3"/>
  <c r="H10" i="3"/>
  <c r="J9" i="3"/>
  <c r="I9" i="3"/>
  <c r="H9" i="3"/>
  <c r="J8" i="3"/>
  <c r="I8" i="3"/>
  <c r="H8" i="3"/>
  <c r="J7" i="3"/>
  <c r="I7" i="3"/>
  <c r="H7" i="3"/>
  <c r="J6" i="3"/>
  <c r="I6" i="3"/>
  <c r="H6" i="3"/>
  <c r="J5" i="3"/>
  <c r="I5" i="3"/>
  <c r="H5" i="3"/>
  <c r="J4" i="3"/>
  <c r="I4" i="3"/>
  <c r="H4" i="3"/>
  <c r="J3" i="3"/>
  <c r="I3" i="3"/>
  <c r="H3" i="3"/>
  <c r="H2" i="3"/>
  <c r="J2" i="3"/>
  <c r="I2" i="3"/>
</calcChain>
</file>

<file path=xl/sharedStrings.xml><?xml version="1.0" encoding="utf-8"?>
<sst xmlns="http://schemas.openxmlformats.org/spreadsheetml/2006/main" count="116" uniqueCount="93">
  <si>
    <t>Barcelona SC</t>
  </si>
  <si>
    <t>Boca Juniors</t>
  </si>
  <si>
    <t>Santos</t>
  </si>
  <si>
    <t>The Strongest</t>
  </si>
  <si>
    <t>P. Ganados</t>
  </si>
  <si>
    <t>P. Jugados</t>
  </si>
  <si>
    <t>P.Empatados</t>
  </si>
  <si>
    <t>P. Perdidos</t>
  </si>
  <si>
    <t>Puntos</t>
  </si>
  <si>
    <t>Grupo C</t>
  </si>
  <si>
    <t>Alemania</t>
  </si>
  <si>
    <t>Argentina</t>
  </si>
  <si>
    <t>Brasil</t>
  </si>
  <si>
    <t>España</t>
  </si>
  <si>
    <t>Francia</t>
  </si>
  <si>
    <t>Inglaterra</t>
  </si>
  <si>
    <t>2005</t>
  </si>
  <si>
    <t>2006</t>
  </si>
  <si>
    <t>2007</t>
  </si>
  <si>
    <t>2008</t>
  </si>
  <si>
    <t>2009</t>
  </si>
  <si>
    <t>2010</t>
  </si>
  <si>
    <t>Paises</t>
  </si>
  <si>
    <t>Uruguay</t>
  </si>
  <si>
    <t>Colombia</t>
  </si>
  <si>
    <t>Peru</t>
  </si>
  <si>
    <t>Chile</t>
  </si>
  <si>
    <t>Paraguay</t>
  </si>
  <si>
    <t>Ecuador</t>
  </si>
  <si>
    <t>Bolivia</t>
  </si>
  <si>
    <t>Venezuela</t>
  </si>
  <si>
    <t>PJ</t>
  </si>
  <si>
    <t>G</t>
  </si>
  <si>
    <t>E</t>
  </si>
  <si>
    <t>P</t>
  </si>
  <si>
    <t>Pts</t>
  </si>
  <si>
    <t>Circulación de vehículos por peaje que transitan por las  autopistas. Ciudad de Buenos Aires. Enero de 2014/enero de 2021</t>
  </si>
  <si>
    <t>Año</t>
  </si>
  <si>
    <t>Total</t>
  </si>
  <si>
    <t>Alberti</t>
  </si>
  <si>
    <t>Avellaneda</t>
  </si>
  <si>
    <t>Dellepiane</t>
  </si>
  <si>
    <t>Illia</t>
  </si>
  <si>
    <t>Retiro</t>
  </si>
  <si>
    <t>Sarmiento</t>
  </si>
  <si>
    <t>Salguero</t>
  </si>
  <si>
    <t>Paseo del Bajo</t>
  </si>
  <si>
    <t>Enero</t>
  </si>
  <si>
    <t>Febrero</t>
  </si>
  <si>
    <t>Marzo</t>
  </si>
  <si>
    <t>Abril</t>
  </si>
  <si>
    <t>Mayo</t>
  </si>
  <si>
    <t>Junio</t>
  </si>
  <si>
    <t>Julio</t>
  </si>
  <si>
    <t>Agosto</t>
  </si>
  <si>
    <t>Septiembre</t>
  </si>
  <si>
    <t>Octubre</t>
  </si>
  <si>
    <t>Noviembre</t>
  </si>
  <si>
    <t>Diciembre</t>
  </si>
  <si>
    <t>Argentinos</t>
  </si>
  <si>
    <t>Extranjeros</t>
  </si>
  <si>
    <t>Entradas de pasajeros en Aeroparque Jorge Newbery</t>
  </si>
  <si>
    <t>Todos los goles en la distintas competencias de disputo</t>
  </si>
  <si>
    <t>Competicion</t>
  </si>
  <si>
    <t>Partidos</t>
  </si>
  <si>
    <t>Goles</t>
  </si>
  <si>
    <t>Promedio</t>
  </si>
  <si>
    <t>Liga Española</t>
  </si>
  <si>
    <t>Copa del Rey</t>
  </si>
  <si>
    <t>Liga de Campeones</t>
  </si>
  <si>
    <t>Supercopa de España</t>
  </si>
  <si>
    <t>Supercopa de Europa</t>
  </si>
  <si>
    <t>Mundial de Clubes</t>
  </si>
  <si>
    <t>https://www.infobae.com/salud/2020/05/13/la-pandemia-por-coronavirus-no-puede-postergar-el-tratamiento-de-otras-enfermedades/</t>
  </si>
  <si>
    <t>Abosluto</t>
  </si>
  <si>
    <t>%</t>
  </si>
  <si>
    <t>Ciudadano nacido en el país</t>
  </si>
  <si>
    <t>Ciudadano extranjero</t>
  </si>
  <si>
    <t>Ciudadano privado de libertad</t>
  </si>
  <si>
    <t>///</t>
  </si>
  <si>
    <t>Juntos por el Cambio</t>
  </si>
  <si>
    <t>Frente de Todos</t>
  </si>
  <si>
    <t>Consenso Federal</t>
  </si>
  <si>
    <t>Frente de Izquierda y de los Trabajadores</t>
  </si>
  <si>
    <t>Unite por la Libertad y la Dignidad</t>
  </si>
  <si>
    <t>Autodeterminación y Libertad</t>
  </si>
  <si>
    <t>Movimiento al Socialismo</t>
  </si>
  <si>
    <t>Demócrata Cristiano</t>
  </si>
  <si>
    <t>Dignidad Popular</t>
  </si>
  <si>
    <t>Voto en blanco</t>
  </si>
  <si>
    <t>Voto nulo</t>
  </si>
  <si>
    <t>Votos emitidos para Legisladores de la Ciudad en elecciones Primarias Abiertas Simultáneas Obligatorias por tipo de
 votante según clasificación del voto y partido político, alianza o lista interna y distribución porcentual de los votos 
positivos por partido político, alianza o lista interna. Ciudad de Buenos Aires. Año 2019</t>
  </si>
  <si>
    <t>Partido Politico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</si>
</sst>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5" formatCode="&quot;$&quot;\ #,##0;\-&quot;$&quot;\ #,##0"/>
    <numFmt numFmtId="7" formatCode="&quot;$&quot;\ #,##0.00;\-&quot;$&quot;\ #,##0.00"/>
    <numFmt numFmtId="164" formatCode="_-* #,##0.00\ _P_t_s_-;\-* #,##0.00\ _P_t_s_-;_-* &quot;-&quot;??\ _P_t_s_-;_-@_-"/>
    <numFmt numFmtId="165" formatCode="mmmm\ yyyy"/>
    <numFmt numFmtId="166" formatCode="#."/>
    <numFmt numFmtId="167" formatCode="#,##0."/>
    <numFmt numFmtId="168" formatCode="0.0"/>
    <numFmt numFmtId="169" formatCode="&quot;$&quot;#."/>
    <numFmt numFmtId="170" formatCode="_-* #,##0\ _P_t_s_-;\-* #,##0\ _P_t_s_-;_-* &quot;-&quot;??\ _P_t_s_-;_-@_-"/>
    <numFmt numFmtId="171" formatCode="_(&quot;N$&quot;* #,##0_);_(&quot;N$&quot;* \(#,##0\);_(&quot;N$&quot;* &quot;-&quot;_);_(@_)"/>
    <numFmt numFmtId="176" formatCode="_-* #,##0.00\ _€_-;\-* #,##0.00\ _€_-;_-* &quot;-&quot;??\ _€_-;_-@_-"/>
    <numFmt numFmtId="177" formatCode="#,##0.0"/>
  </numFmts>
  <fonts count="42" x14ac:knownFonts="1">
    <font>
      <sz val="11"/>
      <color theme="1"/>
      <name val="Calibri"/>
      <family val="2"/>
      <scheme val="minor"/>
    </font>
    <font>
      <sz val="11"/>
      <color theme="1"/>
      <name val="Calibri"/>
      <family val="2"/>
      <scheme val="minor"/>
    </font>
    <font>
      <b/>
      <sz val="11"/>
      <color theme="4" tint="-0.249977111117893"/>
      <name val="Calibri"/>
      <family val="2"/>
      <scheme val="minor"/>
    </font>
    <font>
      <sz val="11"/>
      <color theme="4" tint="-0.249977111117893"/>
      <name val="Calibri"/>
      <family val="2"/>
      <scheme val="minor"/>
    </font>
    <font>
      <sz val="8"/>
      <name val="Arial"/>
      <family val="2"/>
    </font>
    <font>
      <b/>
      <sz val="8"/>
      <name val="Arial"/>
      <family val="2"/>
    </font>
    <font>
      <sz val="10"/>
      <name val="Arial"/>
      <family val="2"/>
    </font>
    <font>
      <b/>
      <sz val="18"/>
      <name val="Arial"/>
      <family val="2"/>
    </font>
    <font>
      <sz val="9"/>
      <name val="Arial"/>
      <family val="2"/>
    </font>
    <font>
      <sz val="1"/>
      <color indexed="16"/>
      <name val="Courier"/>
      <family val="3"/>
    </font>
    <font>
      <sz val="1"/>
      <color indexed="8"/>
      <name val="Courier"/>
      <family val="3"/>
    </font>
    <font>
      <i/>
      <sz val="1"/>
      <color indexed="8"/>
      <name val="Courier"/>
      <family val="3"/>
    </font>
    <font>
      <b/>
      <sz val="1"/>
      <color indexed="8"/>
      <name val="Courier"/>
      <family val="3"/>
    </font>
    <font>
      <sz val="12"/>
      <name val="Arial"/>
      <family val="2"/>
    </font>
    <font>
      <sz val="12"/>
      <name val="Times New Roman"/>
      <family val="1"/>
    </font>
    <font>
      <b/>
      <sz val="1"/>
      <color indexed="16"/>
      <name val="Courier"/>
      <family val="3"/>
    </font>
    <font>
      <b/>
      <sz val="10"/>
      <name val="Arial"/>
      <family val="2"/>
    </font>
    <font>
      <b/>
      <sz val="9"/>
      <name val="Arial"/>
      <family val="2"/>
    </font>
    <font>
      <sz val="9"/>
      <color theme="1"/>
      <name val="Arial"/>
      <family val="2"/>
    </font>
    <font>
      <b/>
      <sz val="9"/>
      <color theme="1"/>
      <name val="Arial"/>
      <family val="2"/>
    </font>
    <font>
      <sz val="10"/>
      <color theme="1"/>
      <name val="Arial"/>
      <family val="2"/>
    </font>
    <font>
      <sz val="12"/>
      <color theme="1"/>
      <name val="Bahnschrift"/>
      <family val="2"/>
    </font>
    <font>
      <sz val="10"/>
      <color indexed="8"/>
      <name val="Arial"/>
      <family val="2"/>
    </font>
    <font>
      <sz val="11"/>
      <color theme="1"/>
      <name val="Arial"/>
      <family val="2"/>
    </font>
    <font>
      <sz val="11"/>
      <color theme="0"/>
      <name val="Arial"/>
      <family val="2"/>
    </font>
    <font>
      <sz val="11"/>
      <color rgb="FF006100"/>
      <name val="Arial"/>
      <family val="2"/>
    </font>
    <font>
      <b/>
      <sz val="11"/>
      <color rgb="FFFA7D00"/>
      <name val="Arial"/>
      <family val="2"/>
    </font>
    <font>
      <b/>
      <sz val="11"/>
      <color theme="0"/>
      <name val="Arial"/>
      <family val="2"/>
    </font>
    <font>
      <sz val="11"/>
      <color rgb="FFFA7D00"/>
      <name val="Arial"/>
      <family val="2"/>
    </font>
    <font>
      <b/>
      <sz val="11"/>
      <color theme="3"/>
      <name val="Arial"/>
      <family val="2"/>
    </font>
    <font>
      <sz val="11"/>
      <color rgb="FF3F3F76"/>
      <name val="Arial"/>
      <family val="2"/>
    </font>
    <font>
      <u/>
      <sz val="11"/>
      <color theme="10"/>
      <name val="Calibri"/>
      <family val="2"/>
      <scheme val="minor"/>
    </font>
    <font>
      <u/>
      <sz val="10"/>
      <color theme="10"/>
      <name val="Arial"/>
      <family val="2"/>
    </font>
    <font>
      <u/>
      <sz val="11"/>
      <color theme="10"/>
      <name val="Calibri"/>
      <family val="2"/>
    </font>
    <font>
      <sz val="11"/>
      <color rgb="FF9C0006"/>
      <name val="Arial"/>
      <family val="2"/>
    </font>
    <font>
      <sz val="11"/>
      <color rgb="FF9C6500"/>
      <name val="Arial"/>
      <family val="2"/>
    </font>
    <font>
      <b/>
      <sz val="11"/>
      <color rgb="FF3F3F3F"/>
      <name val="Arial"/>
      <family val="2"/>
    </font>
    <font>
      <sz val="11"/>
      <color rgb="FFFF0000"/>
      <name val="Arial"/>
      <family val="2"/>
    </font>
    <font>
      <i/>
      <sz val="11"/>
      <color rgb="FF7F7F7F"/>
      <name val="Arial"/>
      <family val="2"/>
    </font>
    <font>
      <b/>
      <sz val="15"/>
      <color theme="3"/>
      <name val="Arial"/>
      <family val="2"/>
    </font>
    <font>
      <b/>
      <sz val="13"/>
      <color theme="3"/>
      <name val="Arial"/>
      <family val="2"/>
    </font>
    <font>
      <b/>
      <sz val="11"/>
      <color theme="1"/>
      <name val="Arial"/>
      <family val="2"/>
    </font>
  </fonts>
  <fills count="38">
    <fill>
      <patternFill patternType="none"/>
    </fill>
    <fill>
      <patternFill patternType="gray125"/>
    </fill>
    <fill>
      <patternFill patternType="solid">
        <fgColor theme="8" tint="0.79998168889431442"/>
        <bgColor theme="8" tint="0.79998168889431442"/>
      </patternFill>
    </fill>
    <fill>
      <patternFill patternType="solid">
        <fgColor theme="8" tint="0.79998168889431442"/>
        <bgColor indexed="64"/>
      </patternFill>
    </fill>
    <fill>
      <patternFill patternType="solid">
        <fgColor theme="0"/>
        <bgColor indexed="64"/>
      </patternFill>
    </fill>
    <fill>
      <patternFill patternType="solid">
        <fgColor rgb="FFFFFFFF"/>
        <bgColor rgb="FFFFFFFF"/>
      </patternFill>
    </fill>
    <fill>
      <patternFill patternType="solid">
        <fgColor theme="0"/>
        <bgColor theme="0"/>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5">
    <border>
      <left/>
      <right/>
      <top/>
      <bottom/>
      <diagonal/>
    </border>
    <border>
      <left/>
      <right/>
      <top style="medium">
        <color indexed="64"/>
      </top>
      <bottom style="thin">
        <color indexed="64"/>
      </bottom>
      <diagonal/>
    </border>
    <border>
      <left/>
      <right/>
      <top/>
      <bottom style="medium">
        <color indexed="64"/>
      </bottom>
      <diagonal/>
    </border>
    <border>
      <left/>
      <right/>
      <top style="thin">
        <color indexed="64"/>
      </top>
      <bottom style="thin">
        <color indexed="64"/>
      </bottom>
      <diagonal/>
    </border>
    <border>
      <left/>
      <right/>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indexed="64"/>
      </top>
      <bottom/>
      <diagonal/>
    </border>
  </borders>
  <cellStyleXfs count="119">
    <xf numFmtId="0" fontId="0" fillId="0" borderId="0"/>
    <xf numFmtId="9" fontId="1" fillId="0" borderId="0" applyFon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4" fontId="4" fillId="0" borderId="1">
      <alignment horizontal="center" vertical="center" wrapText="1"/>
    </xf>
    <xf numFmtId="164" fontId="8" fillId="0" borderId="0" applyNumberFormat="0" applyFill="0" applyBorder="0" applyProtection="0">
      <alignment horizontal="center" vertical="center" wrapText="1"/>
    </xf>
    <xf numFmtId="165" fontId="8" fillId="0" borderId="0">
      <alignment horizontal="center"/>
    </xf>
    <xf numFmtId="166" fontId="9" fillId="0" borderId="0">
      <protection locked="0"/>
    </xf>
    <xf numFmtId="167" fontId="10" fillId="0" borderId="0">
      <protection locked="0"/>
    </xf>
    <xf numFmtId="168" fontId="8" fillId="0" borderId="0" applyBorder="0">
      <alignment horizontal="center"/>
    </xf>
    <xf numFmtId="166" fontId="9" fillId="0" borderId="0">
      <protection locked="0"/>
    </xf>
    <xf numFmtId="169" fontId="10" fillId="0" borderId="0">
      <protection locked="0"/>
    </xf>
    <xf numFmtId="166" fontId="9" fillId="0" borderId="0">
      <protection locked="0"/>
    </xf>
    <xf numFmtId="170" fontId="8" fillId="0" borderId="0" applyNumberFormat="0">
      <alignment horizontal="right"/>
    </xf>
    <xf numFmtId="0" fontId="4" fillId="0" borderId="1" applyNumberFormat="0" applyAlignment="0"/>
    <xf numFmtId="171" fontId="11" fillId="0" borderId="0">
      <protection locked="0"/>
    </xf>
    <xf numFmtId="171" fontId="12" fillId="0" borderId="0">
      <protection locked="0"/>
    </xf>
    <xf numFmtId="171" fontId="11" fillId="0" borderId="0">
      <protection locked="0"/>
    </xf>
    <xf numFmtId="171" fontId="10" fillId="0" borderId="0">
      <protection locked="0"/>
    </xf>
    <xf numFmtId="171" fontId="10" fillId="0" borderId="0">
      <protection locked="0"/>
    </xf>
    <xf numFmtId="171" fontId="12" fillId="0" borderId="0">
      <protection locked="0"/>
    </xf>
    <xf numFmtId="171" fontId="11" fillId="0" borderId="0">
      <protection locked="0"/>
    </xf>
    <xf numFmtId="0" fontId="13" fillId="0" borderId="0" applyFont="0" applyFill="0" applyBorder="0" applyAlignment="0" applyProtection="0"/>
    <xf numFmtId="2" fontId="13" fillId="0" borderId="0" applyFont="0" applyFill="0" applyBorder="0" applyAlignment="0" applyProtection="0"/>
    <xf numFmtId="165" fontId="8" fillId="0" borderId="2" applyNumberFormat="0" applyFont="0" applyFill="0" applyAlignment="0" applyProtection="0">
      <alignment horizontal="center"/>
    </xf>
    <xf numFmtId="4" fontId="14" fillId="0" borderId="2" applyNumberFormat="0" applyFont="0" applyAlignment="0">
      <alignment horizontal="center"/>
    </xf>
    <xf numFmtId="166" fontId="9" fillId="0" borderId="0">
      <protection locked="0"/>
    </xf>
    <xf numFmtId="0" fontId="5" fillId="0" borderId="0"/>
    <xf numFmtId="0" fontId="10" fillId="0" borderId="0">
      <protection locked="0"/>
    </xf>
    <xf numFmtId="0" fontId="10" fillId="0" borderId="0">
      <protection locked="0"/>
    </xf>
    <xf numFmtId="166" fontId="15" fillId="0" borderId="0">
      <protection locked="0"/>
    </xf>
    <xf numFmtId="166" fontId="15" fillId="0" borderId="0">
      <protection locked="0"/>
    </xf>
    <xf numFmtId="7" fontId="13" fillId="0" borderId="0" applyFont="0" applyFill="0" applyBorder="0" applyAlignment="0" applyProtection="0"/>
    <xf numFmtId="5" fontId="13" fillId="0" borderId="0" applyFont="0" applyFill="0" applyBorder="0" applyAlignment="0" applyProtection="0"/>
    <xf numFmtId="0" fontId="6" fillId="0" borderId="0"/>
    <xf numFmtId="166" fontId="9" fillId="0" borderId="0">
      <protection locked="0"/>
    </xf>
    <xf numFmtId="3" fontId="13" fillId="0" borderId="0" applyFont="0" applyFill="0" applyBorder="0" applyAlignment="0" applyProtection="0"/>
    <xf numFmtId="4" fontId="16" fillId="0" borderId="0"/>
    <xf numFmtId="3" fontId="17" fillId="0" borderId="0">
      <alignment horizontal="center" vertical="top"/>
    </xf>
    <xf numFmtId="0" fontId="23" fillId="15" borderId="0" applyNumberFormat="0" applyBorder="0" applyAlignment="0" applyProtection="0"/>
    <xf numFmtId="0" fontId="23" fillId="19" borderId="0" applyNumberFormat="0" applyBorder="0" applyAlignment="0" applyProtection="0"/>
    <xf numFmtId="0" fontId="23" fillId="23" borderId="0" applyNumberFormat="0" applyBorder="0" applyAlignment="0" applyProtection="0"/>
    <xf numFmtId="0" fontId="23" fillId="27" borderId="0" applyNumberFormat="0" applyBorder="0" applyAlignment="0" applyProtection="0"/>
    <xf numFmtId="0" fontId="23" fillId="31" borderId="0" applyNumberFormat="0" applyBorder="0" applyAlignment="0" applyProtection="0"/>
    <xf numFmtId="0" fontId="23" fillId="35" borderId="0" applyNumberFormat="0" applyBorder="0" applyAlignment="0" applyProtection="0"/>
    <xf numFmtId="0" fontId="23" fillId="16" borderId="0" applyNumberFormat="0" applyBorder="0" applyAlignment="0" applyProtection="0"/>
    <xf numFmtId="0" fontId="23" fillId="20" borderId="0" applyNumberFormat="0" applyBorder="0" applyAlignment="0" applyProtection="0"/>
    <xf numFmtId="0" fontId="23" fillId="24" borderId="0" applyNumberFormat="0" applyBorder="0" applyAlignment="0" applyProtection="0"/>
    <xf numFmtId="0" fontId="23" fillId="28" borderId="0" applyNumberFormat="0" applyBorder="0" applyAlignment="0" applyProtection="0"/>
    <xf numFmtId="0" fontId="23" fillId="32" borderId="0" applyNumberFormat="0" applyBorder="0" applyAlignment="0" applyProtection="0"/>
    <xf numFmtId="0" fontId="23" fillId="36"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37" borderId="0" applyNumberFormat="0" applyBorder="0" applyAlignment="0" applyProtection="0"/>
    <xf numFmtId="0" fontId="25" fillId="7" borderId="0" applyNumberFormat="0" applyBorder="0" applyAlignment="0" applyProtection="0"/>
    <xf numFmtId="0" fontId="4" fillId="0" borderId="1">
      <alignment horizontal="center" vertical="center" wrapText="1"/>
    </xf>
    <xf numFmtId="0" fontId="26" fillId="11" borderId="8" applyNumberFormat="0" applyAlignment="0" applyProtection="0"/>
    <xf numFmtId="0" fontId="27" fillId="12" borderId="11" applyNumberFormat="0" applyAlignment="0" applyProtection="0"/>
    <xf numFmtId="0" fontId="28" fillId="0" borderId="10" applyNumberFormat="0" applyFill="0" applyAlignment="0" applyProtection="0"/>
    <xf numFmtId="0" fontId="29" fillId="0" borderId="0" applyNumberFormat="0" applyFill="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30" fillId="10" borderId="8" applyNumberFormat="0" applyAlignment="0" applyProtection="0"/>
    <xf numFmtId="170" fontId="6" fillId="0" borderId="2" applyNumberFormat="0" applyFont="0" applyFill="0" applyAlignment="0" applyProtection="0">
      <alignment horizontal="center"/>
    </xf>
    <xf numFmtId="0" fontId="31"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alignment vertical="top"/>
      <protection locked="0"/>
    </xf>
    <xf numFmtId="0" fontId="34" fillId="8" borderId="0" applyNumberFormat="0" applyBorder="0" applyAlignment="0" applyProtection="0"/>
    <xf numFmtId="176" fontId="1" fillId="0" borderId="0" applyFont="0" applyFill="0" applyBorder="0" applyAlignment="0" applyProtection="0"/>
    <xf numFmtId="0" fontId="35" fillId="9" borderId="0" applyNumberFormat="0" applyBorder="0" applyAlignment="0" applyProtection="0"/>
    <xf numFmtId="0" fontId="6" fillId="0" borderId="0"/>
    <xf numFmtId="0" fontId="1" fillId="0" borderId="0"/>
    <xf numFmtId="0" fontId="1" fillId="0" borderId="0"/>
    <xf numFmtId="0" fontId="1" fillId="0" borderId="0"/>
    <xf numFmtId="0" fontId="6" fillId="0" borderId="0"/>
    <xf numFmtId="0" fontId="6" fillId="0" borderId="0"/>
    <xf numFmtId="0" fontId="6" fillId="0" borderId="0"/>
    <xf numFmtId="0" fontId="6" fillId="0" borderId="0"/>
    <xf numFmtId="0" fontId="6" fillId="0" borderId="0"/>
    <xf numFmtId="0" fontId="1" fillId="0" borderId="0"/>
    <xf numFmtId="0" fontId="6" fillId="0" borderId="0"/>
    <xf numFmtId="0" fontId="1" fillId="0" borderId="0"/>
    <xf numFmtId="0" fontId="6" fillId="0" borderId="0"/>
    <xf numFmtId="0" fontId="6" fillId="0" borderId="0"/>
    <xf numFmtId="0" fontId="1" fillId="0" borderId="0"/>
    <xf numFmtId="0" fontId="6" fillId="0" borderId="0"/>
    <xf numFmtId="0" fontId="6" fillId="0" borderId="0"/>
    <xf numFmtId="0" fontId="22" fillId="0" borderId="0"/>
    <xf numFmtId="0" fontId="23" fillId="0" borderId="0"/>
    <xf numFmtId="0" fontId="23" fillId="0" borderId="0"/>
    <xf numFmtId="0" fontId="6" fillId="0" borderId="0"/>
    <xf numFmtId="0" fontId="23" fillId="0" borderId="0"/>
    <xf numFmtId="0" fontId="23" fillId="0" borderId="0"/>
    <xf numFmtId="0" fontId="23" fillId="0" borderId="0"/>
    <xf numFmtId="0" fontId="22" fillId="0" borderId="0"/>
    <xf numFmtId="0" fontId="1" fillId="0" borderId="0"/>
    <xf numFmtId="0" fontId="1" fillId="0" borderId="0"/>
    <xf numFmtId="0" fontId="1" fillId="0" borderId="0"/>
    <xf numFmtId="0" fontId="6" fillId="0" borderId="0"/>
    <xf numFmtId="0" fontId="6" fillId="0" borderId="0"/>
    <xf numFmtId="0" fontId="23" fillId="13" borderId="12" applyNumberFormat="0" applyFont="0" applyAlignment="0" applyProtection="0"/>
    <xf numFmtId="9" fontId="1" fillId="0" borderId="0" applyFont="0" applyFill="0" applyBorder="0" applyAlignment="0" applyProtection="0"/>
    <xf numFmtId="0" fontId="36" fillId="11" borderId="9" applyNumberFormat="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16" fillId="0" borderId="0">
      <alignment vertical="center"/>
    </xf>
    <xf numFmtId="0" fontId="39" fillId="0" borderId="5" applyNumberFormat="0" applyFill="0" applyAlignment="0" applyProtection="0"/>
    <xf numFmtId="0" fontId="40" fillId="0" borderId="6" applyNumberFormat="0" applyFill="0" applyAlignment="0" applyProtection="0"/>
    <xf numFmtId="0" fontId="29" fillId="0" borderId="7" applyNumberFormat="0" applyFill="0" applyAlignment="0" applyProtection="0"/>
    <xf numFmtId="0" fontId="41" fillId="0" borderId="13" applyNumberFormat="0" applyFill="0" applyAlignment="0" applyProtection="0"/>
    <xf numFmtId="0" fontId="16" fillId="0" borderId="0">
      <alignment vertical="center"/>
    </xf>
    <xf numFmtId="0" fontId="16" fillId="0" borderId="0">
      <alignment vertical="center"/>
    </xf>
  </cellStyleXfs>
  <cellXfs count="42">
    <xf numFmtId="0" fontId="0" fillId="0" borderId="0" xfId="0"/>
    <xf numFmtId="0" fontId="0" fillId="0" borderId="0" xfId="0" applyAlignment="1">
      <alignment horizontal="center"/>
    </xf>
    <xf numFmtId="0" fontId="2" fillId="0" borderId="0" xfId="0" applyFont="1" applyAlignment="1">
      <alignment horizontal="center"/>
    </xf>
    <xf numFmtId="9" fontId="3" fillId="3" borderId="0" xfId="0" applyNumberFormat="1" applyFont="1" applyFill="1"/>
    <xf numFmtId="9" fontId="3" fillId="2" borderId="0" xfId="1" applyFont="1" applyFill="1"/>
    <xf numFmtId="3" fontId="19" fillId="5" borderId="0" xfId="0" applyNumberFormat="1" applyFont="1" applyFill="1" applyAlignment="1">
      <alignment horizontal="right"/>
    </xf>
    <xf numFmtId="0" fontId="18" fillId="5" borderId="0" xfId="0" applyFont="1" applyFill="1" applyAlignment="1">
      <alignment horizontal="left"/>
    </xf>
    <xf numFmtId="3" fontId="18" fillId="5" borderId="0" xfId="0" applyNumberFormat="1" applyFont="1" applyFill="1" applyAlignment="1">
      <alignment horizontal="right"/>
    </xf>
    <xf numFmtId="0" fontId="18" fillId="6" borderId="0" xfId="0" applyFont="1" applyFill="1" applyAlignment="1">
      <alignment horizontal="left"/>
    </xf>
    <xf numFmtId="3" fontId="18" fillId="6" borderId="0" xfId="0" applyNumberFormat="1" applyFont="1" applyFill="1"/>
    <xf numFmtId="3" fontId="19" fillId="6" borderId="0" xfId="0" applyNumberFormat="1" applyFont="1" applyFill="1"/>
    <xf numFmtId="0" fontId="18" fillId="4" borderId="3" xfId="0" applyFont="1" applyFill="1" applyBorder="1" applyAlignment="1">
      <alignment horizontal="center"/>
    </xf>
    <xf numFmtId="0" fontId="0" fillId="0" borderId="0" xfId="0"/>
    <xf numFmtId="0" fontId="18" fillId="4" borderId="0" xfId="0" applyFont="1" applyFill="1"/>
    <xf numFmtId="3" fontId="18" fillId="4" borderId="0" xfId="0" applyNumberFormat="1" applyFont="1" applyFill="1"/>
    <xf numFmtId="3" fontId="0" fillId="4" borderId="0" xfId="0" applyNumberFormat="1" applyFill="1"/>
    <xf numFmtId="3" fontId="18" fillId="4" borderId="0" xfId="0" applyNumberFormat="1" applyFont="1" applyFill="1" applyBorder="1" applyAlignment="1">
      <alignment horizontal="right"/>
    </xf>
    <xf numFmtId="0" fontId="21" fillId="0" borderId="0" xfId="0" applyFont="1"/>
    <xf numFmtId="2" fontId="0" fillId="0" borderId="0" xfId="0" applyNumberFormat="1" applyAlignment="1">
      <alignment horizontal="center"/>
    </xf>
    <xf numFmtId="0" fontId="0" fillId="0" borderId="0" xfId="0" applyAlignment="1">
      <alignment horizontal="center" vertical="center"/>
    </xf>
    <xf numFmtId="0" fontId="20" fillId="4" borderId="4" xfId="0" applyFont="1" applyFill="1" applyBorder="1" applyAlignment="1">
      <alignment horizontal="left" vertical="top" wrapText="1"/>
    </xf>
    <xf numFmtId="0" fontId="0" fillId="0" borderId="0" xfId="0" applyAlignment="1">
      <alignment wrapText="1"/>
    </xf>
    <xf numFmtId="17" fontId="0" fillId="0" borderId="0" xfId="0" applyNumberFormat="1"/>
    <xf numFmtId="3" fontId="0" fillId="0" borderId="0" xfId="0" applyNumberFormat="1"/>
    <xf numFmtId="0" fontId="21" fillId="0" borderId="0" xfId="0" applyFont="1" applyAlignment="1">
      <alignment horizontal="center"/>
    </xf>
    <xf numFmtId="0" fontId="6" fillId="0" borderId="14" xfId="0" applyFont="1" applyFill="1" applyBorder="1" applyAlignment="1">
      <alignment horizontal="center" vertical="center" wrapText="1"/>
    </xf>
    <xf numFmtId="0" fontId="6" fillId="0" borderId="4" xfId="0" applyFont="1" applyFill="1" applyBorder="1" applyAlignment="1">
      <alignment horizontal="center" vertical="center" wrapText="1"/>
    </xf>
    <xf numFmtId="0" fontId="6" fillId="0" borderId="0" xfId="0" applyFont="1" applyFill="1" applyBorder="1" applyAlignment="1">
      <alignment horizontal="left" vertical="center" wrapText="1"/>
    </xf>
    <xf numFmtId="0" fontId="20" fillId="0" borderId="3" xfId="0" applyFont="1" applyFill="1" applyBorder="1" applyAlignment="1">
      <alignment horizontal="center" vertical="center" wrapText="1"/>
    </xf>
    <xf numFmtId="3" fontId="17" fillId="0" borderId="0" xfId="0" applyNumberFormat="1" applyFont="1" applyFill="1" applyBorder="1" applyAlignment="1">
      <alignment horizontal="right" wrapText="1"/>
    </xf>
    <xf numFmtId="3" fontId="17" fillId="0" borderId="0" xfId="0" applyNumberFormat="1" applyFont="1" applyBorder="1" applyAlignment="1">
      <alignment horizontal="right" wrapText="1"/>
    </xf>
    <xf numFmtId="3" fontId="8" fillId="0" borderId="0" xfId="0" applyNumberFormat="1" applyFont="1" applyBorder="1" applyAlignment="1">
      <alignment horizontal="right" wrapText="1"/>
    </xf>
    <xf numFmtId="3" fontId="17" fillId="0" borderId="4" xfId="0" applyNumberFormat="1" applyFont="1" applyFill="1" applyBorder="1" applyAlignment="1">
      <alignment horizontal="right" wrapText="1"/>
    </xf>
    <xf numFmtId="0" fontId="6" fillId="0" borderId="4" xfId="0" applyFont="1" applyFill="1" applyBorder="1" applyAlignment="1">
      <alignment horizontal="center" vertical="center" wrapText="1"/>
    </xf>
    <xf numFmtId="0" fontId="16" fillId="0" borderId="4" xfId="0" applyFont="1" applyFill="1" applyBorder="1" applyAlignment="1">
      <alignment horizontal="center" vertical="center" wrapText="1"/>
    </xf>
    <xf numFmtId="177" fontId="17" fillId="0" borderId="0" xfId="0" applyNumberFormat="1" applyFont="1" applyFill="1" applyBorder="1" applyAlignment="1">
      <alignment horizontal="right" wrapText="1"/>
    </xf>
    <xf numFmtId="177" fontId="17" fillId="0" borderId="4" xfId="0" applyNumberFormat="1" applyFont="1" applyFill="1" applyBorder="1" applyAlignment="1">
      <alignment horizontal="right" wrapText="1"/>
    </xf>
    <xf numFmtId="0" fontId="17" fillId="0" borderId="0" xfId="94" applyFont="1" applyFill="1" applyBorder="1" applyAlignment="1">
      <alignment wrapText="1"/>
    </xf>
    <xf numFmtId="0" fontId="17" fillId="0" borderId="4" xfId="94" applyFont="1" applyFill="1" applyBorder="1" applyAlignment="1">
      <alignment wrapText="1"/>
    </xf>
    <xf numFmtId="3" fontId="19" fillId="0" borderId="0" xfId="0" applyNumberFormat="1" applyFont="1"/>
    <xf numFmtId="3" fontId="17" fillId="0" borderId="0" xfId="94" applyNumberFormat="1" applyFont="1" applyFill="1" applyBorder="1" applyAlignment="1">
      <alignment horizontal="right"/>
    </xf>
    <xf numFmtId="3" fontId="17" fillId="0" borderId="4" xfId="94" applyNumberFormat="1" applyFont="1" applyFill="1" applyBorder="1" applyAlignment="1">
      <alignment horizontal="right"/>
    </xf>
  </cellXfs>
  <cellStyles count="119">
    <cellStyle name="20% - Énfasis1 2" xfId="39" xr:uid="{046840A0-F8A9-4629-AD58-44E0E6A614D3}"/>
    <cellStyle name="20% - Énfasis2 2" xfId="40" xr:uid="{E7E94C5D-958E-47D0-B2F5-604E59C8C372}"/>
    <cellStyle name="20% - Énfasis3 2" xfId="41" xr:uid="{4DA80323-3C66-4644-8F14-A6BA04846E34}"/>
    <cellStyle name="20% - Énfasis4 2" xfId="42" xr:uid="{D5260969-A0AB-4D8E-BD31-5423E60AF989}"/>
    <cellStyle name="20% - Énfasis5 2" xfId="43" xr:uid="{08396DD7-810A-47D0-813B-B787D2F7EEC7}"/>
    <cellStyle name="20% - Énfasis6 2" xfId="44" xr:uid="{102EF64D-D52C-4E13-8161-6EE5B0F59693}"/>
    <cellStyle name="40% - Énfasis1 2" xfId="45" xr:uid="{1D545842-90D3-416C-BB62-84FF178D3239}"/>
    <cellStyle name="40% - Énfasis2 2" xfId="46" xr:uid="{CD64317C-27DE-4DEF-9F07-FD591278A4DF}"/>
    <cellStyle name="40% - Énfasis3 2" xfId="47" xr:uid="{F2E23927-9460-4675-8E9B-FA510E3BECB2}"/>
    <cellStyle name="40% - Énfasis4 2" xfId="48" xr:uid="{682B4C45-3636-4A7C-8AF8-1BC7147B8ADC}"/>
    <cellStyle name="40% - Énfasis5 2" xfId="49" xr:uid="{1658A4DE-FC11-45C7-AB45-13C59C0E9A2C}"/>
    <cellStyle name="40% - Énfasis6 2" xfId="50" xr:uid="{592329AB-4E8A-47D7-BEF0-E5CACFD7117D}"/>
    <cellStyle name="60% - Énfasis1 2" xfId="51" xr:uid="{F27A9C51-627F-4FBC-8E25-5F1C959E8652}"/>
    <cellStyle name="60% - Énfasis2 2" xfId="52" xr:uid="{2E7977C3-7760-4595-830D-A97998A29811}"/>
    <cellStyle name="60% - Énfasis3 2" xfId="53" xr:uid="{F6C0A06E-E330-4864-B6F5-8FB927BD5136}"/>
    <cellStyle name="60% - Énfasis4 2" xfId="54" xr:uid="{A923D5E1-D706-45EE-8AD7-7464CB6DA35F}"/>
    <cellStyle name="60% - Énfasis5 2" xfId="55" xr:uid="{66F54B79-8A73-417C-8A25-65C75A78E40F}"/>
    <cellStyle name="60% - Énfasis6 2" xfId="56" xr:uid="{20D3FDC3-73BD-414D-AD4A-89649955F18C}"/>
    <cellStyle name="Buena 2" xfId="57" xr:uid="{7E5549A9-92B0-4D45-9498-C88BD56755DE}"/>
    <cellStyle name="Cabecera 1" xfId="2" xr:uid="{B6EF1A0C-5617-4A86-8682-7078B4CF06BB}"/>
    <cellStyle name="Cabecera 2" xfId="3" xr:uid="{DF579B59-A246-4FD8-81B7-296F063C28AD}"/>
    <cellStyle name="Cabezal" xfId="4" xr:uid="{F992413B-EFCC-4AE6-B789-CA66E2FF8A40}"/>
    <cellStyle name="Cabezal 2" xfId="58" xr:uid="{85A681AF-7D5B-44BB-B1E7-2BAD23B72AAA}"/>
    <cellStyle name="Cálculo 2" xfId="59" xr:uid="{380178FC-FEAA-47CB-AED0-27CD423E0E5D}"/>
    <cellStyle name="Celda de comprobación 2" xfId="60" xr:uid="{A525EE57-2861-420B-A1D7-71BE0E1073E9}"/>
    <cellStyle name="Celda vinculada 2" xfId="61" xr:uid="{F57303AE-E942-4A2D-9E7F-FEEC2907F89D}"/>
    <cellStyle name="coltit" xfId="5" xr:uid="{865021D7-425F-4ED3-A8EF-E15AACFDB0A0}"/>
    <cellStyle name="Columna títulos" xfId="6" xr:uid="{F6B9B066-C1D8-4BA8-AF65-605537099CD2}"/>
    <cellStyle name="Comma" xfId="7" xr:uid="{E7EEF2F1-F8A7-4984-A7F9-D81763B26664}"/>
    <cellStyle name="Comma0" xfId="8" xr:uid="{031955C5-2884-4D41-8A3C-C00D30912E12}"/>
    <cellStyle name="cuadro" xfId="9" xr:uid="{4DF76827-202D-4EEC-8304-AF52DC6348B1}"/>
    <cellStyle name="Currency" xfId="10" xr:uid="{F40D2583-1A81-4FB7-85B3-85F1C8161C2A}"/>
    <cellStyle name="Currency0" xfId="11" xr:uid="{14B0C084-EF2A-4C51-BA1E-2C623F0095E1}"/>
    <cellStyle name="Date" xfId="12" xr:uid="{E1B71020-0335-4EE3-A215-07FA30F323C1}"/>
    <cellStyle name="datos" xfId="13" xr:uid="{597C2DDA-8E46-4876-B2F7-62E1ADBB49E5}"/>
    <cellStyle name="Encabezado" xfId="14" xr:uid="{B2721B55-C2BB-46AF-9D63-89CDB4537516}"/>
    <cellStyle name="Encabezado 4 2" xfId="62" xr:uid="{9F6D8768-313D-40CF-A7AF-F656CBC03ACB}"/>
    <cellStyle name="Énfasis1 2" xfId="63" xr:uid="{B3B7A497-C9DB-44EA-84FE-1ACAFEDD05F2}"/>
    <cellStyle name="Énfasis2 2" xfId="64" xr:uid="{2A38C2EF-A399-4B16-84C1-9E907B22D01A}"/>
    <cellStyle name="Énfasis3 2" xfId="65" xr:uid="{C4EFF68F-8656-4C64-9681-5CE9F32406D9}"/>
    <cellStyle name="Énfasis4 2" xfId="66" xr:uid="{4E681BC3-D056-48DF-BBEE-923BD2059078}"/>
    <cellStyle name="Énfasis5 2" xfId="67" xr:uid="{F8D37C1F-E26E-4FA3-A9B7-2F06C35302BE}"/>
    <cellStyle name="Énfasis6 2" xfId="68" xr:uid="{2C40788E-D876-4F22-83F5-443CBD7C1807}"/>
    <cellStyle name="Entrada 2" xfId="69" xr:uid="{3372D8C3-603F-4EF5-9094-31FD829D769C}"/>
    <cellStyle name="F2" xfId="15" xr:uid="{0B5FBA17-6609-48F8-B479-71D230B17EF5}"/>
    <cellStyle name="F3" xfId="16" xr:uid="{CC791F5A-76A4-4C49-B631-B53856B97A80}"/>
    <cellStyle name="F4" xfId="17" xr:uid="{D0C15144-B75C-4747-9E77-341FAAC0FECC}"/>
    <cellStyle name="F5" xfId="18" xr:uid="{6FE10044-642C-4917-B4F5-0B03A6FEA5AD}"/>
    <cellStyle name="F6" xfId="19" xr:uid="{5BCB5115-69B7-4BBF-A504-F74F56015CCA}"/>
    <cellStyle name="F7" xfId="20" xr:uid="{F69304C8-20C4-4BE3-B1BF-0DEDEB2F196C}"/>
    <cellStyle name="F8" xfId="21" xr:uid="{45214E36-ADD4-4287-B9C6-0B5927114250}"/>
    <cellStyle name="Fecha" xfId="22" xr:uid="{53247205-68CD-479F-9648-FB657540404D}"/>
    <cellStyle name="Fijo" xfId="23" xr:uid="{C0D23796-FA1B-478C-A904-8D1DBD6AF334}"/>
    <cellStyle name="Fin del cuadro" xfId="24" xr:uid="{DA31E383-5A3C-4091-B27E-C7A3484BBB34}"/>
    <cellStyle name="fincuadro" xfId="25" xr:uid="{C2A6DA26-2FA4-4A64-845E-E3DACD2AB9B7}"/>
    <cellStyle name="fincuadro 2" xfId="70" xr:uid="{EC08EA0C-0928-4F3A-822B-B54A51258E1F}"/>
    <cellStyle name="Fixed" xfId="26" xr:uid="{0DF9800D-5A50-4FD4-9FD0-2A18FE2A2739}"/>
    <cellStyle name="fuente" xfId="27" xr:uid="{38DAC6D2-6F73-4911-A641-AA36BA21C636}"/>
    <cellStyle name="Heading 1" xfId="28" xr:uid="{43DE61ED-7EAA-4B09-B1C9-829045195373}"/>
    <cellStyle name="Heading 2" xfId="29" xr:uid="{3673C5A8-76C2-42D4-BF8B-1F44143FE269}"/>
    <cellStyle name="Heading1" xfId="30" xr:uid="{FCFA2A35-8259-4F4D-A1B9-56B9FD3ADC34}"/>
    <cellStyle name="Heading2" xfId="31" xr:uid="{85B4FA9E-6094-4050-AA05-B7BBF84EBD0F}"/>
    <cellStyle name="Hipervínculo 2" xfId="71" xr:uid="{0EE4AE88-06D7-4CAF-A623-9268D7F2A720}"/>
    <cellStyle name="Hipervínculo 3" xfId="72" xr:uid="{22E9AE21-1A39-4217-B127-3D68219231D2}"/>
    <cellStyle name="Hipervínculo 3 2" xfId="73" xr:uid="{0344D39C-CEE4-47B6-A8B6-5A65967C3E1D}"/>
    <cellStyle name="Incorrecto 2" xfId="74" xr:uid="{FD0DE562-C9E3-4DA1-8DC8-6985FCDE2BFB}"/>
    <cellStyle name="Millares 2" xfId="75" xr:uid="{C515BAE9-5295-4CB0-A830-0650F4F44DE0}"/>
    <cellStyle name="Monetario" xfId="32" xr:uid="{E7D7050B-443F-490E-A6DB-B72A310B625C}"/>
    <cellStyle name="Monetario0" xfId="33" xr:uid="{1E6D92E2-8D93-419C-9C06-B625C42840E4}"/>
    <cellStyle name="Neutral 2" xfId="76" xr:uid="{6E0EE0BE-D02C-48B8-933A-464629BD3F4D}"/>
    <cellStyle name="Normal" xfId="0" builtinId="0"/>
    <cellStyle name="Normal 2" xfId="34" xr:uid="{64FBF147-CAAF-488B-80B9-1B66F332DDA4}"/>
    <cellStyle name="Normal 2 2" xfId="77" xr:uid="{CA61833A-2666-444B-97B3-C46CE92FCE84}"/>
    <cellStyle name="Normal 2 3" xfId="78" xr:uid="{266E0687-D841-4C9A-B473-66E7856B95F4}"/>
    <cellStyle name="Normal 2 4" xfId="79" xr:uid="{C1775E95-3F77-4128-AD68-06E373C19607}"/>
    <cellStyle name="Normal 2 5" xfId="80" xr:uid="{7B33DDF4-BA33-467D-A2B3-8A4448B5E431}"/>
    <cellStyle name="Normal 2 6" xfId="81" xr:uid="{7BB437CE-CA20-4A29-A49F-D1C45470AFB3}"/>
    <cellStyle name="Normal 3" xfId="82" xr:uid="{32C76C89-1B98-4CC0-8CA7-8535EB4F8C49}"/>
    <cellStyle name="Normal 3 2" xfId="83" xr:uid="{88C4100B-C2F5-46CD-BC78-24FE8DA4EC32}"/>
    <cellStyle name="Normal 3 3" xfId="84" xr:uid="{5670DBA1-B5C9-4650-9564-3075EF575AA4}"/>
    <cellStyle name="Normal 3 4" xfId="85" xr:uid="{232881BA-C1B0-4045-94B6-31265736B5B8}"/>
    <cellStyle name="Normal 4" xfId="86" xr:uid="{467C7BFC-A876-46C3-BEF0-A0A2EF5836E1}"/>
    <cellStyle name="Normal 4 2" xfId="87" xr:uid="{15204611-B722-4FB4-915A-2EB43F028261}"/>
    <cellStyle name="Normal 4 2 2" xfId="88" xr:uid="{D1C7065A-76DF-4037-917E-912BC60950A2}"/>
    <cellStyle name="Normal 4 2 2 2" xfId="89" xr:uid="{D77EE7BD-CB71-457B-B58C-5D08FB5F778D}"/>
    <cellStyle name="Normal 4 2 2 3" xfId="90" xr:uid="{F5470FB5-AF5D-4DC2-B866-E30DC54482AC}"/>
    <cellStyle name="Normal 4 2 3" xfId="91" xr:uid="{90D5CC4F-3432-4255-85B9-173C2A01A13F}"/>
    <cellStyle name="Normal 4 3" xfId="92" xr:uid="{69B9F1F3-290C-4BC8-8D5D-095D870846D5}"/>
    <cellStyle name="Normal 4 4" xfId="93" xr:uid="{DEA89A07-0E0D-4B71-BF81-069C21E9FF61}"/>
    <cellStyle name="Normal 5" xfId="94" xr:uid="{9CF71337-DA4E-4A4A-BE6B-41CB50679BB5}"/>
    <cellStyle name="Normal 5 2" xfId="95" xr:uid="{CEA651A7-89E2-4315-9BC3-B18EC7C2B236}"/>
    <cellStyle name="Normal 5 3" xfId="96" xr:uid="{9FF32465-C583-427B-8C6A-11BEBD5BCEFC}"/>
    <cellStyle name="Normal 6" xfId="97" xr:uid="{DC1A8648-F5E7-40D5-A97F-A6D8AF8252EF}"/>
    <cellStyle name="Normal 6 2" xfId="98" xr:uid="{B8336A60-DBFB-42E4-ADF3-8DA6923B1CFF}"/>
    <cellStyle name="Normal 6 3" xfId="99" xr:uid="{A49DBCC5-71E6-469A-A1C9-1F2B4D9EF01B}"/>
    <cellStyle name="Normal 6 4" xfId="100" xr:uid="{6F376B8A-6731-43B1-BD41-B4725F738402}"/>
    <cellStyle name="Normal 7" xfId="101" xr:uid="{CF981B4E-FF5D-4138-BB09-B9F769B98EC4}"/>
    <cellStyle name="Normal 7 2" xfId="102" xr:uid="{B89C89B4-2696-40A1-AB81-2DD5D4B06463}"/>
    <cellStyle name="Normal 7 3" xfId="103" xr:uid="{42111F69-5ECD-4214-8B99-99589E186EBF}"/>
    <cellStyle name="Normal 8" xfId="104" xr:uid="{B1715402-9F05-4CF5-BCC8-DC1E7D89F61B}"/>
    <cellStyle name="Normal 8 2" xfId="105" xr:uid="{DEAAD033-1EF4-468C-A80F-4FC553EF6C18}"/>
    <cellStyle name="Normal 9" xfId="106" xr:uid="{EA77EDE3-9E71-4290-B5BD-D71181DCE8CB}"/>
    <cellStyle name="Notas 2" xfId="107" xr:uid="{B690DC2C-DDA3-4D30-A656-EFD3AB3B3427}"/>
    <cellStyle name="Percent" xfId="35" xr:uid="{E7BB9F96-500F-4970-9B39-186EA3793F0C}"/>
    <cellStyle name="Porcentaje" xfId="1" builtinId="5"/>
    <cellStyle name="Porcentaje 2" xfId="108" xr:uid="{138C9549-C137-4F42-9623-E58406D41C0F}"/>
    <cellStyle name="Punto0" xfId="36" xr:uid="{752D8B07-C286-4513-9B1F-E2BCEB75F082}"/>
    <cellStyle name="Salida 2" xfId="109" xr:uid="{D3B7558B-1CA7-4E37-B534-305047B4F366}"/>
    <cellStyle name="Texto de advertencia 2" xfId="110" xr:uid="{5D520CBB-B257-47AC-AEF5-25FD7185AF59}"/>
    <cellStyle name="Texto explicativo 2" xfId="111" xr:uid="{6E73C47B-1952-409F-871A-470B49CAE951}"/>
    <cellStyle name="titulo" xfId="37" xr:uid="{56EAC411-486D-4799-8DF3-8040EE994FC7}"/>
    <cellStyle name="Título 1 2" xfId="113" xr:uid="{E2DA79C1-956F-4D91-A175-057610D7DA3B}"/>
    <cellStyle name="Titulo 2" xfId="112" xr:uid="{2977A1F6-2EAE-4035-9D97-ABBE29EF342F}"/>
    <cellStyle name="Título 2 2" xfId="114" xr:uid="{A71B9340-1A19-4701-A40B-2F012AD9660C}"/>
    <cellStyle name="Titulo 3" xfId="118" xr:uid="{0D3E4BDB-6192-4416-BA31-FF308FAF312F}"/>
    <cellStyle name="Título 3 2" xfId="115" xr:uid="{E3D1D861-2746-4FEB-9DF0-C3A20B417F52}"/>
    <cellStyle name="Titulo 4" xfId="117" xr:uid="{8FFFAEF6-A458-464C-9462-BC1D4D486FB0}"/>
    <cellStyle name="Total 2" xfId="116" xr:uid="{D0311698-D434-4C85-8CF9-F77C225BA8A3}"/>
    <cellStyle name="totcuadro" xfId="38" xr:uid="{9752FB02-CF08-480B-B7A2-35D76D0C2870}"/>
  </cellStyles>
  <dxfs count="36">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center" vertical="center" textRotation="0" wrapText="1" indent="0" justifyLastLine="0" shrinkToFit="0" readingOrder="0"/>
    </dxf>
    <dxf>
      <font>
        <b/>
        <i val="0"/>
        <strike val="0"/>
        <condense val="0"/>
        <extend val="0"/>
        <outline val="0"/>
        <shadow val="0"/>
        <u val="none"/>
        <vertAlign val="baseline"/>
        <sz val="9"/>
        <color auto="1"/>
        <name val="Arial"/>
        <family val="2"/>
        <scheme val="none"/>
      </font>
      <numFmt numFmtId="3" formatCode="#,##0"/>
      <alignment horizontal="right" vertical="bottom" textRotation="0" wrapText="1" indent="0" justifyLastLine="0" shrinkToFit="0" readingOrder="0"/>
    </dxf>
    <dxf>
      <font>
        <b/>
        <i val="0"/>
        <strike val="0"/>
        <condense val="0"/>
        <extend val="0"/>
        <outline val="0"/>
        <shadow val="0"/>
        <u val="none"/>
        <vertAlign val="baseline"/>
        <sz val="9"/>
        <color auto="1"/>
        <name val="Arial"/>
        <family val="2"/>
        <scheme val="none"/>
      </font>
      <numFmt numFmtId="3" formatCode="#,##0"/>
      <alignment horizontal="right" vertical="bottom" textRotation="0" wrapText="1" indent="0" justifyLastLine="0" shrinkToFit="0" readingOrder="0"/>
    </dxf>
    <dxf>
      <font>
        <b/>
        <i val="0"/>
        <strike val="0"/>
        <condense val="0"/>
        <extend val="0"/>
        <outline val="0"/>
        <shadow val="0"/>
        <u val="none"/>
        <vertAlign val="baseline"/>
        <sz val="9"/>
        <color theme="1"/>
        <name val="Arial"/>
        <family val="2"/>
        <scheme val="none"/>
      </font>
      <numFmt numFmtId="3" formatCode="#,##0"/>
    </dxf>
    <dxf>
      <font>
        <b/>
        <i val="0"/>
        <strike val="0"/>
        <condense val="0"/>
        <extend val="0"/>
        <outline val="0"/>
        <shadow val="0"/>
        <u val="none"/>
        <vertAlign val="baseline"/>
        <sz val="9"/>
        <color auto="1"/>
        <name val="Arial"/>
        <family val="2"/>
        <scheme val="none"/>
      </font>
      <numFmt numFmtId="177" formatCode="#,##0.0"/>
      <fill>
        <patternFill patternType="none">
          <fgColor indexed="64"/>
          <bgColor indexed="65"/>
        </patternFill>
      </fill>
      <alignment horizontal="right" vertical="bottom" textRotation="0" wrapText="1" indent="0" justifyLastLine="0" shrinkToFit="0" readingOrder="0"/>
    </dxf>
    <dxf>
      <font>
        <b/>
        <i val="0"/>
        <strike val="0"/>
        <condense val="0"/>
        <extend val="0"/>
        <outline val="0"/>
        <shadow val="0"/>
        <u val="none"/>
        <vertAlign val="baseline"/>
        <sz val="9"/>
        <color auto="1"/>
        <name val="Arial"/>
        <family val="2"/>
        <scheme val="none"/>
      </font>
      <numFmt numFmtId="3" formatCode="#,##0"/>
      <fill>
        <patternFill patternType="none">
          <fgColor indexed="64"/>
          <bgColor indexed="65"/>
        </patternFill>
      </fill>
      <alignment horizontal="right" vertical="bottom" textRotation="0" wrapText="1" indent="0" justifyLastLine="0" shrinkToFit="0" readingOrder="0"/>
    </dxf>
    <dxf>
      <font>
        <b/>
        <i val="0"/>
        <strike val="0"/>
        <condense val="0"/>
        <extend val="0"/>
        <outline val="0"/>
        <shadow val="0"/>
        <u val="none"/>
        <vertAlign val="baseline"/>
        <sz val="9"/>
        <color auto="1"/>
        <name val="Arial"/>
        <family val="2"/>
        <scheme val="none"/>
      </font>
      <fill>
        <patternFill patternType="none">
          <fgColor indexed="64"/>
          <bgColor indexed="65"/>
        </patternFill>
      </fill>
      <alignment horizontal="general" vertical="bottom" textRotation="0" wrapText="1" indent="0" justifyLastLine="0" shrinkToFit="0" readingOrder="0"/>
    </dxf>
    <dxf>
      <border outline="0">
        <bottom style="thin">
          <color indexed="64"/>
        </bottom>
      </border>
    </dxf>
    <dxf>
      <border outline="0">
        <top style="thin">
          <color indexed="64"/>
        </top>
      </border>
    </dxf>
    <dxf>
      <numFmt numFmtId="2" formatCode="0.00"/>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val="0"/>
        <i val="0"/>
        <strike val="0"/>
        <condense val="0"/>
        <extend val="0"/>
        <outline val="0"/>
        <shadow val="0"/>
        <u val="none"/>
        <vertAlign val="baseline"/>
        <sz val="9"/>
        <color theme="1"/>
        <name val="Arial"/>
        <family val="2"/>
        <scheme val="none"/>
      </font>
      <numFmt numFmtId="3" formatCode="#,##0"/>
      <fill>
        <patternFill patternType="solid">
          <fgColor theme="0"/>
          <bgColor theme="0"/>
        </patternFill>
      </fill>
    </dxf>
    <dxf>
      <font>
        <b val="0"/>
        <i val="0"/>
        <strike val="0"/>
        <condense val="0"/>
        <extend val="0"/>
        <outline val="0"/>
        <shadow val="0"/>
        <u val="none"/>
        <vertAlign val="baseline"/>
        <sz val="9"/>
        <color theme="1"/>
        <name val="Arial"/>
        <family val="2"/>
        <scheme val="none"/>
      </font>
      <numFmt numFmtId="3" formatCode="#,##0"/>
      <fill>
        <patternFill patternType="solid">
          <fgColor theme="0"/>
          <bgColor theme="0"/>
        </patternFill>
      </fill>
    </dxf>
    <dxf>
      <font>
        <b/>
        <i val="0"/>
        <strike val="0"/>
        <condense val="0"/>
        <extend val="0"/>
        <outline val="0"/>
        <shadow val="0"/>
        <u val="none"/>
        <vertAlign val="baseline"/>
        <sz val="9"/>
        <color theme="1"/>
        <name val="Arial"/>
        <family val="2"/>
        <scheme val="none"/>
      </font>
      <numFmt numFmtId="3" formatCode="#,##0"/>
      <fill>
        <patternFill patternType="solid">
          <fgColor theme="0"/>
          <bgColor theme="0"/>
        </patternFill>
      </fill>
    </dxf>
    <dxf>
      <font>
        <b val="0"/>
        <i val="0"/>
        <strike val="0"/>
        <condense val="0"/>
        <extend val="0"/>
        <outline val="0"/>
        <shadow val="0"/>
        <u val="none"/>
        <vertAlign val="baseline"/>
        <sz val="9"/>
        <color theme="1"/>
        <name val="Arial"/>
        <family val="2"/>
        <scheme val="none"/>
      </font>
      <fill>
        <patternFill patternType="solid">
          <fgColor theme="0"/>
          <bgColor theme="0"/>
        </patternFill>
      </fill>
      <alignment horizontal="left"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s-AR"/>
        </a:p>
      </c:txPr>
    </c:title>
    <c:autoTitleDeleted val="0"/>
    <c:plotArea>
      <c:layout/>
      <c:barChart>
        <c:barDir val="col"/>
        <c:grouping val="clustered"/>
        <c:varyColors val="0"/>
        <c:ser>
          <c:idx val="0"/>
          <c:order val="0"/>
          <c:tx>
            <c:strRef>
              <c:f>'Ejercicio A'!$B$3</c:f>
              <c:strCache>
                <c:ptCount val="1"/>
                <c:pt idx="0">
                  <c:v>P. Jugados</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s-A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'Ejercicio A'!$A$4:$A$7</c:f>
              <c:strCache>
                <c:ptCount val="4"/>
                <c:pt idx="0">
                  <c:v>Barcelona SC</c:v>
                </c:pt>
                <c:pt idx="1">
                  <c:v>Boca Juniors</c:v>
                </c:pt>
                <c:pt idx="2">
                  <c:v>Santos</c:v>
                </c:pt>
                <c:pt idx="3">
                  <c:v>The Strongest</c:v>
                </c:pt>
              </c:strCache>
            </c:strRef>
          </c:cat>
          <c:val>
            <c:numRef>
              <c:f>'Ejercicio A'!$B$4:$B$7</c:f>
              <c:numCache>
                <c:formatCode>General</c:formatCode>
                <c:ptCount val="4"/>
                <c:pt idx="0">
                  <c:v>6</c:v>
                </c:pt>
                <c:pt idx="1">
                  <c:v>6</c:v>
                </c:pt>
                <c:pt idx="2">
                  <c:v>6</c:v>
                </c:pt>
                <c:pt idx="3">
                  <c:v>6</c:v>
                </c:pt>
              </c:numCache>
            </c:numRef>
          </c:val>
          <c:extLst>
            <c:ext xmlns:c16="http://schemas.microsoft.com/office/drawing/2014/chart" uri="{C3380CC4-5D6E-409C-BE32-E72D297353CC}">
              <c16:uniqueId val="{00000000-DFF5-4361-A732-06EED97A6B93}"/>
            </c:ext>
          </c:extLst>
        </c:ser>
        <c:ser>
          <c:idx val="1"/>
          <c:order val="1"/>
          <c:tx>
            <c:strRef>
              <c:f>'Ejercicio A'!$F$3</c:f>
              <c:strCache>
                <c:ptCount val="1"/>
                <c:pt idx="0">
                  <c:v>Puntos</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s-A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'Ejercicio A'!$A$4:$A$7</c:f>
              <c:strCache>
                <c:ptCount val="4"/>
                <c:pt idx="0">
                  <c:v>Barcelona SC</c:v>
                </c:pt>
                <c:pt idx="1">
                  <c:v>Boca Juniors</c:v>
                </c:pt>
                <c:pt idx="2">
                  <c:v>Santos</c:v>
                </c:pt>
                <c:pt idx="3">
                  <c:v>The Strongest</c:v>
                </c:pt>
              </c:strCache>
            </c:strRef>
          </c:cat>
          <c:val>
            <c:numRef>
              <c:f>'Ejercicio A'!$F$4:$F$7</c:f>
              <c:numCache>
                <c:formatCode>General</c:formatCode>
                <c:ptCount val="4"/>
                <c:pt idx="0">
                  <c:v>13</c:v>
                </c:pt>
                <c:pt idx="1">
                  <c:v>10</c:v>
                </c:pt>
                <c:pt idx="2">
                  <c:v>6</c:v>
                </c:pt>
                <c:pt idx="3">
                  <c:v>6</c:v>
                </c:pt>
              </c:numCache>
            </c:numRef>
          </c:val>
          <c:extLst>
            <c:ext xmlns:c16="http://schemas.microsoft.com/office/drawing/2014/chart" uri="{C3380CC4-5D6E-409C-BE32-E72D297353CC}">
              <c16:uniqueId val="{00000001-DFF5-4361-A732-06EED97A6B93}"/>
            </c:ext>
          </c:extLst>
        </c:ser>
        <c:dLbls>
          <c:dLblPos val="inEnd"/>
          <c:showLegendKey val="0"/>
          <c:showVal val="1"/>
          <c:showCatName val="0"/>
          <c:showSerName val="0"/>
          <c:showPercent val="0"/>
          <c:showBubbleSize val="0"/>
        </c:dLbls>
        <c:gapWidth val="65"/>
        <c:axId val="965519087"/>
        <c:axId val="965524079"/>
      </c:barChart>
      <c:catAx>
        <c:axId val="965519087"/>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s-AR"/>
                  <a:t>Grupo C</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s-AR"/>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s-AR"/>
          </a:p>
        </c:txPr>
        <c:crossAx val="965524079"/>
        <c:crosses val="autoZero"/>
        <c:auto val="1"/>
        <c:lblAlgn val="ctr"/>
        <c:lblOffset val="100"/>
        <c:noMultiLvlLbl val="0"/>
      </c:catAx>
      <c:valAx>
        <c:axId val="965524079"/>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s-AR"/>
                  <a:t>Puntos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s-AR"/>
            </a:p>
          </c:txPr>
        </c:title>
        <c:numFmt formatCode="General" sourceLinked="1"/>
        <c:majorTickMark val="none"/>
        <c:minorTickMark val="none"/>
        <c:tickLblPos val="nextTo"/>
        <c:crossAx val="965519087"/>
        <c:crosses val="autoZero"/>
        <c:crossBetween val="between"/>
      </c:valAx>
      <c:spPr>
        <a:noFill/>
        <a:ln>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s-AR"/>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s-A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s-AR"/>
              <a:t>Estreno</a:t>
            </a:r>
            <a:r>
              <a:rPr lang="es-AR" baseline="0"/>
              <a:t> de peliculas por año</a:t>
            </a:r>
            <a:endParaRPr lang="es-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s-AR"/>
        </a:p>
      </c:txPr>
    </c:title>
    <c:autoTitleDeleted val="0"/>
    <c:plotArea>
      <c:layout/>
      <c:barChart>
        <c:barDir val="col"/>
        <c:grouping val="stacked"/>
        <c:varyColors val="0"/>
        <c:ser>
          <c:idx val="0"/>
          <c:order val="0"/>
          <c:tx>
            <c:strRef>
              <c:f>'Ejercicio B'!$A$3</c:f>
              <c:strCache>
                <c:ptCount val="1"/>
                <c:pt idx="0">
                  <c:v>Alemania</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'Ejercicio B'!$B$2:$G$2</c:f>
              <c:strCache>
                <c:ptCount val="6"/>
                <c:pt idx="0">
                  <c:v>2005</c:v>
                </c:pt>
                <c:pt idx="1">
                  <c:v>2006</c:v>
                </c:pt>
                <c:pt idx="2">
                  <c:v>2007</c:v>
                </c:pt>
                <c:pt idx="3">
                  <c:v>2008</c:v>
                </c:pt>
                <c:pt idx="4">
                  <c:v>2009</c:v>
                </c:pt>
                <c:pt idx="5">
                  <c:v>2010</c:v>
                </c:pt>
              </c:strCache>
            </c:strRef>
          </c:cat>
          <c:val>
            <c:numRef>
              <c:f>'Ejercicio B'!$B$3:$G$3</c:f>
              <c:numCache>
                <c:formatCode>General</c:formatCode>
                <c:ptCount val="6"/>
                <c:pt idx="0">
                  <c:v>4</c:v>
                </c:pt>
                <c:pt idx="1">
                  <c:v>3</c:v>
                </c:pt>
                <c:pt idx="2">
                  <c:v>2</c:v>
                </c:pt>
                <c:pt idx="3">
                  <c:v>2</c:v>
                </c:pt>
                <c:pt idx="4">
                  <c:v>3</c:v>
                </c:pt>
                <c:pt idx="5">
                  <c:v>7</c:v>
                </c:pt>
              </c:numCache>
            </c:numRef>
          </c:val>
          <c:extLst>
            <c:ext xmlns:c16="http://schemas.microsoft.com/office/drawing/2014/chart" uri="{C3380CC4-5D6E-409C-BE32-E72D297353CC}">
              <c16:uniqueId val="{00000000-C0FD-4F5E-9AF8-92508680F7D6}"/>
            </c:ext>
          </c:extLst>
        </c:ser>
        <c:ser>
          <c:idx val="1"/>
          <c:order val="1"/>
          <c:tx>
            <c:strRef>
              <c:f>'Ejercicio B'!$A$4</c:f>
              <c:strCache>
                <c:ptCount val="1"/>
                <c:pt idx="0">
                  <c:v>Argentina</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'Ejercicio B'!$B$2:$G$2</c:f>
              <c:strCache>
                <c:ptCount val="6"/>
                <c:pt idx="0">
                  <c:v>2005</c:v>
                </c:pt>
                <c:pt idx="1">
                  <c:v>2006</c:v>
                </c:pt>
                <c:pt idx="2">
                  <c:v>2007</c:v>
                </c:pt>
                <c:pt idx="3">
                  <c:v>2008</c:v>
                </c:pt>
                <c:pt idx="4">
                  <c:v>2009</c:v>
                </c:pt>
                <c:pt idx="5">
                  <c:v>2010</c:v>
                </c:pt>
              </c:strCache>
            </c:strRef>
          </c:cat>
          <c:val>
            <c:numRef>
              <c:f>'Ejercicio B'!$B$4:$G$4</c:f>
              <c:numCache>
                <c:formatCode>General</c:formatCode>
                <c:ptCount val="6"/>
                <c:pt idx="0">
                  <c:v>11</c:v>
                </c:pt>
                <c:pt idx="1">
                  <c:v>13</c:v>
                </c:pt>
                <c:pt idx="2">
                  <c:v>10</c:v>
                </c:pt>
                <c:pt idx="3">
                  <c:v>11</c:v>
                </c:pt>
                <c:pt idx="4">
                  <c:v>13</c:v>
                </c:pt>
                <c:pt idx="5">
                  <c:v>7</c:v>
                </c:pt>
              </c:numCache>
            </c:numRef>
          </c:val>
          <c:extLst>
            <c:ext xmlns:c16="http://schemas.microsoft.com/office/drawing/2014/chart" uri="{C3380CC4-5D6E-409C-BE32-E72D297353CC}">
              <c16:uniqueId val="{00000001-C0FD-4F5E-9AF8-92508680F7D6}"/>
            </c:ext>
          </c:extLst>
        </c:ser>
        <c:ser>
          <c:idx val="2"/>
          <c:order val="2"/>
          <c:tx>
            <c:strRef>
              <c:f>'Ejercicio B'!$A$5</c:f>
              <c:strCache>
                <c:ptCount val="1"/>
                <c:pt idx="0">
                  <c:v>Brasil</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'Ejercicio B'!$B$2:$G$2</c:f>
              <c:strCache>
                <c:ptCount val="6"/>
                <c:pt idx="0">
                  <c:v>2005</c:v>
                </c:pt>
                <c:pt idx="1">
                  <c:v>2006</c:v>
                </c:pt>
                <c:pt idx="2">
                  <c:v>2007</c:v>
                </c:pt>
                <c:pt idx="3">
                  <c:v>2008</c:v>
                </c:pt>
                <c:pt idx="4">
                  <c:v>2009</c:v>
                </c:pt>
                <c:pt idx="5">
                  <c:v>2010</c:v>
                </c:pt>
              </c:strCache>
            </c:strRef>
          </c:cat>
          <c:val>
            <c:numRef>
              <c:f>'Ejercicio B'!$B$5:$G$5</c:f>
              <c:numCache>
                <c:formatCode>General</c:formatCode>
                <c:ptCount val="6"/>
                <c:pt idx="0">
                  <c:v>3</c:v>
                </c:pt>
                <c:pt idx="1">
                  <c:v>4</c:v>
                </c:pt>
                <c:pt idx="2">
                  <c:v>6</c:v>
                </c:pt>
                <c:pt idx="3">
                  <c:v>4</c:v>
                </c:pt>
                <c:pt idx="4">
                  <c:v>4</c:v>
                </c:pt>
                <c:pt idx="5">
                  <c:v>6</c:v>
                </c:pt>
              </c:numCache>
            </c:numRef>
          </c:val>
          <c:extLst>
            <c:ext xmlns:c16="http://schemas.microsoft.com/office/drawing/2014/chart" uri="{C3380CC4-5D6E-409C-BE32-E72D297353CC}">
              <c16:uniqueId val="{00000002-C0FD-4F5E-9AF8-92508680F7D6}"/>
            </c:ext>
          </c:extLst>
        </c:ser>
        <c:ser>
          <c:idx val="3"/>
          <c:order val="3"/>
          <c:tx>
            <c:strRef>
              <c:f>'Ejercicio B'!$A$6</c:f>
              <c:strCache>
                <c:ptCount val="1"/>
                <c:pt idx="0">
                  <c:v>España</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'Ejercicio B'!$B$2:$G$2</c:f>
              <c:strCache>
                <c:ptCount val="6"/>
                <c:pt idx="0">
                  <c:v>2005</c:v>
                </c:pt>
                <c:pt idx="1">
                  <c:v>2006</c:v>
                </c:pt>
                <c:pt idx="2">
                  <c:v>2007</c:v>
                </c:pt>
                <c:pt idx="3">
                  <c:v>2008</c:v>
                </c:pt>
                <c:pt idx="4">
                  <c:v>2009</c:v>
                </c:pt>
                <c:pt idx="5">
                  <c:v>2010</c:v>
                </c:pt>
              </c:strCache>
            </c:strRef>
          </c:cat>
          <c:val>
            <c:numRef>
              <c:f>'Ejercicio B'!$B$6:$G$6</c:f>
              <c:numCache>
                <c:formatCode>General</c:formatCode>
                <c:ptCount val="6"/>
                <c:pt idx="0">
                  <c:v>4</c:v>
                </c:pt>
                <c:pt idx="1">
                  <c:v>3</c:v>
                </c:pt>
                <c:pt idx="2">
                  <c:v>4</c:v>
                </c:pt>
                <c:pt idx="3">
                  <c:v>4</c:v>
                </c:pt>
                <c:pt idx="4">
                  <c:v>5</c:v>
                </c:pt>
                <c:pt idx="5">
                  <c:v>3</c:v>
                </c:pt>
              </c:numCache>
            </c:numRef>
          </c:val>
          <c:extLst>
            <c:ext xmlns:c16="http://schemas.microsoft.com/office/drawing/2014/chart" uri="{C3380CC4-5D6E-409C-BE32-E72D297353CC}">
              <c16:uniqueId val="{00000003-C0FD-4F5E-9AF8-92508680F7D6}"/>
            </c:ext>
          </c:extLst>
        </c:ser>
        <c:ser>
          <c:idx val="4"/>
          <c:order val="4"/>
          <c:tx>
            <c:strRef>
              <c:f>'Ejercicio B'!$A$7</c:f>
              <c:strCache>
                <c:ptCount val="1"/>
                <c:pt idx="0">
                  <c:v>Francia</c:v>
                </c:pt>
              </c:strCache>
            </c:strRef>
          </c:tx>
          <c:spPr>
            <a:solidFill>
              <a:srgbClr val="00B0F0"/>
            </a:solidFill>
            <a:ln>
              <a:noFill/>
            </a:ln>
            <a:effectLst>
              <a:outerShdw blurRad="57150" dist="19050" dir="5400000" algn="ctr" rotWithShape="0">
                <a:srgbClr val="000000">
                  <a:alpha val="63000"/>
                </a:srgbClr>
              </a:outerShdw>
            </a:effectLst>
          </c:spPr>
          <c:invertIfNegative val="0"/>
          <c:cat>
            <c:strRef>
              <c:f>'Ejercicio B'!$B$2:$G$2</c:f>
              <c:strCache>
                <c:ptCount val="6"/>
                <c:pt idx="0">
                  <c:v>2005</c:v>
                </c:pt>
                <c:pt idx="1">
                  <c:v>2006</c:v>
                </c:pt>
                <c:pt idx="2">
                  <c:v>2007</c:v>
                </c:pt>
                <c:pt idx="3">
                  <c:v>2008</c:v>
                </c:pt>
                <c:pt idx="4">
                  <c:v>2009</c:v>
                </c:pt>
                <c:pt idx="5">
                  <c:v>2010</c:v>
                </c:pt>
              </c:strCache>
            </c:strRef>
          </c:cat>
          <c:val>
            <c:numRef>
              <c:f>'Ejercicio B'!$B$7:$G$7</c:f>
              <c:numCache>
                <c:formatCode>General</c:formatCode>
                <c:ptCount val="6"/>
                <c:pt idx="0">
                  <c:v>3</c:v>
                </c:pt>
                <c:pt idx="1">
                  <c:v>13</c:v>
                </c:pt>
                <c:pt idx="2">
                  <c:v>15</c:v>
                </c:pt>
                <c:pt idx="3">
                  <c:v>16</c:v>
                </c:pt>
                <c:pt idx="4">
                  <c:v>13</c:v>
                </c:pt>
                <c:pt idx="5">
                  <c:v>12</c:v>
                </c:pt>
              </c:numCache>
            </c:numRef>
          </c:val>
          <c:extLst>
            <c:ext xmlns:c16="http://schemas.microsoft.com/office/drawing/2014/chart" uri="{C3380CC4-5D6E-409C-BE32-E72D297353CC}">
              <c16:uniqueId val="{00000004-C0FD-4F5E-9AF8-92508680F7D6}"/>
            </c:ext>
          </c:extLst>
        </c:ser>
        <c:ser>
          <c:idx val="5"/>
          <c:order val="5"/>
          <c:tx>
            <c:strRef>
              <c:f>'Ejercicio B'!$A$8</c:f>
              <c:strCache>
                <c:ptCount val="1"/>
                <c:pt idx="0">
                  <c:v>Inglaterra</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'Ejercicio B'!$B$2:$G$2</c:f>
              <c:strCache>
                <c:ptCount val="6"/>
                <c:pt idx="0">
                  <c:v>2005</c:v>
                </c:pt>
                <c:pt idx="1">
                  <c:v>2006</c:v>
                </c:pt>
                <c:pt idx="2">
                  <c:v>2007</c:v>
                </c:pt>
                <c:pt idx="3">
                  <c:v>2008</c:v>
                </c:pt>
                <c:pt idx="4">
                  <c:v>2009</c:v>
                </c:pt>
                <c:pt idx="5">
                  <c:v>2010</c:v>
                </c:pt>
              </c:strCache>
            </c:strRef>
          </c:cat>
          <c:val>
            <c:numRef>
              <c:f>'Ejercicio B'!$B$8:$G$8</c:f>
              <c:numCache>
                <c:formatCode>General</c:formatCode>
                <c:ptCount val="6"/>
                <c:pt idx="0">
                  <c:v>5</c:v>
                </c:pt>
                <c:pt idx="1">
                  <c:v>4</c:v>
                </c:pt>
                <c:pt idx="2">
                  <c:v>4</c:v>
                </c:pt>
                <c:pt idx="3">
                  <c:v>8</c:v>
                </c:pt>
                <c:pt idx="4">
                  <c:v>3</c:v>
                </c:pt>
                <c:pt idx="5">
                  <c:v>11</c:v>
                </c:pt>
              </c:numCache>
            </c:numRef>
          </c:val>
          <c:extLst>
            <c:ext xmlns:c16="http://schemas.microsoft.com/office/drawing/2014/chart" uri="{C3380CC4-5D6E-409C-BE32-E72D297353CC}">
              <c16:uniqueId val="{00000005-C0FD-4F5E-9AF8-92508680F7D6}"/>
            </c:ext>
          </c:extLst>
        </c:ser>
        <c:dLbls>
          <c:showLegendKey val="0"/>
          <c:showVal val="0"/>
          <c:showCatName val="0"/>
          <c:showSerName val="0"/>
          <c:showPercent val="0"/>
          <c:showBubbleSize val="0"/>
        </c:dLbls>
        <c:gapWidth val="150"/>
        <c:overlap val="100"/>
        <c:axId val="582814544"/>
        <c:axId val="582814960"/>
      </c:barChart>
      <c:catAx>
        <c:axId val="582814544"/>
        <c:scaling>
          <c:orientation val="minMax"/>
        </c:scaling>
        <c:delete val="0"/>
        <c:axPos val="b"/>
        <c:title>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s-AR"/>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s-AR"/>
          </a:p>
        </c:txPr>
        <c:crossAx val="582814960"/>
        <c:crosses val="autoZero"/>
        <c:auto val="1"/>
        <c:lblAlgn val="ctr"/>
        <c:lblOffset val="100"/>
        <c:noMultiLvlLbl val="0"/>
      </c:catAx>
      <c:valAx>
        <c:axId val="582814960"/>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s-AR"/>
                  <a:t>Nº de peliculas </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s-A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s-AR"/>
          </a:p>
        </c:txPr>
        <c:crossAx val="582814544"/>
        <c:crosses val="autoZero"/>
        <c:crossBetween val="between"/>
        <c:majorUnit val="5"/>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s-AR"/>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s-A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s-AR"/>
              <a:t>RESULTADOS DE</a:t>
            </a:r>
            <a:r>
              <a:rPr lang="es-AR" baseline="0"/>
              <a:t> PARTIDOS</a:t>
            </a:r>
            <a:endParaRPr lang="es-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s-AR"/>
        </a:p>
      </c:txPr>
    </c:title>
    <c:autoTitleDeleted val="0"/>
    <c:plotArea>
      <c:layout/>
      <c:barChart>
        <c:barDir val="col"/>
        <c:grouping val="percentStacked"/>
        <c:varyColors val="0"/>
        <c:ser>
          <c:idx val="0"/>
          <c:order val="0"/>
          <c:tx>
            <c:v>P. Ganados</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'Ejercicio C'!$A$2:$A$11</c:f>
              <c:strCache>
                <c:ptCount val="10"/>
                <c:pt idx="0">
                  <c:v>Brasil</c:v>
                </c:pt>
                <c:pt idx="1">
                  <c:v>Uruguay</c:v>
                </c:pt>
                <c:pt idx="2">
                  <c:v>Argentina</c:v>
                </c:pt>
                <c:pt idx="3">
                  <c:v>Colombia</c:v>
                </c:pt>
                <c:pt idx="4">
                  <c:v>Peru</c:v>
                </c:pt>
                <c:pt idx="5">
                  <c:v>Chile</c:v>
                </c:pt>
                <c:pt idx="6">
                  <c:v>Paraguay</c:v>
                </c:pt>
                <c:pt idx="7">
                  <c:v>Ecuador</c:v>
                </c:pt>
                <c:pt idx="8">
                  <c:v>Bolivia</c:v>
                </c:pt>
                <c:pt idx="9">
                  <c:v>Venezuela</c:v>
                </c:pt>
              </c:strCache>
            </c:strRef>
          </c:cat>
          <c:val>
            <c:numRef>
              <c:f>'Ejercicio C'!$H$2:$H$11</c:f>
              <c:numCache>
                <c:formatCode>0%</c:formatCode>
                <c:ptCount val="10"/>
                <c:pt idx="0">
                  <c:v>0.66666666666666663</c:v>
                </c:pt>
                <c:pt idx="1">
                  <c:v>0.5</c:v>
                </c:pt>
                <c:pt idx="2">
                  <c:v>0.3888888888888889</c:v>
                </c:pt>
                <c:pt idx="3">
                  <c:v>0.3888888888888889</c:v>
                </c:pt>
                <c:pt idx="4">
                  <c:v>0.3888888888888889</c:v>
                </c:pt>
                <c:pt idx="5">
                  <c:v>0.44444444444444442</c:v>
                </c:pt>
                <c:pt idx="6">
                  <c:v>0.3888888888888889</c:v>
                </c:pt>
                <c:pt idx="7">
                  <c:v>0.33333333333333331</c:v>
                </c:pt>
                <c:pt idx="8">
                  <c:v>0.22222222222222221</c:v>
                </c:pt>
                <c:pt idx="9">
                  <c:v>0.1111111111111111</c:v>
                </c:pt>
              </c:numCache>
            </c:numRef>
          </c:val>
          <c:extLst>
            <c:ext xmlns:c16="http://schemas.microsoft.com/office/drawing/2014/chart" uri="{C3380CC4-5D6E-409C-BE32-E72D297353CC}">
              <c16:uniqueId val="{00000000-55A0-480D-8A7A-FF856E8D72EF}"/>
            </c:ext>
          </c:extLst>
        </c:ser>
        <c:ser>
          <c:idx val="1"/>
          <c:order val="1"/>
          <c:tx>
            <c:v>P. Empatados</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'Ejercicio C'!$A$2:$A$11</c:f>
              <c:strCache>
                <c:ptCount val="10"/>
                <c:pt idx="0">
                  <c:v>Brasil</c:v>
                </c:pt>
                <c:pt idx="1">
                  <c:v>Uruguay</c:v>
                </c:pt>
                <c:pt idx="2">
                  <c:v>Argentina</c:v>
                </c:pt>
                <c:pt idx="3">
                  <c:v>Colombia</c:v>
                </c:pt>
                <c:pt idx="4">
                  <c:v>Peru</c:v>
                </c:pt>
                <c:pt idx="5">
                  <c:v>Chile</c:v>
                </c:pt>
                <c:pt idx="6">
                  <c:v>Paraguay</c:v>
                </c:pt>
                <c:pt idx="7">
                  <c:v>Ecuador</c:v>
                </c:pt>
                <c:pt idx="8">
                  <c:v>Bolivia</c:v>
                </c:pt>
                <c:pt idx="9">
                  <c:v>Venezuela</c:v>
                </c:pt>
              </c:strCache>
            </c:strRef>
          </c:cat>
          <c:val>
            <c:numRef>
              <c:f>'Ejercicio C'!$I$2:$I$11</c:f>
              <c:numCache>
                <c:formatCode>0%</c:formatCode>
                <c:ptCount val="10"/>
                <c:pt idx="0">
                  <c:v>0.27777777777777779</c:v>
                </c:pt>
                <c:pt idx="1">
                  <c:v>0.22222222222222221</c:v>
                </c:pt>
                <c:pt idx="2">
                  <c:v>0.3888888888888889</c:v>
                </c:pt>
                <c:pt idx="3">
                  <c:v>0.33333333333333331</c:v>
                </c:pt>
                <c:pt idx="4">
                  <c:v>0.27777777777777779</c:v>
                </c:pt>
                <c:pt idx="5">
                  <c:v>0.1111111111111111</c:v>
                </c:pt>
                <c:pt idx="6">
                  <c:v>0.16666666666666666</c:v>
                </c:pt>
                <c:pt idx="7">
                  <c:v>0.1111111111111111</c:v>
                </c:pt>
                <c:pt idx="8">
                  <c:v>0.1111111111111111</c:v>
                </c:pt>
                <c:pt idx="9">
                  <c:v>0.33333333333333331</c:v>
                </c:pt>
              </c:numCache>
            </c:numRef>
          </c:val>
          <c:extLst>
            <c:ext xmlns:c16="http://schemas.microsoft.com/office/drawing/2014/chart" uri="{C3380CC4-5D6E-409C-BE32-E72D297353CC}">
              <c16:uniqueId val="{00000001-55A0-480D-8A7A-FF856E8D72EF}"/>
            </c:ext>
          </c:extLst>
        </c:ser>
        <c:ser>
          <c:idx val="2"/>
          <c:order val="2"/>
          <c:tx>
            <c:v>P. Perdidos</c:v>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'Ejercicio C'!$A$2:$A$11</c:f>
              <c:strCache>
                <c:ptCount val="10"/>
                <c:pt idx="0">
                  <c:v>Brasil</c:v>
                </c:pt>
                <c:pt idx="1">
                  <c:v>Uruguay</c:v>
                </c:pt>
                <c:pt idx="2">
                  <c:v>Argentina</c:v>
                </c:pt>
                <c:pt idx="3">
                  <c:v>Colombia</c:v>
                </c:pt>
                <c:pt idx="4">
                  <c:v>Peru</c:v>
                </c:pt>
                <c:pt idx="5">
                  <c:v>Chile</c:v>
                </c:pt>
                <c:pt idx="6">
                  <c:v>Paraguay</c:v>
                </c:pt>
                <c:pt idx="7">
                  <c:v>Ecuador</c:v>
                </c:pt>
                <c:pt idx="8">
                  <c:v>Bolivia</c:v>
                </c:pt>
                <c:pt idx="9">
                  <c:v>Venezuela</c:v>
                </c:pt>
              </c:strCache>
            </c:strRef>
          </c:cat>
          <c:val>
            <c:numRef>
              <c:f>'Ejercicio C'!$J$2:$J$11</c:f>
              <c:numCache>
                <c:formatCode>0%</c:formatCode>
                <c:ptCount val="10"/>
                <c:pt idx="0">
                  <c:v>5.5555555555555552E-2</c:v>
                </c:pt>
                <c:pt idx="1">
                  <c:v>0.27777777777777779</c:v>
                </c:pt>
                <c:pt idx="2">
                  <c:v>0.22222222222222221</c:v>
                </c:pt>
                <c:pt idx="3">
                  <c:v>0.27777777777777779</c:v>
                </c:pt>
                <c:pt idx="4">
                  <c:v>0.33333333333333331</c:v>
                </c:pt>
                <c:pt idx="5">
                  <c:v>0.44444444444444442</c:v>
                </c:pt>
                <c:pt idx="6">
                  <c:v>0.44444444444444442</c:v>
                </c:pt>
                <c:pt idx="7">
                  <c:v>0.55555555555555558</c:v>
                </c:pt>
                <c:pt idx="8">
                  <c:v>0.66666666666666663</c:v>
                </c:pt>
                <c:pt idx="9">
                  <c:v>0.55555555555555558</c:v>
                </c:pt>
              </c:numCache>
            </c:numRef>
          </c:val>
          <c:extLst>
            <c:ext xmlns:c16="http://schemas.microsoft.com/office/drawing/2014/chart" uri="{C3380CC4-5D6E-409C-BE32-E72D297353CC}">
              <c16:uniqueId val="{00000002-55A0-480D-8A7A-FF856E8D72EF}"/>
            </c:ext>
          </c:extLst>
        </c:ser>
        <c:dLbls>
          <c:showLegendKey val="0"/>
          <c:showVal val="0"/>
          <c:showCatName val="0"/>
          <c:showSerName val="0"/>
          <c:showPercent val="0"/>
          <c:showBubbleSize val="0"/>
        </c:dLbls>
        <c:gapWidth val="150"/>
        <c:overlap val="100"/>
        <c:axId val="947156847"/>
        <c:axId val="947154351"/>
      </c:barChart>
      <c:catAx>
        <c:axId val="947156847"/>
        <c:scaling>
          <c:orientation val="minMax"/>
        </c:scaling>
        <c:delete val="0"/>
        <c:axPos val="b"/>
        <c:title>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s-AR"/>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s-AR"/>
          </a:p>
        </c:txPr>
        <c:crossAx val="947154351"/>
        <c:crosses val="autoZero"/>
        <c:auto val="1"/>
        <c:lblAlgn val="ctr"/>
        <c:lblOffset val="100"/>
        <c:noMultiLvlLbl val="0"/>
      </c:catAx>
      <c:valAx>
        <c:axId val="947154351"/>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s-AR"/>
                  <a:t>partidos</a:t>
                </a:r>
                <a:r>
                  <a:rPr lang="es-AR" baseline="0"/>
                  <a:t> completos (18)</a:t>
                </a:r>
                <a:endParaRPr lang="es-AR"/>
              </a:p>
            </c:rich>
          </c:tx>
          <c:layout>
            <c:manualLayout>
              <c:xMode val="edge"/>
              <c:yMode val="edge"/>
              <c:x val="2.565638508080648E-2"/>
              <c:y val="0.24614532171136685"/>
            </c:manualLayout>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s-AR"/>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s-AR"/>
          </a:p>
        </c:txPr>
        <c:crossAx val="94715684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s-A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s-A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s-AR"/>
              <a:t>Cantidad</a:t>
            </a:r>
            <a:r>
              <a:rPr lang="es-AR" baseline="0"/>
              <a:t> en entrada Anual</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s-AR"/>
        </a:p>
      </c:txPr>
    </c:title>
    <c:autoTitleDeleted val="0"/>
    <c:plotArea>
      <c:layout/>
      <c:lineChart>
        <c:grouping val="standard"/>
        <c:varyColors val="0"/>
        <c:ser>
          <c:idx val="0"/>
          <c:order val="0"/>
          <c:tx>
            <c:strRef>
              <c:f>'Ejercicio G'!$C$2</c:f>
              <c:strCache>
                <c:ptCount val="1"/>
                <c:pt idx="0">
                  <c:v>Argentinos</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cat>
            <c:strRef>
              <c:f>'Ejercicio G'!$A$3:$A$14</c:f>
              <c:strCache>
                <c:ptCount val="12"/>
                <c:pt idx="0">
                  <c:v>Enero</c:v>
                </c:pt>
                <c:pt idx="1">
                  <c:v>Febrero</c:v>
                </c:pt>
                <c:pt idx="2">
                  <c:v>Marzo</c:v>
                </c:pt>
                <c:pt idx="3">
                  <c:v>Abril</c:v>
                </c:pt>
                <c:pt idx="4">
                  <c:v>Mayo</c:v>
                </c:pt>
                <c:pt idx="5">
                  <c:v>Junio</c:v>
                </c:pt>
                <c:pt idx="6">
                  <c:v>Julio</c:v>
                </c:pt>
                <c:pt idx="7">
                  <c:v>Agosto</c:v>
                </c:pt>
                <c:pt idx="8">
                  <c:v>Septiembre</c:v>
                </c:pt>
                <c:pt idx="9">
                  <c:v>Octubre</c:v>
                </c:pt>
                <c:pt idx="10">
                  <c:v>Noviembre</c:v>
                </c:pt>
                <c:pt idx="11">
                  <c:v>Diciembre</c:v>
                </c:pt>
              </c:strCache>
            </c:strRef>
          </c:cat>
          <c:val>
            <c:numRef>
              <c:f>'Ejercicio G'!$C$3:$C$14</c:f>
              <c:numCache>
                <c:formatCode>#,##0</c:formatCode>
                <c:ptCount val="12"/>
                <c:pt idx="0">
                  <c:v>57801</c:v>
                </c:pt>
                <c:pt idx="1">
                  <c:v>55263</c:v>
                </c:pt>
                <c:pt idx="2">
                  <c:v>46996</c:v>
                </c:pt>
                <c:pt idx="3">
                  <c:v>5249</c:v>
                </c:pt>
                <c:pt idx="4">
                  <c:v>5332</c:v>
                </c:pt>
                <c:pt idx="5">
                  <c:v>4581</c:v>
                </c:pt>
                <c:pt idx="6">
                  <c:v>4451</c:v>
                </c:pt>
                <c:pt idx="7">
                  <c:v>5837</c:v>
                </c:pt>
                <c:pt idx="8">
                  <c:v>4839</c:v>
                </c:pt>
                <c:pt idx="9">
                  <c:v>5473</c:v>
                </c:pt>
                <c:pt idx="10">
                  <c:v>6663</c:v>
                </c:pt>
                <c:pt idx="11">
                  <c:v>7880</c:v>
                </c:pt>
              </c:numCache>
            </c:numRef>
          </c:val>
          <c:smooth val="0"/>
          <c:extLst>
            <c:ext xmlns:c16="http://schemas.microsoft.com/office/drawing/2014/chart" uri="{C3380CC4-5D6E-409C-BE32-E72D297353CC}">
              <c16:uniqueId val="{00000000-C9EA-4F9F-A94B-609EAB5FA494}"/>
            </c:ext>
          </c:extLst>
        </c:ser>
        <c:ser>
          <c:idx val="1"/>
          <c:order val="1"/>
          <c:tx>
            <c:strRef>
              <c:f>'Ejercicio G'!$D$2</c:f>
              <c:strCache>
                <c:ptCount val="1"/>
                <c:pt idx="0">
                  <c:v>Extranjeros</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cat>
            <c:strRef>
              <c:f>'Ejercicio G'!$A$3:$A$14</c:f>
              <c:strCache>
                <c:ptCount val="12"/>
                <c:pt idx="0">
                  <c:v>Enero</c:v>
                </c:pt>
                <c:pt idx="1">
                  <c:v>Febrero</c:v>
                </c:pt>
                <c:pt idx="2">
                  <c:v>Marzo</c:v>
                </c:pt>
                <c:pt idx="3">
                  <c:v>Abril</c:v>
                </c:pt>
                <c:pt idx="4">
                  <c:v>Mayo</c:v>
                </c:pt>
                <c:pt idx="5">
                  <c:v>Junio</c:v>
                </c:pt>
                <c:pt idx="6">
                  <c:v>Julio</c:v>
                </c:pt>
                <c:pt idx="7">
                  <c:v>Agosto</c:v>
                </c:pt>
                <c:pt idx="8">
                  <c:v>Septiembre</c:v>
                </c:pt>
                <c:pt idx="9">
                  <c:v>Octubre</c:v>
                </c:pt>
                <c:pt idx="10">
                  <c:v>Noviembre</c:v>
                </c:pt>
                <c:pt idx="11">
                  <c:v>Diciembre</c:v>
                </c:pt>
              </c:strCache>
            </c:strRef>
          </c:cat>
          <c:val>
            <c:numRef>
              <c:f>'Ejercicio G'!$D$3:$D$14</c:f>
              <c:numCache>
                <c:formatCode>#,##0</c:formatCode>
                <c:ptCount val="12"/>
                <c:pt idx="0">
                  <c:v>35917</c:v>
                </c:pt>
                <c:pt idx="1">
                  <c:v>29203</c:v>
                </c:pt>
                <c:pt idx="2">
                  <c:v>35275</c:v>
                </c:pt>
                <c:pt idx="3">
                  <c:v>7171</c:v>
                </c:pt>
                <c:pt idx="4">
                  <c:v>6266</c:v>
                </c:pt>
                <c:pt idx="5">
                  <c:v>5970</c:v>
                </c:pt>
                <c:pt idx="6">
                  <c:v>5861</c:v>
                </c:pt>
                <c:pt idx="7">
                  <c:v>5664</c:v>
                </c:pt>
                <c:pt idx="8">
                  <c:v>6670</c:v>
                </c:pt>
                <c:pt idx="9">
                  <c:v>5951</c:v>
                </c:pt>
                <c:pt idx="10">
                  <c:v>5852</c:v>
                </c:pt>
                <c:pt idx="11">
                  <c:v>5727</c:v>
                </c:pt>
              </c:numCache>
            </c:numRef>
          </c:val>
          <c:smooth val="0"/>
          <c:extLst>
            <c:ext xmlns:c16="http://schemas.microsoft.com/office/drawing/2014/chart" uri="{C3380CC4-5D6E-409C-BE32-E72D297353CC}">
              <c16:uniqueId val="{00000001-C9EA-4F9F-A94B-609EAB5FA494}"/>
            </c:ext>
          </c:extLst>
        </c:ser>
        <c:dLbls>
          <c:showLegendKey val="0"/>
          <c:showVal val="0"/>
          <c:showCatName val="0"/>
          <c:showSerName val="0"/>
          <c:showPercent val="0"/>
          <c:showBubbleSize val="0"/>
        </c:dLbls>
        <c:smooth val="0"/>
        <c:axId val="1182954111"/>
        <c:axId val="1182956191"/>
      </c:lineChart>
      <c:catAx>
        <c:axId val="1182954111"/>
        <c:scaling>
          <c:orientation val="minMax"/>
        </c:scaling>
        <c:delete val="0"/>
        <c:axPos val="b"/>
        <c:title>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s-AR"/>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s-AR"/>
          </a:p>
        </c:txPr>
        <c:crossAx val="1182956191"/>
        <c:crosses val="autoZero"/>
        <c:auto val="1"/>
        <c:lblAlgn val="ctr"/>
        <c:lblOffset val="100"/>
        <c:noMultiLvlLbl val="0"/>
      </c:catAx>
      <c:valAx>
        <c:axId val="1182956191"/>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s-AR"/>
                  <a:t>Nº de pasajeros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s-AR"/>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s-AR"/>
          </a:p>
        </c:txPr>
        <c:crossAx val="1182954111"/>
        <c:crosses val="autoZero"/>
        <c:crossBetween val="between"/>
        <c:majorUnit val="5000"/>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s-AR"/>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s-AR"/>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672</a:t>
            </a:r>
            <a:r>
              <a:rPr lang="en-US" baseline="0"/>
              <a:t> </a:t>
            </a:r>
            <a:r>
              <a:rPr lang="en-US"/>
              <a:t>Goles de Messi</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s-AR"/>
        </a:p>
      </c:txPr>
    </c:title>
    <c:autoTitleDeleted val="0"/>
    <c:plotArea>
      <c:layout/>
      <c:pieChart>
        <c:varyColors val="1"/>
        <c:ser>
          <c:idx val="1"/>
          <c:order val="1"/>
          <c:tx>
            <c:strRef>
              <c:f>'Ejercicio H'!$C$3</c:f>
              <c:strCache>
                <c:ptCount val="1"/>
                <c:pt idx="0">
                  <c:v>Goles</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7E6A-489F-8BBB-684A1A5C86A1}"/>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7E6A-489F-8BBB-684A1A5C86A1}"/>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7E6A-489F-8BBB-684A1A5C86A1}"/>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7E6A-489F-8BBB-684A1A5C86A1}"/>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7E6A-489F-8BBB-684A1A5C86A1}"/>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7E6A-489F-8BBB-684A1A5C86A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s-AR"/>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'Ejercicio H'!$A$4:$A$9</c:f>
              <c:strCache>
                <c:ptCount val="6"/>
                <c:pt idx="0">
                  <c:v>Liga Española</c:v>
                </c:pt>
                <c:pt idx="1">
                  <c:v>Copa del Rey</c:v>
                </c:pt>
                <c:pt idx="2">
                  <c:v>Liga de Campeones</c:v>
                </c:pt>
                <c:pt idx="3">
                  <c:v>Supercopa de España</c:v>
                </c:pt>
                <c:pt idx="4">
                  <c:v>Supercopa de Europa</c:v>
                </c:pt>
                <c:pt idx="5">
                  <c:v>Mundial de Clubes</c:v>
                </c:pt>
              </c:strCache>
            </c:strRef>
          </c:cat>
          <c:val>
            <c:numRef>
              <c:f>'Ejercicio H'!$C$4:$C$9</c:f>
              <c:numCache>
                <c:formatCode>General</c:formatCode>
                <c:ptCount val="6"/>
                <c:pt idx="0">
                  <c:v>474</c:v>
                </c:pt>
                <c:pt idx="1">
                  <c:v>56</c:v>
                </c:pt>
                <c:pt idx="2">
                  <c:v>120</c:v>
                </c:pt>
                <c:pt idx="3">
                  <c:v>14</c:v>
                </c:pt>
                <c:pt idx="4">
                  <c:v>3</c:v>
                </c:pt>
                <c:pt idx="5">
                  <c:v>5</c:v>
                </c:pt>
              </c:numCache>
            </c:numRef>
          </c:val>
          <c:extLst>
            <c:ext xmlns:c16="http://schemas.microsoft.com/office/drawing/2014/chart" uri="{C3380CC4-5D6E-409C-BE32-E72D297353CC}">
              <c16:uniqueId val="{00000001-3426-4A7B-B0C3-66CC2C46DA22}"/>
            </c:ext>
          </c:extLst>
        </c:ser>
        <c:dLbls>
          <c:dLblPos val="bestFit"/>
          <c:showLegendKey val="0"/>
          <c:showVal val="1"/>
          <c:showCatName val="0"/>
          <c:showSerName val="0"/>
          <c:showPercent val="0"/>
          <c:showBubbleSize val="0"/>
          <c:showLeaderLines val="1"/>
        </c:dLbls>
        <c:firstSliceAng val="0"/>
        <c:extLst>
          <c:ext xmlns:c15="http://schemas.microsoft.com/office/drawing/2012/chart" uri="{02D57815-91ED-43cb-92C2-25804820EDAC}">
            <c15:filteredPieSeries>
              <c15:ser>
                <c:idx val="0"/>
                <c:order val="0"/>
                <c:tx>
                  <c:strRef>
                    <c:extLst>
                      <c:ext uri="{02D57815-91ED-43cb-92C2-25804820EDAC}">
                        <c15:formulaRef>
                          <c15:sqref>'Ejercicio H'!$B$3</c15:sqref>
                        </c15:formulaRef>
                      </c:ext>
                    </c:extLst>
                    <c:strCache>
                      <c:ptCount val="1"/>
                      <c:pt idx="0">
                        <c:v>Partidos</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7E6A-489F-8BBB-684A1A5C86A1}"/>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7E6A-489F-8BBB-684A1A5C86A1}"/>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7E6A-489F-8BBB-684A1A5C86A1}"/>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7E6A-489F-8BBB-684A1A5C86A1}"/>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5-7E6A-489F-8BBB-684A1A5C86A1}"/>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7-7E6A-489F-8BBB-684A1A5C86A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s-AR"/>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uri="{CE6537A1-D6FC-4f65-9D91-7224C49458BB}"/>
                  </c:extLst>
                </c:dLbls>
                <c:cat>
                  <c:strRef>
                    <c:extLst>
                      <c:ext uri="{02D57815-91ED-43cb-92C2-25804820EDAC}">
                        <c15:formulaRef>
                          <c15:sqref>'Ejercicio H'!$A$4:$A$9</c15:sqref>
                        </c15:formulaRef>
                      </c:ext>
                    </c:extLst>
                    <c:strCache>
                      <c:ptCount val="6"/>
                      <c:pt idx="0">
                        <c:v>Liga Española</c:v>
                      </c:pt>
                      <c:pt idx="1">
                        <c:v>Copa del Rey</c:v>
                      </c:pt>
                      <c:pt idx="2">
                        <c:v>Liga de Campeones</c:v>
                      </c:pt>
                      <c:pt idx="3">
                        <c:v>Supercopa de España</c:v>
                      </c:pt>
                      <c:pt idx="4">
                        <c:v>Supercopa de Europa</c:v>
                      </c:pt>
                      <c:pt idx="5">
                        <c:v>Mundial de Clubes</c:v>
                      </c:pt>
                    </c:strCache>
                  </c:strRef>
                </c:cat>
                <c:val>
                  <c:numRef>
                    <c:extLst>
                      <c:ext uri="{02D57815-91ED-43cb-92C2-25804820EDAC}">
                        <c15:formulaRef>
                          <c15:sqref>'Ejercicio H'!$B$4:$B$9</c15:sqref>
                        </c15:formulaRef>
                      </c:ext>
                    </c:extLst>
                    <c:numCache>
                      <c:formatCode>General</c:formatCode>
                      <c:ptCount val="6"/>
                      <c:pt idx="0">
                        <c:v>520</c:v>
                      </c:pt>
                      <c:pt idx="1">
                        <c:v>80</c:v>
                      </c:pt>
                      <c:pt idx="2">
                        <c:v>149</c:v>
                      </c:pt>
                      <c:pt idx="3">
                        <c:v>20</c:v>
                      </c:pt>
                      <c:pt idx="4">
                        <c:v>4</c:v>
                      </c:pt>
                      <c:pt idx="5">
                        <c:v>5</c:v>
                      </c:pt>
                    </c:numCache>
                  </c:numRef>
                </c:val>
                <c:extLst>
                  <c:ext xmlns:c16="http://schemas.microsoft.com/office/drawing/2014/chart" uri="{C3380CC4-5D6E-409C-BE32-E72D297353CC}">
                    <c16:uniqueId val="{00000000-3426-4A7B-B0C3-66CC2C46DA22}"/>
                  </c:ext>
                </c:extLst>
              </c15:ser>
            </c15:filteredPieSeries>
          </c:ext>
        </c:extLst>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s-A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s-AR"/>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Porcentaje</a:t>
            </a:r>
            <a:r>
              <a:rPr lang="en-US" baseline="0"/>
              <a:t> de Votos por Partido</a:t>
            </a:r>
            <a:endParaRPr lang="en-US"/>
          </a:p>
        </c:rich>
      </c:tx>
      <c:layout>
        <c:manualLayout>
          <c:xMode val="edge"/>
          <c:yMode val="edge"/>
          <c:x val="0.47866876661563978"/>
          <c:y val="8.2406252181819073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s-AR"/>
        </a:p>
      </c:txPr>
    </c:title>
    <c:autoTitleDeleted val="0"/>
    <c:plotArea>
      <c:layout/>
      <c:doughnutChart>
        <c:varyColors val="1"/>
        <c:ser>
          <c:idx val="0"/>
          <c:order val="0"/>
          <c:tx>
            <c:strRef>
              <c:f>'Ejercicio J'!$C$2</c:f>
              <c:strCache>
                <c:ptCount val="1"/>
                <c:pt idx="0">
                  <c:v>%</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2-0CF4-46F8-8958-A5A25D236FE7}"/>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0CF4-46F8-8958-A5A25D236FE7}"/>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4-0CF4-46F8-8958-A5A25D236FE7}"/>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8-0CF4-46F8-8958-A5A25D236FE7}"/>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0CF4-46F8-8958-A5A25D236FE7}"/>
              </c:ext>
            </c:extLst>
          </c:dPt>
          <c:dPt>
            <c:idx val="7"/>
            <c:bubble3D val="0"/>
            <c:spPr>
              <a:solidFill>
                <a:schemeClr val="accent2">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6-0CF4-46F8-8958-A5A25D236FE7}"/>
              </c:ext>
            </c:extLst>
          </c:dPt>
          <c:dPt>
            <c:idx val="8"/>
            <c:bubble3D val="0"/>
            <c:spPr>
              <a:solidFill>
                <a:schemeClr val="accent3">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0CF4-46F8-8958-A5A25D236FE7}"/>
              </c:ext>
            </c:extLst>
          </c:dPt>
          <c:dLbls>
            <c:dLbl>
              <c:idx val="2"/>
              <c:layout>
                <c:manualLayout>
                  <c:x val="-0.10892585259336604"/>
                  <c:y val="-6.262875165818250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0CF4-46F8-8958-A5A25D236FE7}"/>
                </c:ext>
              </c:extLst>
            </c:dLbl>
            <c:dLbl>
              <c:idx val="3"/>
              <c:layout>
                <c:manualLayout>
                  <c:x val="-0.12102872510374006"/>
                  <c:y val="-0.1219612532290922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0CF4-46F8-8958-A5A25D236FE7}"/>
                </c:ext>
              </c:extLst>
            </c:dLbl>
            <c:dLbl>
              <c:idx val="4"/>
              <c:layout>
                <c:manualLayout>
                  <c:x val="-0.10287441633817905"/>
                  <c:y val="-0.1747012546254564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0CF4-46F8-8958-A5A25D236FE7}"/>
                </c:ext>
              </c:extLst>
            </c:dLbl>
            <c:dLbl>
              <c:idx val="5"/>
              <c:layout>
                <c:manualLayout>
                  <c:x val="-6.2531507970265729E-2"/>
                  <c:y val="-0.1878862549745475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0CF4-46F8-8958-A5A25D236FE7}"/>
                </c:ext>
              </c:extLst>
            </c:dLbl>
            <c:dLbl>
              <c:idx val="6"/>
              <c:layout>
                <c:manualLayout>
                  <c:x val="-1.6137163347165338E-2"/>
                  <c:y val="-0.2439225064581844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0CF4-46F8-8958-A5A25D236FE7}"/>
                </c:ext>
              </c:extLst>
            </c:dLbl>
            <c:dLbl>
              <c:idx val="7"/>
              <c:layout>
                <c:manualLayout>
                  <c:x val="3.0257181275935047E-2"/>
                  <c:y val="-0.2076637554981840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0CF4-46F8-8958-A5A25D236FE7}"/>
                </c:ext>
              </c:extLst>
            </c:dLbl>
            <c:dLbl>
              <c:idx val="8"/>
              <c:layout>
                <c:manualLayout>
                  <c:x val="9.2788689246200692E-2"/>
                  <c:y val="-0.1714050045381836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0CF4-46F8-8958-A5A25D236FE7}"/>
                </c:ext>
              </c:extLst>
            </c:dLbl>
            <c:spPr>
              <a:pattFill prst="pct75">
                <a:fgClr>
                  <a:sysClr val="windowText" lastClr="000000">
                    <a:lumMod val="75000"/>
                    <a:lumOff val="25000"/>
                  </a:sysClr>
                </a:fgClr>
                <a:bgClr>
                  <a:sysClr val="windowText" lastClr="000000">
                    <a:lumMod val="65000"/>
                    <a:lumOff val="35000"/>
                  </a:sysClr>
                </a:bgClr>
              </a:patt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s-AR"/>
              </a:p>
            </c:txPr>
            <c:showLegendKey val="0"/>
            <c:showVal val="1"/>
            <c:showCatName val="0"/>
            <c:showSerName val="0"/>
            <c:showPercent val="0"/>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'Ejercicio J'!$A$3:$A$11</c:f>
              <c:strCache>
                <c:ptCount val="9"/>
                <c:pt idx="0">
                  <c:v>Juntos por el Cambio</c:v>
                </c:pt>
                <c:pt idx="1">
                  <c:v>Frente de Todos</c:v>
                </c:pt>
                <c:pt idx="2">
                  <c:v>Consenso Federal</c:v>
                </c:pt>
                <c:pt idx="3">
                  <c:v>Frente de Izquierda y de los Trabajadores</c:v>
                </c:pt>
                <c:pt idx="4">
                  <c:v>Unite por la Libertad y la Dignidad</c:v>
                </c:pt>
                <c:pt idx="5">
                  <c:v>Autodeterminación y Libertad</c:v>
                </c:pt>
                <c:pt idx="6">
                  <c:v>Movimiento al Socialismo</c:v>
                </c:pt>
                <c:pt idx="7">
                  <c:v>Demócrata Cristiano</c:v>
                </c:pt>
                <c:pt idx="8">
                  <c:v>Dignidad Popular</c:v>
                </c:pt>
              </c:strCache>
            </c:strRef>
          </c:cat>
          <c:val>
            <c:numRef>
              <c:f>'Ejercicio J'!$C$3:$C$11</c:f>
              <c:numCache>
                <c:formatCode>#,##0.0</c:formatCode>
                <c:ptCount val="9"/>
                <c:pt idx="0">
                  <c:v>48.08871139232815</c:v>
                </c:pt>
                <c:pt idx="1">
                  <c:v>33.320314025700114</c:v>
                </c:pt>
                <c:pt idx="2">
                  <c:v>7.460009026719959</c:v>
                </c:pt>
                <c:pt idx="3">
                  <c:v>4.5506277476163817</c:v>
                </c:pt>
                <c:pt idx="4">
                  <c:v>3.1812135730621844</c:v>
                </c:pt>
                <c:pt idx="5">
                  <c:v>1.3281863670490004</c:v>
                </c:pt>
                <c:pt idx="6">
                  <c:v>0.98914189743389458</c:v>
                </c:pt>
                <c:pt idx="7">
                  <c:v>0.95485772066641506</c:v>
                </c:pt>
                <c:pt idx="8">
                  <c:v>0.12693824942389562</c:v>
                </c:pt>
              </c:numCache>
            </c:numRef>
          </c:val>
          <c:extLst>
            <c:ext xmlns:c16="http://schemas.microsoft.com/office/drawing/2014/chart" uri="{C3380CC4-5D6E-409C-BE32-E72D297353CC}">
              <c16:uniqueId val="{00000000-0CF4-46F8-8958-A5A25D236FE7}"/>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s-A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s-A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0</xdr:col>
      <xdr:colOff>314325</xdr:colOff>
      <xdr:row>8</xdr:row>
      <xdr:rowOff>4762</xdr:rowOff>
    </xdr:from>
    <xdr:to>
      <xdr:col>5</xdr:col>
      <xdr:colOff>485775</xdr:colOff>
      <xdr:row>22</xdr:row>
      <xdr:rowOff>80962</xdr:rowOff>
    </xdr:to>
    <xdr:graphicFrame macro="">
      <xdr:nvGraphicFramePr>
        <xdr:cNvPr id="3" name="Gráfico 2">
          <a:extLst>
            <a:ext uri="{FF2B5EF4-FFF2-40B4-BE49-F238E27FC236}">
              <a16:creationId xmlns:a16="http://schemas.microsoft.com/office/drawing/2014/main" id="{C2FD6746-2CE0-4B73-9482-7D0A80D20F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6</xdr:col>
      <xdr:colOff>228600</xdr:colOff>
      <xdr:row>10</xdr:row>
      <xdr:rowOff>9525</xdr:rowOff>
    </xdr:from>
    <xdr:ext cx="6286500" cy="1570173"/>
    <xdr:sp macro="" textlink="">
      <xdr:nvSpPr>
        <xdr:cNvPr id="4" name="CuadroTexto 3">
          <a:extLst>
            <a:ext uri="{FF2B5EF4-FFF2-40B4-BE49-F238E27FC236}">
              <a16:creationId xmlns:a16="http://schemas.microsoft.com/office/drawing/2014/main" id="{105B41B3-5B62-4854-9B49-41C275FD7161}"/>
            </a:ext>
          </a:extLst>
        </xdr:cNvPr>
        <xdr:cNvSpPr txBox="1"/>
      </xdr:nvSpPr>
      <xdr:spPr>
        <a:xfrm>
          <a:off x="5248275" y="1914525"/>
          <a:ext cx="6286500" cy="1570173"/>
        </a:xfrm>
        <a:prstGeom prst="rect">
          <a:avLst/>
        </a:prstGeom>
        <a:solidFill>
          <a:schemeClr val="accent1">
            <a:lumMod val="75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s-AR" sz="1200">
              <a:solidFill>
                <a:schemeClr val="bg1">
                  <a:lumMod val="95000"/>
                </a:schemeClr>
              </a:solidFill>
              <a:latin typeface="Bahnschrift Light" panose="020B0502040204020203" pitchFamily="34" charset="0"/>
            </a:rPr>
            <a:t>En este ejercicio de graficos de columnas agrupadas,</a:t>
          </a:r>
          <a:r>
            <a:rPr lang="es-AR" sz="1200" baseline="0">
              <a:solidFill>
                <a:schemeClr val="bg1">
                  <a:lumMod val="95000"/>
                </a:schemeClr>
              </a:solidFill>
              <a:latin typeface="Bahnschrift Light" panose="020B0502040204020203" pitchFamily="34" charset="0"/>
            </a:rPr>
            <a:t> queremos describir una vez finalizado la fase de grupo de la copa libertadores, los puntos obtenidos en el transcurso de 6 fechas disputadas por cada equipo. como podemos observar el barcelona de ecuador fue el que mas puntos(13) obtuvo a lo largo del certamen, seguido por boca junior de argentina(10) conservando el segundo puesto y siendo los dos equipos que fueron clasificados para la siguiente ronda.</a:t>
          </a:r>
        </a:p>
        <a:p>
          <a:r>
            <a:rPr lang="es-AR" sz="1200" baseline="0">
              <a:solidFill>
                <a:schemeClr val="bg1">
                  <a:lumMod val="95000"/>
                </a:schemeClr>
              </a:solidFill>
              <a:latin typeface="Bahnschrift Light" panose="020B0502040204020203" pitchFamily="34" charset="0"/>
            </a:rPr>
            <a:t>atras quedaron los dos equipo con el mismo puntaje, hablamos del santos de brasil y the strongest de bolivia. ambos quedaron eliminados de la copa.</a:t>
          </a:r>
          <a:endParaRPr lang="es-AR" sz="1200">
            <a:solidFill>
              <a:schemeClr val="bg1">
                <a:lumMod val="95000"/>
              </a:schemeClr>
            </a:solidFill>
            <a:latin typeface="Bahnschrift Light" panose="020B0502040204020203" pitchFamily="34" charset="0"/>
          </a:endParaRPr>
        </a:p>
      </xdr:txBody>
    </xdr:sp>
    <xdr:clientData/>
  </xdr:oneCellAnchor>
</xdr:wsDr>
</file>

<file path=xl/drawings/drawing2.xml><?xml version="1.0" encoding="utf-8"?>
<xdr:wsDr xmlns:xdr="http://schemas.openxmlformats.org/drawingml/2006/spreadsheetDrawing" xmlns:a="http://schemas.openxmlformats.org/drawingml/2006/main">
  <xdr:twoCellAnchor>
    <xdr:from>
      <xdr:col>0</xdr:col>
      <xdr:colOff>42861</xdr:colOff>
      <xdr:row>9</xdr:row>
      <xdr:rowOff>23811</xdr:rowOff>
    </xdr:from>
    <xdr:to>
      <xdr:col>6</xdr:col>
      <xdr:colOff>790574</xdr:colOff>
      <xdr:row>25</xdr:row>
      <xdr:rowOff>123825</xdr:rowOff>
    </xdr:to>
    <xdr:graphicFrame macro="">
      <xdr:nvGraphicFramePr>
        <xdr:cNvPr id="3" name="Gráfico 2">
          <a:extLst>
            <a:ext uri="{FF2B5EF4-FFF2-40B4-BE49-F238E27FC236}">
              <a16:creationId xmlns:a16="http://schemas.microsoft.com/office/drawing/2014/main" id="{DC228C35-276D-4C88-B472-53453CA282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742950</xdr:colOff>
      <xdr:row>11</xdr:row>
      <xdr:rowOff>47625</xdr:rowOff>
    </xdr:from>
    <xdr:to>
      <xdr:col>15</xdr:col>
      <xdr:colOff>19050</xdr:colOff>
      <xdr:row>21</xdr:row>
      <xdr:rowOff>95250</xdr:rowOff>
    </xdr:to>
    <xdr:sp macro="" textlink="">
      <xdr:nvSpPr>
        <xdr:cNvPr id="4" name="CuadroTexto 3">
          <a:extLst>
            <a:ext uri="{FF2B5EF4-FFF2-40B4-BE49-F238E27FC236}">
              <a16:creationId xmlns:a16="http://schemas.microsoft.com/office/drawing/2014/main" id="{0B74E162-7AA4-4A4C-B80A-1913ED5D0F1F}"/>
            </a:ext>
          </a:extLst>
        </xdr:cNvPr>
        <xdr:cNvSpPr txBox="1"/>
      </xdr:nvSpPr>
      <xdr:spPr>
        <a:xfrm>
          <a:off x="6343650" y="2143125"/>
          <a:ext cx="5372100" cy="1952625"/>
        </a:xfrm>
        <a:prstGeom prst="rect">
          <a:avLst/>
        </a:prstGeom>
        <a:solidFill>
          <a:schemeClr val="accent1">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s-AR" sz="1200">
              <a:solidFill>
                <a:schemeClr val="bg1">
                  <a:lumMod val="95000"/>
                </a:schemeClr>
              </a:solidFill>
              <a:latin typeface="Bahnschrift" panose="020B0502040204020203" pitchFamily="34" charset="0"/>
            </a:rPr>
            <a:t>En el Ejercicio de columnas apiladas</a:t>
          </a:r>
          <a:r>
            <a:rPr lang="es-AR" sz="1200" baseline="0">
              <a:solidFill>
                <a:schemeClr val="bg1">
                  <a:lumMod val="95000"/>
                </a:schemeClr>
              </a:solidFill>
              <a:latin typeface="Bahnschrift" panose="020B0502040204020203" pitchFamily="34" charset="0"/>
            </a:rPr>
            <a:t> Obtuvimos un set de datos que corresponden a la cantidad de peliculas que fueron estrenadas en argentina, tomamos un rango de años entre el 2005 y el 2010 para detallar por cada año cuales fueron los paises que tuvieron un estreno en nuestro pais. como podemos observar y era una obviedad, Argentina fue quien tuvo mas estrenos en su pais año tras año. vemos un crecimiento del cine europeo mas preciso hablamos de Francia. seguido de inglaterra siendo su impacto en forma irregular en los 6 años. </a:t>
          </a:r>
        </a:p>
        <a:p>
          <a:pPr algn="l"/>
          <a:r>
            <a:rPr lang="es-AR" sz="1200" baseline="0">
              <a:solidFill>
                <a:schemeClr val="bg1">
                  <a:lumMod val="95000"/>
                </a:schemeClr>
              </a:solidFill>
              <a:latin typeface="Bahnschrift" panose="020B0502040204020203" pitchFamily="34" charset="0"/>
            </a:rPr>
            <a:t>siguiendo analizando el grafico podemos observar la poca cantidad de estrenos de los paises como Brasil, España y Alemania. </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90487</xdr:colOff>
      <xdr:row>12</xdr:row>
      <xdr:rowOff>14285</xdr:rowOff>
    </xdr:from>
    <xdr:to>
      <xdr:col>7</xdr:col>
      <xdr:colOff>704850</xdr:colOff>
      <xdr:row>29</xdr:row>
      <xdr:rowOff>85724</xdr:rowOff>
    </xdr:to>
    <xdr:graphicFrame macro="">
      <xdr:nvGraphicFramePr>
        <xdr:cNvPr id="3" name="Gráfico 2">
          <a:extLst>
            <a:ext uri="{FF2B5EF4-FFF2-40B4-BE49-F238E27FC236}">
              <a16:creationId xmlns:a16="http://schemas.microsoft.com/office/drawing/2014/main" id="{ADC2A8ED-760D-4DC6-8189-E8B69835F0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457200</xdr:colOff>
      <xdr:row>15</xdr:row>
      <xdr:rowOff>142876</xdr:rowOff>
    </xdr:from>
    <xdr:to>
      <xdr:col>16</xdr:col>
      <xdr:colOff>19050</xdr:colOff>
      <xdr:row>26</xdr:row>
      <xdr:rowOff>47626</xdr:rowOff>
    </xdr:to>
    <xdr:sp macro="" textlink="">
      <xdr:nvSpPr>
        <xdr:cNvPr id="4" name="CuadroTexto 3">
          <a:extLst>
            <a:ext uri="{FF2B5EF4-FFF2-40B4-BE49-F238E27FC236}">
              <a16:creationId xmlns:a16="http://schemas.microsoft.com/office/drawing/2014/main" id="{78F00614-B225-4158-95FF-38E76E1B323D}"/>
            </a:ext>
          </a:extLst>
        </xdr:cNvPr>
        <xdr:cNvSpPr txBox="1"/>
      </xdr:nvSpPr>
      <xdr:spPr>
        <a:xfrm>
          <a:off x="6619875" y="3000376"/>
          <a:ext cx="5657850" cy="2000250"/>
        </a:xfrm>
        <a:prstGeom prst="rect">
          <a:avLst/>
        </a:prstGeom>
        <a:solidFill>
          <a:schemeClr val="accen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AR" sz="1200">
              <a:solidFill>
                <a:schemeClr val="bg1"/>
              </a:solidFill>
              <a:latin typeface="Bahnschrift" panose="020B0502040204020203" pitchFamily="34" charset="0"/>
            </a:rPr>
            <a:t>En</a:t>
          </a:r>
          <a:r>
            <a:rPr lang="es-AR" sz="1200" baseline="0">
              <a:solidFill>
                <a:schemeClr val="bg1"/>
              </a:solidFill>
              <a:latin typeface="Bahnschrift" panose="020B0502040204020203" pitchFamily="34" charset="0"/>
            </a:rPr>
            <a:t> este grafico vamos a representar los porcentajes que obtuvieron a lo largo de las eliminatorias los paises que participaron, como podemos visualizar fueron 10 los paises que completaron las 18 fechas disputadas para la clasificacion de la copa del mundo de rusia 2018.</a:t>
          </a:r>
        </a:p>
        <a:p>
          <a:r>
            <a:rPr lang="es-AR" sz="1200" baseline="0">
              <a:solidFill>
                <a:schemeClr val="bg1"/>
              </a:solidFill>
              <a:latin typeface="Bahnschrift" panose="020B0502040204020203" pitchFamily="34" charset="0"/>
            </a:rPr>
            <a:t>En una simple observacion podemos observar que Brasil fue el que mas partidos gano obteniendo el 67%, seguido por Uruguay con un 50% , el tercer lugar lo comparte Argentina, Peru y Colombia con un 39%. por su parte chile que obtuvo un 44% y ocupa el quinto lugar, ahi tuvo como consecuencia los partidos perdidos sin sumar puntos. Lo que menos partidos ganaron se encuentran Ecuador, Boliva y Venezuela.</a:t>
          </a:r>
        </a:p>
        <a:p>
          <a:endParaRPr lang="es-AR" sz="1200">
            <a:solidFill>
              <a:schemeClr val="bg1"/>
            </a:solidFill>
            <a:latin typeface="Bahnschrift" panose="020B0502040204020203" pitchFamily="34" charset="0"/>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23811</xdr:colOff>
      <xdr:row>15</xdr:row>
      <xdr:rowOff>42861</xdr:rowOff>
    </xdr:from>
    <xdr:to>
      <xdr:col>8</xdr:col>
      <xdr:colOff>733424</xdr:colOff>
      <xdr:row>34</xdr:row>
      <xdr:rowOff>19050</xdr:rowOff>
    </xdr:to>
    <xdr:graphicFrame macro="">
      <xdr:nvGraphicFramePr>
        <xdr:cNvPr id="4" name="Gráfico 3">
          <a:extLst>
            <a:ext uri="{FF2B5EF4-FFF2-40B4-BE49-F238E27FC236}">
              <a16:creationId xmlns:a16="http://schemas.microsoft.com/office/drawing/2014/main" id="{9DBCC803-0E91-40FB-938B-F5449A6963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419100</xdr:colOff>
      <xdr:row>1</xdr:row>
      <xdr:rowOff>28575</xdr:rowOff>
    </xdr:from>
    <xdr:to>
      <xdr:col>11</xdr:col>
      <xdr:colOff>590550</xdr:colOff>
      <xdr:row>11</xdr:row>
      <xdr:rowOff>76200</xdr:rowOff>
    </xdr:to>
    <xdr:sp macro="" textlink="">
      <xdr:nvSpPr>
        <xdr:cNvPr id="5" name="CuadroTexto 4">
          <a:extLst>
            <a:ext uri="{FF2B5EF4-FFF2-40B4-BE49-F238E27FC236}">
              <a16:creationId xmlns:a16="http://schemas.microsoft.com/office/drawing/2014/main" id="{9C33F4F9-16D9-48E0-A419-BCF0E046F8EA}"/>
            </a:ext>
          </a:extLst>
        </xdr:cNvPr>
        <xdr:cNvSpPr txBox="1"/>
      </xdr:nvSpPr>
      <xdr:spPr>
        <a:xfrm>
          <a:off x="4229100" y="228600"/>
          <a:ext cx="5505450" cy="1952625"/>
        </a:xfrm>
        <a:prstGeom prst="rect">
          <a:avLst/>
        </a:prstGeom>
        <a:solidFill>
          <a:schemeClr val="accent1">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AR" sz="1200">
              <a:solidFill>
                <a:schemeClr val="bg1"/>
              </a:solidFill>
              <a:latin typeface="Bahnschrift" panose="020B0502040204020203" pitchFamily="34" charset="0"/>
            </a:rPr>
            <a:t>Lo</a:t>
          </a:r>
          <a:r>
            <a:rPr lang="es-AR" sz="1200" baseline="0">
              <a:solidFill>
                <a:schemeClr val="bg1"/>
              </a:solidFill>
              <a:latin typeface="Bahnschrift" panose="020B0502040204020203" pitchFamily="34" charset="0"/>
            </a:rPr>
            <a:t> que tratamos de visualizar en el grafico lineal que la cantidad de pasajeros que arribaron en el Aeroparque Jorge Newbery a lo largo del año 2020. como podemos observar se hizo una categorizacion sobre entre los Argentinos y las personas que no son residentes del pais. era de esperarse una gran movilizacion en los primeros 3 meses del año, ya que suelen ser los meses de vacaciones y climas agradables, que pertenecen a la temporada de verano. pasado esos 3 meses . se puede apreciar una merma importante, pero manteniendo un balance similar en los restos de los meses, de la entrada de pasajeros a nuestro pais.</a:t>
          </a:r>
          <a:endParaRPr lang="es-AR" sz="1200">
            <a:solidFill>
              <a:schemeClr val="bg1"/>
            </a:solidFill>
            <a:latin typeface="Bahnschrift" panose="020B0502040204020203" pitchFamily="34" charset="0"/>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11</xdr:row>
      <xdr:rowOff>4761</xdr:rowOff>
    </xdr:from>
    <xdr:to>
      <xdr:col>5</xdr:col>
      <xdr:colOff>752475</xdr:colOff>
      <xdr:row>28</xdr:row>
      <xdr:rowOff>9524</xdr:rowOff>
    </xdr:to>
    <xdr:graphicFrame macro="">
      <xdr:nvGraphicFramePr>
        <xdr:cNvPr id="4" name="Gráfico 3">
          <a:extLst>
            <a:ext uri="{FF2B5EF4-FFF2-40B4-BE49-F238E27FC236}">
              <a16:creationId xmlns:a16="http://schemas.microsoft.com/office/drawing/2014/main" id="{E1BFA4B9-52AD-4962-8C47-599C9CCEFFE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28576</xdr:colOff>
      <xdr:row>13</xdr:row>
      <xdr:rowOff>38100</xdr:rowOff>
    </xdr:from>
    <xdr:to>
      <xdr:col>13</xdr:col>
      <xdr:colOff>180976</xdr:colOff>
      <xdr:row>24</xdr:row>
      <xdr:rowOff>9525</xdr:rowOff>
    </xdr:to>
    <xdr:sp macro="" textlink="">
      <xdr:nvSpPr>
        <xdr:cNvPr id="5" name="CuadroTexto 4">
          <a:extLst>
            <a:ext uri="{FF2B5EF4-FFF2-40B4-BE49-F238E27FC236}">
              <a16:creationId xmlns:a16="http://schemas.microsoft.com/office/drawing/2014/main" id="{5197CA07-6A55-496C-8BD7-252619C74C1B}"/>
            </a:ext>
          </a:extLst>
        </xdr:cNvPr>
        <xdr:cNvSpPr txBox="1"/>
      </xdr:nvSpPr>
      <xdr:spPr>
        <a:xfrm>
          <a:off x="5200651" y="2514600"/>
          <a:ext cx="5486400" cy="2066925"/>
        </a:xfrm>
        <a:prstGeom prst="rect">
          <a:avLst/>
        </a:prstGeom>
        <a:solidFill>
          <a:schemeClr val="accent1">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AR" sz="1100">
              <a:solidFill>
                <a:schemeClr val="bg1"/>
              </a:solidFill>
              <a:latin typeface="Bahnschrift" panose="020B0502040204020203" pitchFamily="34" charset="0"/>
            </a:rPr>
            <a:t>Utilizando</a:t>
          </a:r>
          <a:r>
            <a:rPr lang="es-AR" sz="1100" baseline="0">
              <a:solidFill>
                <a:schemeClr val="bg1"/>
              </a:solidFill>
              <a:latin typeface="Bahnschrift" panose="020B0502040204020203" pitchFamily="34" charset="0"/>
            </a:rPr>
            <a:t> el grafico tipo torta buscamos describir la cantidad de goles que realizo Leonel Messi a lo largo de su carrera. a nivel clubes. siendo la Liga Española donde consiguio una marca de 474 goles en 520 partidos, con un promedio de 0,91 goles por partido. tambien dejo su marca en la Liga de Campeones, que con 149 partidos disputados, ha convertido un total de 120 goles, ahi consiguio un promedio de 0,81.</a:t>
          </a:r>
        </a:p>
        <a:p>
          <a:r>
            <a:rPr lang="es-AR" sz="1100" baseline="0">
              <a:solidFill>
                <a:schemeClr val="bg1"/>
              </a:solidFill>
              <a:latin typeface="Bahnschrift" panose="020B0502040204020203" pitchFamily="34" charset="0"/>
            </a:rPr>
            <a:t>En la Copa del Rey tambien se hizo presente para no perder la costumbre marcando unos 56 goles en 80 partidos, con una menor cantidad de partidos aparecen la Supercopa de España, Supercopa de Europa y el mundial de clubes, con un total de 22 goles. hoy al dia lleva convertido un total de 672 goles. una bestialidad que aun esperamos que siga marcando records.</a:t>
          </a:r>
          <a:endParaRPr lang="es-AR" sz="1100">
            <a:solidFill>
              <a:schemeClr val="bg1"/>
            </a:solidFill>
            <a:latin typeface="Bahnschrift" panose="020B0502040204020203" pitchFamily="34"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47625</xdr:colOff>
      <xdr:row>14</xdr:row>
      <xdr:rowOff>4761</xdr:rowOff>
    </xdr:from>
    <xdr:to>
      <xdr:col>4</xdr:col>
      <xdr:colOff>333376</xdr:colOff>
      <xdr:row>34</xdr:row>
      <xdr:rowOff>47624</xdr:rowOff>
    </xdr:to>
    <xdr:graphicFrame macro="">
      <xdr:nvGraphicFramePr>
        <xdr:cNvPr id="4" name="Gráfico 3">
          <a:extLst>
            <a:ext uri="{FF2B5EF4-FFF2-40B4-BE49-F238E27FC236}">
              <a16:creationId xmlns:a16="http://schemas.microsoft.com/office/drawing/2014/main" id="{3FFB1335-E9F7-4B0E-8A79-C57A0CCADC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685800</xdr:colOff>
      <xdr:row>15</xdr:row>
      <xdr:rowOff>9526</xdr:rowOff>
    </xdr:from>
    <xdr:to>
      <xdr:col>9</xdr:col>
      <xdr:colOff>28575</xdr:colOff>
      <xdr:row>21</xdr:row>
      <xdr:rowOff>180976</xdr:rowOff>
    </xdr:to>
    <xdr:sp macro="" textlink="">
      <xdr:nvSpPr>
        <xdr:cNvPr id="5" name="CuadroTexto 4">
          <a:extLst>
            <a:ext uri="{FF2B5EF4-FFF2-40B4-BE49-F238E27FC236}">
              <a16:creationId xmlns:a16="http://schemas.microsoft.com/office/drawing/2014/main" id="{B8A5ADE8-61C2-441E-91BA-4DF9669892F3}"/>
            </a:ext>
          </a:extLst>
        </xdr:cNvPr>
        <xdr:cNvSpPr txBox="1"/>
      </xdr:nvSpPr>
      <xdr:spPr>
        <a:xfrm>
          <a:off x="6696075" y="3714751"/>
          <a:ext cx="5629275" cy="1314450"/>
        </a:xfrm>
        <a:prstGeom prst="rect">
          <a:avLst/>
        </a:prstGeom>
        <a:solidFill>
          <a:schemeClr val="accent1">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AR" sz="1200">
              <a:solidFill>
                <a:schemeClr val="bg1"/>
              </a:solidFill>
              <a:latin typeface="Bahnschrift" panose="020B0502040204020203" pitchFamily="34" charset="0"/>
            </a:rPr>
            <a:t>Tomando los</a:t>
          </a:r>
          <a:r>
            <a:rPr lang="es-AR" sz="1200" baseline="0">
              <a:solidFill>
                <a:schemeClr val="bg1"/>
              </a:solidFill>
              <a:latin typeface="Bahnschrift" panose="020B0502040204020203" pitchFamily="34" charset="0"/>
            </a:rPr>
            <a:t> datos emitidos de la votacion para legisladores de la ciudad del año 2019, buscamos representar en el grafico tipo anillo el porcentaje que obtuvo cada partido en las elecciones, observando que Juntos por el cambio fue el que mas votos consiguio con un total del 48,1%, dejando en le segundo lugar al partido Frente de Todos con un 33,3%. ya con un porcentaje mucho menor se encuentran los distintos partidos que participaron de la elecciones.</a:t>
          </a:r>
          <a:endParaRPr lang="es-AR" sz="1200">
            <a:solidFill>
              <a:schemeClr val="bg1"/>
            </a:solidFill>
            <a:latin typeface="Bahnschrift" panose="020B0502040204020203" pitchFamily="34" charset="0"/>
          </a:endParaRP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A70EE74-2845-411E-85C0-74EF1181EBFA}" name="Tabla1" displayName="Tabla1" ref="A3:F7" totalsRowShown="0" headerRowDxfId="35" dataDxfId="34">
  <autoFilter ref="A3:F7" xr:uid="{C3F4AB0B-5931-45A7-93BC-F739FA159781}">
    <filterColumn colId="0" hiddenButton="1"/>
    <filterColumn colId="1" hiddenButton="1"/>
    <filterColumn colId="2" hiddenButton="1"/>
    <filterColumn colId="3" hiddenButton="1"/>
    <filterColumn colId="4" hiddenButton="1"/>
    <filterColumn colId="5" hiddenButton="1"/>
  </autoFilter>
  <tableColumns count="6">
    <tableColumn id="1" xr3:uid="{3C04CA18-05DB-4A6B-8DA4-86A2A40574A7}" name="Grupo C" dataDxfId="33"/>
    <tableColumn id="2" xr3:uid="{47B2EACF-0F5D-48B5-A6D8-0378A91E5187}" name="P. Jugados" dataDxfId="32"/>
    <tableColumn id="3" xr3:uid="{E5C01BF3-4184-4FF7-98AE-84C82E481E24}" name="P. Ganados" dataDxfId="31"/>
    <tableColumn id="4" xr3:uid="{9D13C9A0-5522-4FE4-A917-7B0AA122A07C}" name="P.Empatados" dataDxfId="30"/>
    <tableColumn id="5" xr3:uid="{ED8FC679-0648-4334-A74A-64ADC62D0F32}" name="P. Perdidos" dataDxfId="29"/>
    <tableColumn id="6" xr3:uid="{428F2E39-C0B8-48C7-912A-89820936D1B1}" name="Puntos" dataDxfId="28"/>
  </tableColumns>
  <tableStyleInfo name="TableStyleLight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22FB04D-1C11-44D1-8E0B-82A3C3851376}" name="Tabla3" displayName="Tabla3" ref="A2:G8" totalsRowShown="0" headerRowDxfId="27" dataDxfId="26">
  <autoFilter ref="A2:G8" xr:uid="{EB4F7FFD-161C-450E-A499-646F4BE0FD92}">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DE55EDDD-3599-4181-A136-EC4D58FDD321}" name="Paises" dataDxfId="25"/>
    <tableColumn id="2" xr3:uid="{5BAA4E32-E58D-4230-A432-C94375993445}" name="2005" dataDxfId="24"/>
    <tableColumn id="3" xr3:uid="{57C95A93-7E46-4B82-A0E9-11A6910D92E7}" name="2006" dataDxfId="23"/>
    <tableColumn id="4" xr3:uid="{BBE4D19F-8F6C-415E-B58D-4624B7075943}" name="2007" dataDxfId="22"/>
    <tableColumn id="5" xr3:uid="{2013D417-618C-43C4-B153-5A5F92C74DA1}" name="2008" dataDxfId="21"/>
    <tableColumn id="6" xr3:uid="{C26FDAA8-02BA-476A-8C24-02B226EA7C45}" name="2009" dataDxfId="20"/>
    <tableColumn id="7" xr3:uid="{D1980F3E-C9F5-4AA8-AC23-A4C5DB8523B4}" name="2010" dataDxfId="19"/>
  </tableColumns>
  <tableStyleInfo name="TableStyleLight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122E7D5-466F-42B7-A1CD-F1F3CCDE170C}" name="Tabla2" displayName="Tabla2" ref="A1:F11" totalsRowShown="0">
  <autoFilter ref="A1:F11" xr:uid="{7D759878-936F-425F-A6FC-F97AC6D03CE3}">
    <filterColumn colId="0" hiddenButton="1"/>
    <filterColumn colId="1" hiddenButton="1"/>
    <filterColumn colId="2" hiddenButton="1"/>
    <filterColumn colId="3" hiddenButton="1"/>
    <filterColumn colId="4" hiddenButton="1"/>
    <filterColumn colId="5" hiddenButton="1"/>
  </autoFilter>
  <tableColumns count="6">
    <tableColumn id="1" xr3:uid="{342A4096-13BD-48FB-BF4B-5BEA04EA6E6E}" name="Paises"/>
    <tableColumn id="2" xr3:uid="{2E507887-D6C2-48F6-A04F-9CBE306411B7}" name="PJ"/>
    <tableColumn id="3" xr3:uid="{1A30BE3E-5D26-442F-8670-AB879CCD910D}" name="G"/>
    <tableColumn id="4" xr3:uid="{2B817A74-3BB8-4EFF-B6F7-2F5F232C8C1E}" name="E"/>
    <tableColumn id="5" xr3:uid="{3FB69E19-7789-4C46-B9AC-726B4D1C0DA9}" name="P"/>
    <tableColumn id="6" xr3:uid="{C133D08D-20C6-4641-8A2F-841CEF4F14E4}" name="Pts"/>
  </tableColumns>
  <tableStyleInfo name="TableStyleLight6"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2AB6280-9D9B-4138-B0C0-59933C2E9AB8}" name="Tabla5" displayName="Tabla5" ref="A2:D14" totalsRowShown="0">
  <autoFilter ref="A2:D14" xr:uid="{5C1A4C2F-9036-4CD0-AAC1-2E159DB4E5E3}">
    <filterColumn colId="0" hiddenButton="1"/>
    <filterColumn colId="1" hiddenButton="1"/>
    <filterColumn colId="2" hiddenButton="1"/>
    <filterColumn colId="3" hiddenButton="1"/>
  </autoFilter>
  <tableColumns count="4">
    <tableColumn id="1" xr3:uid="{42C02FDF-1470-4744-9499-DBBB110F95BC}" name="Año" dataDxfId="18"/>
    <tableColumn id="2" xr3:uid="{1DF19E8A-8298-4F3D-AB43-BBE45D949D0B}" name="Total" dataDxfId="17"/>
    <tableColumn id="3" xr3:uid="{69F22244-5660-4369-85F8-54598BB08C73}" name="Argentinos" dataDxfId="16"/>
    <tableColumn id="4" xr3:uid="{0FF69E63-A9A1-4702-86C7-08F887C3F169}" name="Extranjeros" dataDxfId="15"/>
  </tableColumns>
  <tableStyleInfo name="TableStyleLight13"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D76F97B7-DF26-4FC7-8A89-7DB58854A5F3}" name="Tabla6" displayName="Tabla6" ref="A3:D10" totalsRowShown="0" headerRowDxfId="14" dataDxfId="13">
  <autoFilter ref="A3:D10" xr:uid="{1E7D12E3-55C8-4805-A343-B3C63E37C6E0}">
    <filterColumn colId="0" hiddenButton="1"/>
    <filterColumn colId="1" hiddenButton="1"/>
    <filterColumn colId="2" hiddenButton="1"/>
    <filterColumn colId="3" hiddenButton="1"/>
  </autoFilter>
  <tableColumns count="4">
    <tableColumn id="1" xr3:uid="{25B18C15-7970-4D49-BB0A-71BAE72D61CE}" name="Competicion" dataDxfId="12"/>
    <tableColumn id="2" xr3:uid="{76DD5DD5-8050-4D73-A99A-BD9063923F41}" name="Partidos" dataDxfId="11"/>
    <tableColumn id="3" xr3:uid="{48BB04D2-0EAC-4A2F-887E-EC0BDD8649CC}" name="Goles" dataDxfId="10"/>
    <tableColumn id="4" xr3:uid="{AE2E073F-DC90-42DA-BB0D-8532021C4B88}" name="Promedio" dataDxfId="9">
      <calculatedColumnFormula>C4/B4</calculatedColumnFormula>
    </tableColumn>
  </tableColumns>
  <tableStyleInfo name="TableStyleLight13"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3102CCC1-973E-4F1F-8C5A-EEABCC15030E}" name="Tabla8" displayName="Tabla8" ref="A2:F13" totalsRowShown="0" headerRowDxfId="0" headerRowBorderDxfId="7" tableBorderDxfId="8">
  <autoFilter ref="A2:F13" xr:uid="{F04038A5-189D-45A3-AFE5-C9221502EF9F}">
    <filterColumn colId="0" hiddenButton="1"/>
    <filterColumn colId="1" hiddenButton="1"/>
    <filterColumn colId="2" hiddenButton="1"/>
    <filterColumn colId="3" hiddenButton="1"/>
    <filterColumn colId="4" hiddenButton="1"/>
    <filterColumn colId="5" hiddenButton="1"/>
  </autoFilter>
  <tableColumns count="6">
    <tableColumn id="1" xr3:uid="{A7D9F072-8F05-4ED2-A483-986D36DBFB23}" name="Partido Politico" dataDxfId="6" dataCellStyle="Normal 5"/>
    <tableColumn id="2" xr3:uid="{9374A983-81D2-44FD-9423-3F54146703D5}" name="Abosluto" dataDxfId="5"/>
    <tableColumn id="3" xr3:uid="{51CFC167-ABE6-44E7-B1E5-27952AA5A6DC}" name="%" dataDxfId="4"/>
    <tableColumn id="4" xr3:uid="{FC55FC16-7927-4BA8-8C8B-AB965E811D15}" name="Ciudadano nacido en el país" dataDxfId="3"/>
    <tableColumn id="5" xr3:uid="{7DF521A7-A010-4289-9C98-4330685DA3B5}" name="Ciudadano extranjero" dataDxfId="2"/>
    <tableColumn id="6" xr3:uid="{B354B1BA-7884-430A-A43D-4C2CDB36D6E3}" name="Ciudadano privado de libertad" dataDxfId="1"/>
  </tableColumns>
  <tableStyleInfo name="TableStyleLight6"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drawing" Target="../drawings/drawing6.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4.xml"/><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FA8E2F-860A-4424-A1ED-ADAA3FB7498B}">
  <dimension ref="A3:F7"/>
  <sheetViews>
    <sheetView workbookViewId="0">
      <selection activeCell="J18" sqref="J18"/>
    </sheetView>
  </sheetViews>
  <sheetFormatPr baseColWidth="10" defaultRowHeight="15" x14ac:dyDescent="0.25"/>
  <cols>
    <col min="1" max="1" width="13.140625" bestFit="1" customWidth="1"/>
    <col min="2" max="2" width="12.28515625" customWidth="1"/>
    <col min="3" max="3" width="12.85546875" customWidth="1"/>
    <col min="4" max="4" width="14.5703125" customWidth="1"/>
    <col min="5" max="5" width="13.140625" customWidth="1"/>
    <col min="6" max="6" width="9.28515625" customWidth="1"/>
  </cols>
  <sheetData>
    <row r="3" spans="1:6" x14ac:dyDescent="0.25">
      <c r="A3" s="1" t="s">
        <v>9</v>
      </c>
      <c r="B3" s="1" t="s">
        <v>5</v>
      </c>
      <c r="C3" s="1" t="s">
        <v>4</v>
      </c>
      <c r="D3" s="1" t="s">
        <v>6</v>
      </c>
      <c r="E3" s="1" t="s">
        <v>7</v>
      </c>
      <c r="F3" s="1" t="s">
        <v>8</v>
      </c>
    </row>
    <row r="4" spans="1:6" x14ac:dyDescent="0.25">
      <c r="A4" s="1" t="s">
        <v>0</v>
      </c>
      <c r="B4" s="1">
        <v>6</v>
      </c>
      <c r="C4" s="1">
        <v>4</v>
      </c>
      <c r="D4" s="1">
        <v>1</v>
      </c>
      <c r="E4" s="1">
        <v>1</v>
      </c>
      <c r="F4" s="1">
        <v>13</v>
      </c>
    </row>
    <row r="5" spans="1:6" x14ac:dyDescent="0.25">
      <c r="A5" s="1" t="s">
        <v>1</v>
      </c>
      <c r="B5" s="1">
        <v>6</v>
      </c>
      <c r="C5" s="1">
        <v>3</v>
      </c>
      <c r="D5" s="1">
        <v>1</v>
      </c>
      <c r="E5" s="1">
        <v>2</v>
      </c>
      <c r="F5" s="1">
        <v>10</v>
      </c>
    </row>
    <row r="6" spans="1:6" x14ac:dyDescent="0.25">
      <c r="A6" s="1" t="s">
        <v>2</v>
      </c>
      <c r="B6" s="1">
        <v>6</v>
      </c>
      <c r="C6" s="1">
        <v>2</v>
      </c>
      <c r="D6" s="1">
        <v>0</v>
      </c>
      <c r="E6" s="1">
        <v>4</v>
      </c>
      <c r="F6" s="1">
        <v>6</v>
      </c>
    </row>
    <row r="7" spans="1:6" x14ac:dyDescent="0.25">
      <c r="A7" s="1" t="s">
        <v>3</v>
      </c>
      <c r="B7" s="1">
        <v>6</v>
      </c>
      <c r="C7" s="1">
        <v>2</v>
      </c>
      <c r="D7" s="1">
        <v>0</v>
      </c>
      <c r="E7" s="1">
        <v>4</v>
      </c>
      <c r="F7" s="1">
        <v>6</v>
      </c>
    </row>
  </sheetData>
  <pageMargins left="0.7" right="0.7" top="0.75" bottom="0.75" header="0.3" footer="0.3"/>
  <drawing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1F35C1-BF30-4F4F-989F-38F7CE986436}">
  <dimension ref="A1:H13"/>
  <sheetViews>
    <sheetView tabSelected="1" topLeftCell="A10" workbookViewId="0">
      <selection activeCell="A34" sqref="A34"/>
    </sheetView>
  </sheetViews>
  <sheetFormatPr baseColWidth="10" defaultRowHeight="15" x14ac:dyDescent="0.25"/>
  <cols>
    <col min="1" max="1" width="40.85546875" customWidth="1"/>
    <col min="4" max="4" width="26.42578125" customWidth="1"/>
    <col min="5" max="5" width="20.5703125" customWidth="1"/>
    <col min="6" max="6" width="27.28515625" customWidth="1"/>
    <col min="8" max="8" width="23.5703125" customWidth="1"/>
  </cols>
  <sheetData>
    <row r="1" spans="1:8" ht="41.25" customHeight="1" x14ac:dyDescent="0.25">
      <c r="A1" s="27" t="s">
        <v>91</v>
      </c>
      <c r="B1" s="27"/>
      <c r="C1" s="27"/>
      <c r="D1" s="27"/>
      <c r="E1" s="27"/>
      <c r="F1" s="27"/>
    </row>
    <row r="2" spans="1:8" ht="25.5" x14ac:dyDescent="0.25">
      <c r="A2" s="33" t="s">
        <v>92</v>
      </c>
      <c r="B2" s="33" t="s">
        <v>74</v>
      </c>
      <c r="C2" s="34" t="s">
        <v>75</v>
      </c>
      <c r="D2" s="28" t="s">
        <v>76</v>
      </c>
      <c r="E2" s="28" t="s">
        <v>77</v>
      </c>
      <c r="F2" s="28" t="s">
        <v>78</v>
      </c>
    </row>
    <row r="3" spans="1:8" ht="18" customHeight="1" x14ac:dyDescent="0.25">
      <c r="A3" s="37" t="s">
        <v>80</v>
      </c>
      <c r="B3" s="29">
        <v>886475</v>
      </c>
      <c r="C3" s="35">
        <v>48.08871139232815</v>
      </c>
      <c r="D3" s="39">
        <v>884838</v>
      </c>
      <c r="E3" s="30">
        <v>1628</v>
      </c>
      <c r="F3" s="30">
        <v>9</v>
      </c>
    </row>
    <row r="4" spans="1:8" ht="19.5" customHeight="1" x14ac:dyDescent="0.25">
      <c r="A4" s="37" t="s">
        <v>81</v>
      </c>
      <c r="B4" s="29">
        <v>614232</v>
      </c>
      <c r="C4" s="35">
        <v>33.320314025700114</v>
      </c>
      <c r="D4" s="39">
        <v>608840</v>
      </c>
      <c r="E4" s="30">
        <v>5214</v>
      </c>
      <c r="F4" s="30">
        <v>178</v>
      </c>
      <c r="H4" s="25"/>
    </row>
    <row r="5" spans="1:8" x14ac:dyDescent="0.25">
      <c r="A5" s="37" t="s">
        <v>82</v>
      </c>
      <c r="B5" s="29">
        <v>137519</v>
      </c>
      <c r="C5" s="35">
        <v>7.460009026719959</v>
      </c>
      <c r="D5" s="39">
        <v>137320</v>
      </c>
      <c r="E5" s="30">
        <v>197</v>
      </c>
      <c r="F5" s="30">
        <v>2</v>
      </c>
      <c r="H5" s="26"/>
    </row>
    <row r="6" spans="1:8" ht="24.75" customHeight="1" x14ac:dyDescent="0.25">
      <c r="A6" s="37" t="s">
        <v>83</v>
      </c>
      <c r="B6" s="29">
        <v>83887</v>
      </c>
      <c r="C6" s="35">
        <v>4.5506277476163817</v>
      </c>
      <c r="D6" s="39">
        <v>83440</v>
      </c>
      <c r="E6" s="31">
        <v>434</v>
      </c>
      <c r="F6" s="31">
        <v>13</v>
      </c>
    </row>
    <row r="7" spans="1:8" ht="17.25" customHeight="1" x14ac:dyDescent="0.25">
      <c r="A7" s="37" t="s">
        <v>84</v>
      </c>
      <c r="B7" s="29">
        <v>58643</v>
      </c>
      <c r="C7" s="35">
        <v>3.1812135730621844</v>
      </c>
      <c r="D7" s="39">
        <v>58589</v>
      </c>
      <c r="E7" s="31">
        <v>53</v>
      </c>
      <c r="F7" s="31">
        <v>1</v>
      </c>
    </row>
    <row r="8" spans="1:8" ht="17.25" customHeight="1" x14ac:dyDescent="0.25">
      <c r="A8" s="37" t="s">
        <v>85</v>
      </c>
      <c r="B8" s="29">
        <v>24484</v>
      </c>
      <c r="C8" s="35">
        <v>1.3281863670490004</v>
      </c>
      <c r="D8" s="39">
        <v>24386</v>
      </c>
      <c r="E8" s="30">
        <v>94</v>
      </c>
      <c r="F8" s="30">
        <v>4</v>
      </c>
    </row>
    <row r="9" spans="1:8" ht="16.5" customHeight="1" x14ac:dyDescent="0.25">
      <c r="A9" s="37" t="s">
        <v>86</v>
      </c>
      <c r="B9" s="29">
        <v>18234</v>
      </c>
      <c r="C9" s="35">
        <v>0.98914189743389458</v>
      </c>
      <c r="D9" s="39">
        <v>18172</v>
      </c>
      <c r="E9" s="30">
        <v>58</v>
      </c>
      <c r="F9" s="30">
        <v>4</v>
      </c>
    </row>
    <row r="10" spans="1:8" ht="17.25" customHeight="1" x14ac:dyDescent="0.25">
      <c r="A10" s="37" t="s">
        <v>87</v>
      </c>
      <c r="B10" s="29">
        <v>17602</v>
      </c>
      <c r="C10" s="35">
        <v>0.95485772066641506</v>
      </c>
      <c r="D10" s="39">
        <v>17503</v>
      </c>
      <c r="E10" s="29">
        <v>96</v>
      </c>
      <c r="F10" s="30">
        <v>3</v>
      </c>
    </row>
    <row r="11" spans="1:8" ht="17.25" customHeight="1" x14ac:dyDescent="0.25">
      <c r="A11" s="37" t="s">
        <v>88</v>
      </c>
      <c r="B11" s="29">
        <v>2340</v>
      </c>
      <c r="C11" s="35">
        <v>0.12693824942389562</v>
      </c>
      <c r="D11" s="39">
        <v>2249</v>
      </c>
      <c r="E11" s="29">
        <v>88</v>
      </c>
      <c r="F11" s="29">
        <v>3</v>
      </c>
    </row>
    <row r="12" spans="1:8" ht="17.25" customHeight="1" x14ac:dyDescent="0.25">
      <c r="A12" s="37" t="s">
        <v>89</v>
      </c>
      <c r="B12" s="29">
        <v>115784</v>
      </c>
      <c r="C12" s="35" t="s">
        <v>79</v>
      </c>
      <c r="D12" s="40">
        <v>115492</v>
      </c>
      <c r="E12" s="30">
        <v>275</v>
      </c>
      <c r="F12" s="30">
        <v>17</v>
      </c>
    </row>
    <row r="13" spans="1:8" x14ac:dyDescent="0.25">
      <c r="A13" s="38" t="s">
        <v>90</v>
      </c>
      <c r="B13" s="32">
        <v>18144</v>
      </c>
      <c r="C13" s="36" t="s">
        <v>79</v>
      </c>
      <c r="D13" s="41">
        <v>18106</v>
      </c>
      <c r="E13" s="30">
        <v>36</v>
      </c>
      <c r="F13" s="30">
        <v>2</v>
      </c>
    </row>
  </sheetData>
  <mergeCells count="2">
    <mergeCell ref="H4:H5"/>
    <mergeCell ref="A1:F1"/>
  </mergeCells>
  <pageMargins left="0.7" right="0.7" top="0.75" bottom="0.75" header="0.3" footer="0.3"/>
  <drawing r:id="rId1"/>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16A854-F3FF-4D40-A4D1-27DE9F4834BF}">
  <dimension ref="A1"/>
  <sheetViews>
    <sheetView workbookViewId="0"/>
  </sheetViews>
  <sheetFormatPr baseColWidth="10" defaultRowHeight="15" x14ac:dyDescent="0.25"/>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953852-0071-4101-98A5-0E6353E0004A}">
  <dimension ref="A1"/>
  <sheetViews>
    <sheetView workbookViewId="0"/>
  </sheetViews>
  <sheetFormatPr baseColWidth="10" defaultRowHeight="15" x14ac:dyDescent="0.25"/>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BE2D2D-29D0-4A64-9CC6-87F8DB1073AC}">
  <dimension ref="A1"/>
  <sheetViews>
    <sheetView workbookViewId="0"/>
  </sheetViews>
  <sheetFormatPr baseColWidth="10" defaultRowHeight="15" x14ac:dyDescent="0.25"/>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A85E6-E369-4AA4-968C-017397E69909}">
  <dimension ref="A1"/>
  <sheetViews>
    <sheetView workbookViewId="0"/>
  </sheetViews>
  <sheetFormatPr baseColWidth="10" defaultRowHeight="15" x14ac:dyDescent="0.25"/>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952216-0CBA-4FB1-BA6D-8D1080CAF04E}">
  <dimension ref="A1:J15"/>
  <sheetViews>
    <sheetView workbookViewId="0">
      <selection activeCell="C3" activeCellId="1" sqref="A3:A15 C3:J15"/>
    </sheetView>
  </sheetViews>
  <sheetFormatPr baseColWidth="10" defaultRowHeight="15" x14ac:dyDescent="0.25"/>
  <cols>
    <col min="10" max="10" width="18" customWidth="1"/>
  </cols>
  <sheetData>
    <row r="1" spans="1:10" x14ac:dyDescent="0.25">
      <c r="A1" s="20" t="s">
        <v>36</v>
      </c>
      <c r="B1" s="20"/>
      <c r="C1" s="20"/>
      <c r="D1" s="20"/>
      <c r="E1" s="20"/>
      <c r="F1" s="20"/>
      <c r="G1" s="20"/>
      <c r="H1" s="20"/>
      <c r="I1" s="20"/>
      <c r="J1" s="20"/>
    </row>
    <row r="3" spans="1:10" x14ac:dyDescent="0.25">
      <c r="A3" s="11" t="s">
        <v>37</v>
      </c>
      <c r="B3" s="11" t="s">
        <v>38</v>
      </c>
      <c r="C3" s="11" t="s">
        <v>39</v>
      </c>
      <c r="D3" s="11" t="s">
        <v>40</v>
      </c>
      <c r="E3" s="11" t="s">
        <v>41</v>
      </c>
      <c r="F3" s="11" t="s">
        <v>42</v>
      </c>
      <c r="G3" s="11" t="s">
        <v>43</v>
      </c>
      <c r="H3" s="11" t="s">
        <v>44</v>
      </c>
      <c r="I3" s="11" t="s">
        <v>45</v>
      </c>
      <c r="J3" s="11" t="s">
        <v>46</v>
      </c>
    </row>
    <row r="4" spans="1:10" x14ac:dyDescent="0.25">
      <c r="A4" s="13" t="s">
        <v>47</v>
      </c>
      <c r="B4" s="15">
        <v>10581277</v>
      </c>
      <c r="C4" s="14">
        <v>430888</v>
      </c>
      <c r="D4" s="14">
        <v>3924869</v>
      </c>
      <c r="E4" s="14">
        <v>2521226</v>
      </c>
      <c r="F4" s="14">
        <v>2849368</v>
      </c>
      <c r="G4" s="14">
        <v>95403</v>
      </c>
      <c r="H4" s="14">
        <v>86024</v>
      </c>
      <c r="I4" s="16">
        <v>101143</v>
      </c>
      <c r="J4" s="16">
        <v>572356</v>
      </c>
    </row>
    <row r="5" spans="1:10" x14ac:dyDescent="0.25">
      <c r="A5" s="13" t="s">
        <v>48</v>
      </c>
      <c r="B5" s="15">
        <v>10226887</v>
      </c>
      <c r="C5" s="14">
        <v>416677</v>
      </c>
      <c r="D5" s="14">
        <v>3747664</v>
      </c>
      <c r="E5" s="14">
        <v>2389908</v>
      </c>
      <c r="F5" s="14">
        <v>2811920</v>
      </c>
      <c r="G5" s="14">
        <v>106457</v>
      </c>
      <c r="H5" s="14">
        <v>91797</v>
      </c>
      <c r="I5" s="16">
        <v>100589</v>
      </c>
      <c r="J5" s="16">
        <v>561875</v>
      </c>
    </row>
    <row r="6" spans="1:10" x14ac:dyDescent="0.25">
      <c r="A6" s="13" t="s">
        <v>49</v>
      </c>
      <c r="B6" s="15">
        <v>7404079</v>
      </c>
      <c r="C6" s="14">
        <v>326793</v>
      </c>
      <c r="D6" s="14">
        <v>2739895</v>
      </c>
      <c r="E6" s="14">
        <v>1761833</v>
      </c>
      <c r="F6" s="14">
        <v>1952105</v>
      </c>
      <c r="G6" s="14">
        <v>81588</v>
      </c>
      <c r="H6" s="14">
        <v>65628</v>
      </c>
      <c r="I6" s="16">
        <v>71138</v>
      </c>
      <c r="J6" s="16">
        <v>405099</v>
      </c>
    </row>
    <row r="7" spans="1:10" x14ac:dyDescent="0.25">
      <c r="A7" s="13" t="s">
        <v>50</v>
      </c>
      <c r="B7" s="15">
        <v>3652227</v>
      </c>
      <c r="C7" s="14">
        <v>217329</v>
      </c>
      <c r="D7" s="14">
        <v>1310620</v>
      </c>
      <c r="E7" s="14">
        <v>993733</v>
      </c>
      <c r="F7" s="14">
        <v>729644</v>
      </c>
      <c r="G7" s="14">
        <v>51546</v>
      </c>
      <c r="H7" s="14">
        <v>21670</v>
      </c>
      <c r="I7" s="16">
        <v>21504</v>
      </c>
      <c r="J7" s="16">
        <v>306181</v>
      </c>
    </row>
    <row r="8" spans="1:10" x14ac:dyDescent="0.25">
      <c r="A8" s="13" t="s">
        <v>51</v>
      </c>
      <c r="B8" s="15">
        <v>4900798</v>
      </c>
      <c r="C8" s="14">
        <v>274729</v>
      </c>
      <c r="D8" s="14">
        <v>1792593</v>
      </c>
      <c r="E8" s="14">
        <v>1288824</v>
      </c>
      <c r="F8" s="14">
        <v>1043349</v>
      </c>
      <c r="G8" s="14">
        <v>54173</v>
      </c>
      <c r="H8" s="14">
        <v>31568</v>
      </c>
      <c r="I8" s="16">
        <v>34064</v>
      </c>
      <c r="J8" s="16">
        <v>381498</v>
      </c>
    </row>
    <row r="9" spans="1:10" x14ac:dyDescent="0.25">
      <c r="A9" s="13" t="s">
        <v>52</v>
      </c>
      <c r="B9" s="15">
        <v>5266194</v>
      </c>
      <c r="C9" s="14">
        <v>224091</v>
      </c>
      <c r="D9" s="14">
        <v>1955719</v>
      </c>
      <c r="E9" s="14">
        <v>1251133</v>
      </c>
      <c r="F9" s="14">
        <v>1245162</v>
      </c>
      <c r="G9" s="14">
        <v>46440</v>
      </c>
      <c r="H9" s="14">
        <v>41247</v>
      </c>
      <c r="I9" s="16">
        <v>44799</v>
      </c>
      <c r="J9" s="16">
        <v>457603</v>
      </c>
    </row>
    <row r="10" spans="1:10" x14ac:dyDescent="0.25">
      <c r="A10" s="13" t="s">
        <v>53</v>
      </c>
      <c r="B10" s="15">
        <v>5383861</v>
      </c>
      <c r="C10" s="14">
        <v>210075</v>
      </c>
      <c r="D10" s="14">
        <v>2051444</v>
      </c>
      <c r="E10" s="14">
        <v>1264376</v>
      </c>
      <c r="F10" s="14">
        <v>1305332</v>
      </c>
      <c r="G10" s="14">
        <v>49016</v>
      </c>
      <c r="H10" s="14">
        <v>49045</v>
      </c>
      <c r="I10" s="16">
        <v>48340</v>
      </c>
      <c r="J10" s="16">
        <v>406233</v>
      </c>
    </row>
    <row r="11" spans="1:10" x14ac:dyDescent="0.25">
      <c r="A11" s="13" t="s">
        <v>54</v>
      </c>
      <c r="B11" s="15">
        <v>6214555</v>
      </c>
      <c r="C11" s="14">
        <v>258174</v>
      </c>
      <c r="D11" s="14">
        <v>2390042</v>
      </c>
      <c r="E11" s="14">
        <v>1493055</v>
      </c>
      <c r="F11" s="14">
        <v>1481273</v>
      </c>
      <c r="G11" s="14">
        <v>39416</v>
      </c>
      <c r="H11" s="14">
        <v>70562</v>
      </c>
      <c r="I11" s="16">
        <v>69221</v>
      </c>
      <c r="J11" s="16">
        <v>412812</v>
      </c>
    </row>
    <row r="12" spans="1:10" x14ac:dyDescent="0.25">
      <c r="A12" s="13" t="s">
        <v>55</v>
      </c>
      <c r="B12" s="15">
        <v>7023769</v>
      </c>
      <c r="C12" s="14">
        <v>293654</v>
      </c>
      <c r="D12" s="14">
        <v>2731068</v>
      </c>
      <c r="E12" s="14">
        <v>1729545</v>
      </c>
      <c r="F12" s="14">
        <v>1604939</v>
      </c>
      <c r="G12" s="14">
        <v>46869</v>
      </c>
      <c r="H12" s="14">
        <v>71222</v>
      </c>
      <c r="I12" s="16">
        <v>84695</v>
      </c>
      <c r="J12" s="16">
        <v>461777</v>
      </c>
    </row>
    <row r="13" spans="1:10" x14ac:dyDescent="0.25">
      <c r="A13" s="13" t="s">
        <v>56</v>
      </c>
      <c r="B13" s="15">
        <v>7988781</v>
      </c>
      <c r="C13" s="14">
        <v>337984</v>
      </c>
      <c r="D13" s="14">
        <v>3106689</v>
      </c>
      <c r="E13" s="14">
        <v>1962750</v>
      </c>
      <c r="F13" s="14">
        <v>1872951</v>
      </c>
      <c r="G13" s="14">
        <v>47624</v>
      </c>
      <c r="H13" s="14">
        <v>85186</v>
      </c>
      <c r="I13" s="16">
        <v>101540</v>
      </c>
      <c r="J13" s="16">
        <v>474057</v>
      </c>
    </row>
    <row r="14" spans="1:10" x14ac:dyDescent="0.25">
      <c r="A14" s="13" t="s">
        <v>57</v>
      </c>
      <c r="B14" s="15">
        <v>8789647</v>
      </c>
      <c r="C14" s="14">
        <v>377756</v>
      </c>
      <c r="D14" s="14">
        <v>3391510</v>
      </c>
      <c r="E14" s="14">
        <v>2142765</v>
      </c>
      <c r="F14" s="14">
        <v>2154190</v>
      </c>
      <c r="G14" s="14">
        <v>49566</v>
      </c>
      <c r="H14" s="14">
        <v>95457</v>
      </c>
      <c r="I14" s="16">
        <v>116790</v>
      </c>
      <c r="J14" s="16">
        <v>461613</v>
      </c>
    </row>
    <row r="15" spans="1:10" x14ac:dyDescent="0.25">
      <c r="A15" s="13" t="s">
        <v>58</v>
      </c>
      <c r="B15" s="15">
        <v>9804849</v>
      </c>
      <c r="C15" s="14">
        <v>442221</v>
      </c>
      <c r="D15" s="14">
        <v>3812845</v>
      </c>
      <c r="E15" s="14">
        <v>2450621</v>
      </c>
      <c r="F15" s="14">
        <v>2350649</v>
      </c>
      <c r="G15" s="14">
        <v>51387</v>
      </c>
      <c r="H15" s="14">
        <v>104968</v>
      </c>
      <c r="I15" s="16">
        <v>123128</v>
      </c>
      <c r="J15" s="16">
        <v>469030</v>
      </c>
    </row>
  </sheetData>
  <mergeCells count="1">
    <mergeCell ref="A1:J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CE918C-3589-4ADB-9892-92D1209967DF}">
  <dimension ref="A2:G8"/>
  <sheetViews>
    <sheetView workbookViewId="0">
      <selection activeCell="H14" sqref="H14"/>
    </sheetView>
  </sheetViews>
  <sheetFormatPr baseColWidth="10" defaultRowHeight="15" x14ac:dyDescent="0.25"/>
  <cols>
    <col min="1" max="7" width="12" customWidth="1"/>
  </cols>
  <sheetData>
    <row r="2" spans="1:7" x14ac:dyDescent="0.25">
      <c r="A2" s="1" t="s">
        <v>22</v>
      </c>
      <c r="B2" s="1" t="s">
        <v>16</v>
      </c>
      <c r="C2" s="1" t="s">
        <v>17</v>
      </c>
      <c r="D2" s="1" t="s">
        <v>18</v>
      </c>
      <c r="E2" s="1" t="s">
        <v>19</v>
      </c>
      <c r="F2" s="1" t="s">
        <v>20</v>
      </c>
      <c r="G2" s="1" t="s">
        <v>21</v>
      </c>
    </row>
    <row r="3" spans="1:7" x14ac:dyDescent="0.25">
      <c r="A3" s="1" t="s">
        <v>10</v>
      </c>
      <c r="B3" s="1">
        <v>4</v>
      </c>
      <c r="C3" s="1">
        <v>3</v>
      </c>
      <c r="D3" s="1">
        <v>2</v>
      </c>
      <c r="E3" s="1">
        <v>2</v>
      </c>
      <c r="F3" s="1">
        <v>3</v>
      </c>
      <c r="G3" s="1">
        <v>7</v>
      </c>
    </row>
    <row r="4" spans="1:7" x14ac:dyDescent="0.25">
      <c r="A4" s="1" t="s">
        <v>11</v>
      </c>
      <c r="B4" s="1">
        <v>11</v>
      </c>
      <c r="C4" s="1">
        <v>13</v>
      </c>
      <c r="D4" s="1">
        <v>10</v>
      </c>
      <c r="E4" s="1">
        <v>11</v>
      </c>
      <c r="F4" s="1">
        <v>13</v>
      </c>
      <c r="G4" s="1">
        <v>7</v>
      </c>
    </row>
    <row r="5" spans="1:7" x14ac:dyDescent="0.25">
      <c r="A5" s="1" t="s">
        <v>12</v>
      </c>
      <c r="B5" s="1">
        <v>3</v>
      </c>
      <c r="C5" s="1">
        <v>4</v>
      </c>
      <c r="D5" s="1">
        <v>6</v>
      </c>
      <c r="E5" s="1">
        <v>4</v>
      </c>
      <c r="F5" s="1">
        <v>4</v>
      </c>
      <c r="G5" s="1">
        <v>6</v>
      </c>
    </row>
    <row r="6" spans="1:7" x14ac:dyDescent="0.25">
      <c r="A6" s="1" t="s">
        <v>13</v>
      </c>
      <c r="B6" s="1">
        <v>4</v>
      </c>
      <c r="C6" s="1">
        <v>3</v>
      </c>
      <c r="D6" s="1">
        <v>4</v>
      </c>
      <c r="E6" s="1">
        <v>4</v>
      </c>
      <c r="F6" s="1">
        <v>5</v>
      </c>
      <c r="G6" s="1">
        <v>3</v>
      </c>
    </row>
    <row r="7" spans="1:7" x14ac:dyDescent="0.25">
      <c r="A7" s="1" t="s">
        <v>14</v>
      </c>
      <c r="B7" s="1">
        <v>3</v>
      </c>
      <c r="C7" s="1">
        <v>13</v>
      </c>
      <c r="D7" s="1">
        <v>15</v>
      </c>
      <c r="E7" s="1">
        <v>16</v>
      </c>
      <c r="F7" s="1">
        <v>13</v>
      </c>
      <c r="G7" s="1">
        <v>12</v>
      </c>
    </row>
    <row r="8" spans="1:7" x14ac:dyDescent="0.25">
      <c r="A8" s="1" t="s">
        <v>15</v>
      </c>
      <c r="B8" s="1">
        <v>5</v>
      </c>
      <c r="C8" s="1">
        <v>4</v>
      </c>
      <c r="D8" s="1">
        <v>4</v>
      </c>
      <c r="E8" s="1">
        <v>8</v>
      </c>
      <c r="F8" s="1">
        <v>3</v>
      </c>
      <c r="G8" s="1">
        <v>11</v>
      </c>
    </row>
  </sheetData>
  <pageMargins left="0.7" right="0.7" top="0.75" bottom="0.75" header="0.3" footer="0.3"/>
  <drawing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A66578-0850-4D1C-A167-F5DC6559DB34}">
  <dimension ref="A1:K11"/>
  <sheetViews>
    <sheetView topLeftCell="A9" workbookViewId="0">
      <selection activeCell="L13" sqref="L13"/>
    </sheetView>
  </sheetViews>
  <sheetFormatPr baseColWidth="10" defaultRowHeight="15" x14ac:dyDescent="0.25"/>
  <cols>
    <col min="1" max="1" width="12" customWidth="1"/>
    <col min="8" max="8" width="11.85546875" bestFit="1" customWidth="1"/>
  </cols>
  <sheetData>
    <row r="1" spans="1:11" x14ac:dyDescent="0.25">
      <c r="A1" t="s">
        <v>22</v>
      </c>
      <c r="B1" t="s">
        <v>31</v>
      </c>
      <c r="C1" t="s">
        <v>32</v>
      </c>
      <c r="D1" t="s">
        <v>33</v>
      </c>
      <c r="E1" t="s">
        <v>34</v>
      </c>
      <c r="F1" t="s">
        <v>35</v>
      </c>
      <c r="H1" s="2" t="s">
        <v>32</v>
      </c>
      <c r="I1" s="2" t="s">
        <v>33</v>
      </c>
      <c r="J1" s="2" t="s">
        <v>34</v>
      </c>
      <c r="K1" s="2" t="s">
        <v>31</v>
      </c>
    </row>
    <row r="2" spans="1:11" x14ac:dyDescent="0.25">
      <c r="A2" t="s">
        <v>12</v>
      </c>
      <c r="B2">
        <v>18</v>
      </c>
      <c r="C2">
        <v>12</v>
      </c>
      <c r="D2">
        <v>5</v>
      </c>
      <c r="E2">
        <v>1</v>
      </c>
      <c r="F2">
        <v>41</v>
      </c>
      <c r="H2" s="4">
        <f>Tabla2[[#This Row],[G]]/Tabla2[[#This Row],[PJ]]</f>
        <v>0.66666666666666663</v>
      </c>
      <c r="I2" s="4">
        <f>Tabla2[[#This Row],[E]]/Tabla2[[#This Row],[PJ]]</f>
        <v>0.27777777777777779</v>
      </c>
      <c r="J2" s="4">
        <f>Tabla2[[#This Row],[P]]/Tabla2[[#This Row],[PJ]]</f>
        <v>5.5555555555555552E-2</v>
      </c>
      <c r="K2" s="3">
        <f>SUM(H2:J2)</f>
        <v>1</v>
      </c>
    </row>
    <row r="3" spans="1:11" x14ac:dyDescent="0.25">
      <c r="A3" t="s">
        <v>23</v>
      </c>
      <c r="B3">
        <v>18</v>
      </c>
      <c r="C3">
        <v>9</v>
      </c>
      <c r="D3">
        <v>4</v>
      </c>
      <c r="E3">
        <v>5</v>
      </c>
      <c r="F3">
        <v>31</v>
      </c>
      <c r="H3" s="4">
        <f>Tabla2[[#This Row],[G]]/Tabla2[[#This Row],[PJ]]</f>
        <v>0.5</v>
      </c>
      <c r="I3" s="4">
        <f>Tabla2[[#This Row],[E]]/Tabla2[[#This Row],[PJ]]</f>
        <v>0.22222222222222221</v>
      </c>
      <c r="J3" s="4">
        <f>Tabla2[[#This Row],[P]]/Tabla2[[#This Row],[PJ]]</f>
        <v>0.27777777777777779</v>
      </c>
      <c r="K3" s="3">
        <f t="shared" ref="K3:K11" si="0">SUM(H3:J3)</f>
        <v>1</v>
      </c>
    </row>
    <row r="4" spans="1:11" x14ac:dyDescent="0.25">
      <c r="A4" t="s">
        <v>11</v>
      </c>
      <c r="B4">
        <v>18</v>
      </c>
      <c r="C4">
        <v>7</v>
      </c>
      <c r="D4">
        <v>7</v>
      </c>
      <c r="E4">
        <v>4</v>
      </c>
      <c r="F4">
        <v>28</v>
      </c>
      <c r="H4" s="4">
        <f>Tabla2[[#This Row],[G]]/Tabla2[[#This Row],[PJ]]</f>
        <v>0.3888888888888889</v>
      </c>
      <c r="I4" s="4">
        <f>Tabla2[[#This Row],[E]]/Tabla2[[#This Row],[PJ]]</f>
        <v>0.3888888888888889</v>
      </c>
      <c r="J4" s="4">
        <f>Tabla2[[#This Row],[P]]/Tabla2[[#This Row],[PJ]]</f>
        <v>0.22222222222222221</v>
      </c>
      <c r="K4" s="3">
        <f t="shared" si="0"/>
        <v>1</v>
      </c>
    </row>
    <row r="5" spans="1:11" x14ac:dyDescent="0.25">
      <c r="A5" t="s">
        <v>24</v>
      </c>
      <c r="B5">
        <v>18</v>
      </c>
      <c r="C5">
        <v>7</v>
      </c>
      <c r="D5">
        <v>6</v>
      </c>
      <c r="E5">
        <v>5</v>
      </c>
      <c r="F5">
        <v>27</v>
      </c>
      <c r="H5" s="4">
        <f>Tabla2[[#This Row],[G]]/Tabla2[[#This Row],[PJ]]</f>
        <v>0.3888888888888889</v>
      </c>
      <c r="I5" s="4">
        <f>Tabla2[[#This Row],[E]]/Tabla2[[#This Row],[PJ]]</f>
        <v>0.33333333333333331</v>
      </c>
      <c r="J5" s="4">
        <f>Tabla2[[#This Row],[P]]/Tabla2[[#This Row],[PJ]]</f>
        <v>0.27777777777777779</v>
      </c>
      <c r="K5" s="3">
        <f t="shared" si="0"/>
        <v>1</v>
      </c>
    </row>
    <row r="6" spans="1:11" x14ac:dyDescent="0.25">
      <c r="A6" t="s">
        <v>25</v>
      </c>
      <c r="B6">
        <v>18</v>
      </c>
      <c r="C6">
        <v>7</v>
      </c>
      <c r="D6">
        <v>5</v>
      </c>
      <c r="E6">
        <v>6</v>
      </c>
      <c r="F6">
        <v>26</v>
      </c>
      <c r="H6" s="4">
        <f>Tabla2[[#This Row],[G]]/Tabla2[[#This Row],[PJ]]</f>
        <v>0.3888888888888889</v>
      </c>
      <c r="I6" s="4">
        <f>Tabla2[[#This Row],[E]]/Tabla2[[#This Row],[PJ]]</f>
        <v>0.27777777777777779</v>
      </c>
      <c r="J6" s="4">
        <f>Tabla2[[#This Row],[P]]/Tabla2[[#This Row],[PJ]]</f>
        <v>0.33333333333333331</v>
      </c>
      <c r="K6" s="3">
        <f t="shared" si="0"/>
        <v>1</v>
      </c>
    </row>
    <row r="7" spans="1:11" x14ac:dyDescent="0.25">
      <c r="A7" t="s">
        <v>26</v>
      </c>
      <c r="B7">
        <v>18</v>
      </c>
      <c r="C7">
        <v>8</v>
      </c>
      <c r="D7">
        <v>2</v>
      </c>
      <c r="E7">
        <v>8</v>
      </c>
      <c r="F7">
        <v>26</v>
      </c>
      <c r="H7" s="4">
        <f>Tabla2[[#This Row],[G]]/Tabla2[[#This Row],[PJ]]</f>
        <v>0.44444444444444442</v>
      </c>
      <c r="I7" s="4">
        <f>Tabla2[[#This Row],[E]]/Tabla2[[#This Row],[PJ]]</f>
        <v>0.1111111111111111</v>
      </c>
      <c r="J7" s="4">
        <f>Tabla2[[#This Row],[P]]/Tabla2[[#This Row],[PJ]]</f>
        <v>0.44444444444444442</v>
      </c>
      <c r="K7" s="3">
        <f t="shared" si="0"/>
        <v>1</v>
      </c>
    </row>
    <row r="8" spans="1:11" x14ac:dyDescent="0.25">
      <c r="A8" t="s">
        <v>27</v>
      </c>
      <c r="B8">
        <v>18</v>
      </c>
      <c r="C8">
        <v>7</v>
      </c>
      <c r="D8">
        <v>3</v>
      </c>
      <c r="E8">
        <v>8</v>
      </c>
      <c r="F8">
        <v>24</v>
      </c>
      <c r="H8" s="4">
        <f>Tabla2[[#This Row],[G]]/Tabla2[[#This Row],[PJ]]</f>
        <v>0.3888888888888889</v>
      </c>
      <c r="I8" s="4">
        <f>Tabla2[[#This Row],[E]]/Tabla2[[#This Row],[PJ]]</f>
        <v>0.16666666666666666</v>
      </c>
      <c r="J8" s="4">
        <f>Tabla2[[#This Row],[P]]/Tabla2[[#This Row],[PJ]]</f>
        <v>0.44444444444444442</v>
      </c>
      <c r="K8" s="3">
        <f t="shared" si="0"/>
        <v>1</v>
      </c>
    </row>
    <row r="9" spans="1:11" x14ac:dyDescent="0.25">
      <c r="A9" t="s">
        <v>28</v>
      </c>
      <c r="B9">
        <v>18</v>
      </c>
      <c r="C9">
        <v>6</v>
      </c>
      <c r="D9">
        <v>2</v>
      </c>
      <c r="E9">
        <v>10</v>
      </c>
      <c r="F9">
        <v>20</v>
      </c>
      <c r="H9" s="4">
        <f>Tabla2[[#This Row],[G]]/Tabla2[[#This Row],[PJ]]</f>
        <v>0.33333333333333331</v>
      </c>
      <c r="I9" s="4">
        <f>Tabla2[[#This Row],[E]]/Tabla2[[#This Row],[PJ]]</f>
        <v>0.1111111111111111</v>
      </c>
      <c r="J9" s="4">
        <f>Tabla2[[#This Row],[P]]/Tabla2[[#This Row],[PJ]]</f>
        <v>0.55555555555555558</v>
      </c>
      <c r="K9" s="3">
        <f t="shared" si="0"/>
        <v>1</v>
      </c>
    </row>
    <row r="10" spans="1:11" x14ac:dyDescent="0.25">
      <c r="A10" t="s">
        <v>29</v>
      </c>
      <c r="B10">
        <v>18</v>
      </c>
      <c r="C10">
        <v>4</v>
      </c>
      <c r="D10">
        <v>2</v>
      </c>
      <c r="E10">
        <v>12</v>
      </c>
      <c r="F10">
        <v>14</v>
      </c>
      <c r="H10" s="4">
        <f>Tabla2[[#This Row],[G]]/Tabla2[[#This Row],[PJ]]</f>
        <v>0.22222222222222221</v>
      </c>
      <c r="I10" s="4">
        <f>Tabla2[[#This Row],[E]]/Tabla2[[#This Row],[PJ]]</f>
        <v>0.1111111111111111</v>
      </c>
      <c r="J10" s="4">
        <f>Tabla2[[#This Row],[P]]/Tabla2[[#This Row],[PJ]]</f>
        <v>0.66666666666666663</v>
      </c>
      <c r="K10" s="3">
        <f t="shared" si="0"/>
        <v>1</v>
      </c>
    </row>
    <row r="11" spans="1:11" x14ac:dyDescent="0.25">
      <c r="A11" t="s">
        <v>30</v>
      </c>
      <c r="B11">
        <v>18</v>
      </c>
      <c r="C11">
        <v>2</v>
      </c>
      <c r="D11">
        <v>6</v>
      </c>
      <c r="E11">
        <v>10</v>
      </c>
      <c r="F11">
        <v>12</v>
      </c>
      <c r="H11" s="4">
        <f>Tabla2[[#This Row],[G]]/Tabla2[[#This Row],[PJ]]</f>
        <v>0.1111111111111111</v>
      </c>
      <c r="I11" s="4">
        <f>Tabla2[[#This Row],[E]]/Tabla2[[#This Row],[PJ]]</f>
        <v>0.33333333333333331</v>
      </c>
      <c r="J11" s="4">
        <f>Tabla2[[#This Row],[P]]/Tabla2[[#This Row],[PJ]]</f>
        <v>0.55555555555555558</v>
      </c>
      <c r="K11" s="3">
        <f t="shared" si="0"/>
        <v>1</v>
      </c>
    </row>
  </sheetData>
  <pageMargins left="0.7" right="0.7" top="0.75" bottom="0.75" header="0.3" footer="0.3"/>
  <drawing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1DD5EF-117D-4750-9CA9-CC90020CA1C8}">
  <dimension ref="A1"/>
  <sheetViews>
    <sheetView workbookViewId="0"/>
  </sheetViews>
  <sheetFormatPr baseColWidth="10" defaultRowHeight="15" x14ac:dyDescent="0.2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30C5A4-ACD0-4DF0-8136-15E1CF16D67A}">
  <dimension ref="A1"/>
  <sheetViews>
    <sheetView workbookViewId="0"/>
  </sheetViews>
  <sheetFormatPr baseColWidth="10" defaultRowHeight="15" x14ac:dyDescent="0.2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877B3A-D21C-48D5-9DBE-94E359B07113}">
  <dimension ref="A1"/>
  <sheetViews>
    <sheetView workbookViewId="0"/>
  </sheetViews>
  <sheetFormatPr baseColWidth="10" defaultRowHeight="15" x14ac:dyDescent="0.25"/>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C38872-5F51-468B-B466-A2E687E2461D}">
  <dimension ref="A1:D14"/>
  <sheetViews>
    <sheetView workbookViewId="0">
      <selection activeCell="K14" sqref="K14"/>
    </sheetView>
  </sheetViews>
  <sheetFormatPr baseColWidth="10" defaultRowHeight="15" x14ac:dyDescent="0.25"/>
  <cols>
    <col min="1" max="1" width="12" customWidth="1"/>
    <col min="3" max="3" width="17.5703125" customWidth="1"/>
    <col min="4" max="4" width="16.140625" customWidth="1"/>
  </cols>
  <sheetData>
    <row r="1" spans="1:4" s="12" customFormat="1" ht="15.75" x14ac:dyDescent="0.25">
      <c r="A1" s="17" t="s">
        <v>61</v>
      </c>
      <c r="B1" s="17"/>
      <c r="C1" s="17"/>
      <c r="D1" s="17"/>
    </row>
    <row r="2" spans="1:4" x14ac:dyDescent="0.25">
      <c r="A2" t="s">
        <v>37</v>
      </c>
      <c r="B2" t="s">
        <v>38</v>
      </c>
      <c r="C2" t="s">
        <v>59</v>
      </c>
      <c r="D2" t="s">
        <v>60</v>
      </c>
    </row>
    <row r="3" spans="1:4" x14ac:dyDescent="0.25">
      <c r="A3" s="6" t="s">
        <v>47</v>
      </c>
      <c r="B3" s="5">
        <v>93718</v>
      </c>
      <c r="C3" s="7">
        <v>57801</v>
      </c>
      <c r="D3" s="7">
        <v>35917</v>
      </c>
    </row>
    <row r="4" spans="1:4" x14ac:dyDescent="0.25">
      <c r="A4" s="6" t="s">
        <v>48</v>
      </c>
      <c r="B4" s="5">
        <v>84466</v>
      </c>
      <c r="C4" s="7">
        <v>55263</v>
      </c>
      <c r="D4" s="7">
        <v>29203</v>
      </c>
    </row>
    <row r="5" spans="1:4" x14ac:dyDescent="0.25">
      <c r="A5" s="6" t="s">
        <v>49</v>
      </c>
      <c r="B5" s="5">
        <v>82271</v>
      </c>
      <c r="C5" s="7">
        <v>46996</v>
      </c>
      <c r="D5" s="7">
        <v>35275</v>
      </c>
    </row>
    <row r="6" spans="1:4" x14ac:dyDescent="0.25">
      <c r="A6" s="8" t="s">
        <v>50</v>
      </c>
      <c r="B6" s="10">
        <f>SUM(C6:D6)</f>
        <v>12420</v>
      </c>
      <c r="C6" s="9">
        <v>5249</v>
      </c>
      <c r="D6" s="9">
        <v>7171</v>
      </c>
    </row>
    <row r="7" spans="1:4" x14ac:dyDescent="0.25">
      <c r="A7" s="8" t="s">
        <v>51</v>
      </c>
      <c r="B7" s="10">
        <v>11598</v>
      </c>
      <c r="C7" s="9">
        <v>5332</v>
      </c>
      <c r="D7" s="9">
        <v>6266</v>
      </c>
    </row>
    <row r="8" spans="1:4" x14ac:dyDescent="0.25">
      <c r="A8" s="8" t="s">
        <v>52</v>
      </c>
      <c r="B8" s="10">
        <f>SUM(C8:D8)</f>
        <v>10551</v>
      </c>
      <c r="C8" s="9">
        <v>4581</v>
      </c>
      <c r="D8" s="9">
        <v>5970</v>
      </c>
    </row>
    <row r="9" spans="1:4" x14ac:dyDescent="0.25">
      <c r="A9" s="8" t="s">
        <v>53</v>
      </c>
      <c r="B9" s="10">
        <v>10312</v>
      </c>
      <c r="C9" s="9">
        <v>4451</v>
      </c>
      <c r="D9" s="9">
        <v>5861</v>
      </c>
    </row>
    <row r="10" spans="1:4" x14ac:dyDescent="0.25">
      <c r="A10" s="8" t="s">
        <v>54</v>
      </c>
      <c r="B10" s="10">
        <f>SUM(C10:D10)</f>
        <v>11501</v>
      </c>
      <c r="C10" s="9">
        <v>5837</v>
      </c>
      <c r="D10" s="9">
        <v>5664</v>
      </c>
    </row>
    <row r="11" spans="1:4" x14ac:dyDescent="0.25">
      <c r="A11" s="8" t="s">
        <v>55</v>
      </c>
      <c r="B11" s="10">
        <v>11509</v>
      </c>
      <c r="C11" s="9">
        <v>4839</v>
      </c>
      <c r="D11" s="9">
        <v>6670</v>
      </c>
    </row>
    <row r="12" spans="1:4" x14ac:dyDescent="0.25">
      <c r="A12" s="8" t="s">
        <v>56</v>
      </c>
      <c r="B12" s="10">
        <v>11424</v>
      </c>
      <c r="C12" s="9">
        <v>5473</v>
      </c>
      <c r="D12" s="9">
        <v>5951</v>
      </c>
    </row>
    <row r="13" spans="1:4" x14ac:dyDescent="0.25">
      <c r="A13" s="8" t="s">
        <v>57</v>
      </c>
      <c r="B13" s="10">
        <v>12515</v>
      </c>
      <c r="C13" s="9">
        <v>6663</v>
      </c>
      <c r="D13" s="9">
        <v>5852</v>
      </c>
    </row>
    <row r="14" spans="1:4" x14ac:dyDescent="0.25">
      <c r="A14" s="8" t="s">
        <v>58</v>
      </c>
      <c r="B14" s="10">
        <v>13607</v>
      </c>
      <c r="C14" s="9">
        <v>7880</v>
      </c>
      <c r="D14" s="9">
        <v>5727</v>
      </c>
    </row>
  </sheetData>
  <pageMargins left="0.7" right="0.7" top="0.75" bottom="0.75" header="0.3" footer="0.3"/>
  <pageSetup paperSize="9" orientation="portrait" horizontalDpi="4294967295" verticalDpi="4294967295" r:id="rId1"/>
  <drawing r:id="rId2"/>
  <tableParts count="1">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2D9320-644E-48A7-92FF-4321EF168017}">
  <dimension ref="A1:D10"/>
  <sheetViews>
    <sheetView topLeftCell="A3" workbookViewId="0">
      <selection activeCell="O12" sqref="O12"/>
    </sheetView>
  </sheetViews>
  <sheetFormatPr baseColWidth="10" defaultRowHeight="15" x14ac:dyDescent="0.25"/>
  <cols>
    <col min="1" max="1" width="19.7109375" bestFit="1" customWidth="1"/>
    <col min="4" max="4" width="12.140625" customWidth="1"/>
  </cols>
  <sheetData>
    <row r="1" spans="1:4" x14ac:dyDescent="0.25">
      <c r="A1" s="19" t="s">
        <v>62</v>
      </c>
      <c r="B1" s="19"/>
      <c r="C1" s="19"/>
      <c r="D1" s="19"/>
    </row>
    <row r="3" spans="1:4" x14ac:dyDescent="0.25">
      <c r="A3" s="1" t="s">
        <v>63</v>
      </c>
      <c r="B3" s="1" t="s">
        <v>64</v>
      </c>
      <c r="C3" s="1" t="s">
        <v>65</v>
      </c>
      <c r="D3" s="1" t="s">
        <v>66</v>
      </c>
    </row>
    <row r="4" spans="1:4" x14ac:dyDescent="0.25">
      <c r="A4" s="1" t="s">
        <v>67</v>
      </c>
      <c r="B4" s="1">
        <v>520</v>
      </c>
      <c r="C4" s="1">
        <v>474</v>
      </c>
      <c r="D4" s="18">
        <f>C4/B4</f>
        <v>0.91153846153846152</v>
      </c>
    </row>
    <row r="5" spans="1:4" x14ac:dyDescent="0.25">
      <c r="A5" s="1" t="s">
        <v>68</v>
      </c>
      <c r="B5" s="1">
        <v>80</v>
      </c>
      <c r="C5" s="1">
        <v>56</v>
      </c>
      <c r="D5" s="18">
        <f t="shared" ref="D5:D10" si="0">C5/B5</f>
        <v>0.7</v>
      </c>
    </row>
    <row r="6" spans="1:4" x14ac:dyDescent="0.25">
      <c r="A6" s="1" t="s">
        <v>69</v>
      </c>
      <c r="B6" s="1">
        <v>149</v>
      </c>
      <c r="C6" s="1">
        <v>120</v>
      </c>
      <c r="D6" s="18">
        <f t="shared" si="0"/>
        <v>0.80536912751677847</v>
      </c>
    </row>
    <row r="7" spans="1:4" x14ac:dyDescent="0.25">
      <c r="A7" s="1" t="s">
        <v>70</v>
      </c>
      <c r="B7" s="1">
        <v>20</v>
      </c>
      <c r="C7" s="1">
        <v>14</v>
      </c>
      <c r="D7" s="18">
        <f t="shared" si="0"/>
        <v>0.7</v>
      </c>
    </row>
    <row r="8" spans="1:4" x14ac:dyDescent="0.25">
      <c r="A8" s="1" t="s">
        <v>71</v>
      </c>
      <c r="B8" s="1">
        <v>4</v>
      </c>
      <c r="C8" s="1">
        <v>3</v>
      </c>
      <c r="D8" s="18">
        <f t="shared" si="0"/>
        <v>0.75</v>
      </c>
    </row>
    <row r="9" spans="1:4" x14ac:dyDescent="0.25">
      <c r="A9" s="1" t="s">
        <v>72</v>
      </c>
      <c r="B9" s="1">
        <v>5</v>
      </c>
      <c r="C9" s="1">
        <v>5</v>
      </c>
      <c r="D9" s="18">
        <f t="shared" si="0"/>
        <v>1</v>
      </c>
    </row>
    <row r="10" spans="1:4" x14ac:dyDescent="0.25">
      <c r="A10" s="1" t="s">
        <v>38</v>
      </c>
      <c r="B10" s="1">
        <v>778</v>
      </c>
      <c r="C10" s="1">
        <v>672</v>
      </c>
      <c r="D10" s="18">
        <f t="shared" si="0"/>
        <v>0.86375321336760924</v>
      </c>
    </row>
  </sheetData>
  <mergeCells count="1">
    <mergeCell ref="A1:D1"/>
  </mergeCells>
  <pageMargins left="0.7" right="0.7" top="0.75" bottom="0.75" header="0.3" footer="0.3"/>
  <drawing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8EF217-D7FD-4496-B8C1-47C374B2318F}">
  <dimension ref="A1:G12"/>
  <sheetViews>
    <sheetView workbookViewId="0">
      <selection sqref="A1:C1"/>
    </sheetView>
  </sheetViews>
  <sheetFormatPr baseColWidth="10" defaultRowHeight="15" x14ac:dyDescent="0.25"/>
  <cols>
    <col min="1" max="1" width="41.5703125" customWidth="1"/>
  </cols>
  <sheetData>
    <row r="1" spans="1:7" ht="15.75" x14ac:dyDescent="0.25">
      <c r="A1" s="24"/>
      <c r="B1" s="24"/>
      <c r="C1" s="24"/>
      <c r="G1" t="s">
        <v>73</v>
      </c>
    </row>
    <row r="2" spans="1:7" x14ac:dyDescent="0.25">
      <c r="B2" s="22"/>
      <c r="C2" s="22"/>
    </row>
    <row r="3" spans="1:7" x14ac:dyDescent="0.25">
      <c r="B3" s="23"/>
      <c r="C3" s="23"/>
    </row>
    <row r="4" spans="1:7" x14ac:dyDescent="0.25">
      <c r="B4" s="23"/>
      <c r="C4" s="23"/>
    </row>
    <row r="5" spans="1:7" ht="30.75" customHeight="1" x14ac:dyDescent="0.25">
      <c r="A5" s="21"/>
    </row>
    <row r="8" spans="1:7" x14ac:dyDescent="0.25">
      <c r="B8" s="23"/>
    </row>
    <row r="10" spans="1:7" x14ac:dyDescent="0.25">
      <c r="B10" s="23"/>
      <c r="C10" s="23"/>
    </row>
    <row r="11" spans="1:7" x14ac:dyDescent="0.25">
      <c r="A11" s="21"/>
      <c r="B11" s="23"/>
      <c r="C11" s="23"/>
    </row>
    <row r="12" spans="1:7" x14ac:dyDescent="0.25">
      <c r="A12" s="21"/>
      <c r="B12" s="23"/>
      <c r="C12" s="23"/>
    </row>
  </sheetData>
  <mergeCells count="1">
    <mergeCell ref="A1:C1"/>
  </mergeCells>
  <pageMargins left="0.7" right="0.7" top="0.75" bottom="0.75" header="0.3" footer="0.3"/>
  <pageSetup paperSize="9" orientation="portrait"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15</vt:i4>
      </vt:variant>
    </vt:vector>
  </HeadingPairs>
  <TitlesOfParts>
    <vt:vector size="15" baseType="lpstr">
      <vt:lpstr>Ejercicio A</vt:lpstr>
      <vt:lpstr>Ejercicio B</vt:lpstr>
      <vt:lpstr>Ejercicio C</vt:lpstr>
      <vt:lpstr>Ejercicio D</vt:lpstr>
      <vt:lpstr>Ejercicio E</vt:lpstr>
      <vt:lpstr>Ejercicio F</vt:lpstr>
      <vt:lpstr>Ejercicio G</vt:lpstr>
      <vt:lpstr>Ejercicio H</vt:lpstr>
      <vt:lpstr>Ejercicio I</vt:lpstr>
      <vt:lpstr>Ejercicio J</vt:lpstr>
      <vt:lpstr>Ejercicio K</vt:lpstr>
      <vt:lpstr>Ejercicio L</vt:lpstr>
      <vt:lpstr>Ejercicio M</vt:lpstr>
      <vt:lpstr>Ejercicio N</vt:lpstr>
      <vt:lpstr>Ejercicio 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BGH</dc:creator>
  <cp:lastModifiedBy>BGH</cp:lastModifiedBy>
  <dcterms:created xsi:type="dcterms:W3CDTF">2021-06-02T03:01:30Z</dcterms:created>
  <dcterms:modified xsi:type="dcterms:W3CDTF">2021-06-03T19:26:46Z</dcterms:modified>
</cp:coreProperties>
</file>