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BGH\Downloads\DV-Estadistica-TP-main (1)\"/>
    </mc:Choice>
  </mc:AlternateContent>
  <xr:revisionPtr revIDLastSave="0" documentId="13_ncr:1_{023A9339-765D-4F07-91CB-30946B1C3C85}" xr6:coauthVersionLast="46" xr6:coauthVersionMax="47" xr10:uidLastSave="{00000000-0000-0000-0000-000000000000}"/>
  <bookViews>
    <workbookView xWindow="-120" yWindow="-120" windowWidth="20730" windowHeight="11160" firstSheet="8" activeTab="14" xr2:uid="{9BEEDAED-CD1B-4E47-8A29-1192471C5EC3}"/>
  </bookViews>
  <sheets>
    <sheet name="Ejercicio A" sheetId="1" r:id="rId1"/>
    <sheet name="Ejercicio B" sheetId="2" r:id="rId2"/>
    <sheet name="Ejercicio C" sheetId="3" r:id="rId3"/>
    <sheet name="Ejercicio_D" sheetId="17" r:id="rId4"/>
    <sheet name="Ejercicio_E" sheetId="18" r:id="rId5"/>
    <sheet name="Ejercicio_F" sheetId="19" r:id="rId6"/>
    <sheet name="Ejercicio G" sheetId="7" r:id="rId7"/>
    <sheet name="Ejercicio H" sheetId="8" r:id="rId8"/>
    <sheet name="Ejercicio I" sheetId="10" r:id="rId9"/>
    <sheet name="Ejercicio J" sheetId="9" r:id="rId10"/>
    <sheet name="Ejercicio K" sheetId="11" r:id="rId11"/>
    <sheet name="Ejercicio L" sheetId="12" r:id="rId12"/>
    <sheet name="Ejercicio M" sheetId="13" r:id="rId13"/>
    <sheet name="Ejercicio N" sheetId="14" r:id="rId14"/>
    <sheet name="Ejercicio O" sheetId="15"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8" l="1"/>
  <c r="F4" i="18"/>
  <c r="C5" i="18"/>
  <c r="F5" i="18" s="1"/>
  <c r="D5" i="18"/>
  <c r="E5" i="18"/>
  <c r="H4" i="17"/>
  <c r="H5" i="17"/>
  <c r="D10" i="8"/>
  <c r="D9" i="8"/>
  <c r="D8" i="8"/>
  <c r="D7" i="8"/>
  <c r="D6" i="8"/>
  <c r="D5" i="8"/>
  <c r="D4" i="8"/>
  <c r="B10" i="7"/>
  <c r="B8" i="7"/>
  <c r="B6" i="7"/>
  <c r="J11" i="3"/>
  <c r="I11" i="3"/>
  <c r="H11" i="3"/>
  <c r="K11" i="3" s="1"/>
  <c r="J10" i="3"/>
  <c r="I10" i="3"/>
  <c r="H10" i="3"/>
  <c r="K10" i="3" s="1"/>
  <c r="J9" i="3"/>
  <c r="I9" i="3"/>
  <c r="H9" i="3"/>
  <c r="K9" i="3" s="1"/>
  <c r="J8" i="3"/>
  <c r="I8" i="3"/>
  <c r="H8" i="3"/>
  <c r="K8" i="3" s="1"/>
  <c r="J7" i="3"/>
  <c r="I7" i="3"/>
  <c r="H7" i="3"/>
  <c r="K7" i="3" s="1"/>
  <c r="J6" i="3"/>
  <c r="I6" i="3"/>
  <c r="H6" i="3"/>
  <c r="K6" i="3" s="1"/>
  <c r="J5" i="3"/>
  <c r="I5" i="3"/>
  <c r="H5" i="3"/>
  <c r="K5" i="3" s="1"/>
  <c r="J4" i="3"/>
  <c r="I4" i="3"/>
  <c r="H4" i="3"/>
  <c r="K4" i="3" s="1"/>
  <c r="J3" i="3"/>
  <c r="I3" i="3"/>
  <c r="H3" i="3"/>
  <c r="K3" i="3" s="1"/>
  <c r="H2" i="3"/>
  <c r="K2" i="3" s="1"/>
  <c r="J2" i="3"/>
  <c r="I2" i="3"/>
</calcChain>
</file>

<file path=xl/sharedStrings.xml><?xml version="1.0" encoding="utf-8"?>
<sst xmlns="http://schemas.openxmlformats.org/spreadsheetml/2006/main" count="151" uniqueCount="124">
  <si>
    <t>Barcelona SC</t>
  </si>
  <si>
    <t>Boca Juniors</t>
  </si>
  <si>
    <t>Santos</t>
  </si>
  <si>
    <t>The Strongest</t>
  </si>
  <si>
    <t>P. Ganados</t>
  </si>
  <si>
    <t>P. Jugados</t>
  </si>
  <si>
    <t>P.Empatados</t>
  </si>
  <si>
    <t>P. Perdidos</t>
  </si>
  <si>
    <t>Puntos</t>
  </si>
  <si>
    <t>Grupo C</t>
  </si>
  <si>
    <t>Alemania</t>
  </si>
  <si>
    <t>Argentina</t>
  </si>
  <si>
    <t>Brasil</t>
  </si>
  <si>
    <t>España</t>
  </si>
  <si>
    <t>Francia</t>
  </si>
  <si>
    <t>Inglaterra</t>
  </si>
  <si>
    <t>2005</t>
  </si>
  <si>
    <t>2006</t>
  </si>
  <si>
    <t>2007</t>
  </si>
  <si>
    <t>2008</t>
  </si>
  <si>
    <t>2009</t>
  </si>
  <si>
    <t>2010</t>
  </si>
  <si>
    <t>Paises</t>
  </si>
  <si>
    <t>Uruguay</t>
  </si>
  <si>
    <t>Colombia</t>
  </si>
  <si>
    <t>Peru</t>
  </si>
  <si>
    <t>Chile</t>
  </si>
  <si>
    <t>Paraguay</t>
  </si>
  <si>
    <t>Ecuador</t>
  </si>
  <si>
    <t>Bolivia</t>
  </si>
  <si>
    <t>Venezuela</t>
  </si>
  <si>
    <t>PJ</t>
  </si>
  <si>
    <t>G</t>
  </si>
  <si>
    <t>E</t>
  </si>
  <si>
    <t>P</t>
  </si>
  <si>
    <t>Pts</t>
  </si>
  <si>
    <t>Año</t>
  </si>
  <si>
    <t>Total</t>
  </si>
  <si>
    <t>Avellaneda</t>
  </si>
  <si>
    <t>Dellepiane</t>
  </si>
  <si>
    <t>Illia</t>
  </si>
  <si>
    <t>Enero</t>
  </si>
  <si>
    <t>Febrero</t>
  </si>
  <si>
    <t>Marzo</t>
  </si>
  <si>
    <t>Abril</t>
  </si>
  <si>
    <t>Mayo</t>
  </si>
  <si>
    <t>Junio</t>
  </si>
  <si>
    <t>Julio</t>
  </si>
  <si>
    <t>Agosto</t>
  </si>
  <si>
    <t>Septiembre</t>
  </si>
  <si>
    <t>Octubre</t>
  </si>
  <si>
    <t>Noviembre</t>
  </si>
  <si>
    <t>Diciembre</t>
  </si>
  <si>
    <t>Argentinos</t>
  </si>
  <si>
    <t>Extranjeros</t>
  </si>
  <si>
    <t>Entradas de pasajeros en Aeroparque Jorge Newbery</t>
  </si>
  <si>
    <t>Todos los goles en la distintas competencias de disputo</t>
  </si>
  <si>
    <t>Competicion</t>
  </si>
  <si>
    <t>Partidos</t>
  </si>
  <si>
    <t>Goles</t>
  </si>
  <si>
    <t>Promedio</t>
  </si>
  <si>
    <t>Liga Española</t>
  </si>
  <si>
    <t>Copa del Rey</t>
  </si>
  <si>
    <t>Liga de Campeones</t>
  </si>
  <si>
    <t>Supercopa de España</t>
  </si>
  <si>
    <t>Supercopa de Europa</t>
  </si>
  <si>
    <t>Mundial de Clubes</t>
  </si>
  <si>
    <t>https://www.infobae.com/salud/2020/05/13/la-pandemia-por-coronavirus-no-puede-postergar-el-tratamiento-de-otras-enfermedades/</t>
  </si>
  <si>
    <t>Abosluto</t>
  </si>
  <si>
    <t>%</t>
  </si>
  <si>
    <t>Ciudadano nacido en el país</t>
  </si>
  <si>
    <t>Ciudadano extranjero</t>
  </si>
  <si>
    <t>Ciudadano privado de libertad</t>
  </si>
  <si>
    <t>///</t>
  </si>
  <si>
    <t>Juntos por el Cambio</t>
  </si>
  <si>
    <t>Frente de Todos</t>
  </si>
  <si>
    <t>Consenso Federal</t>
  </si>
  <si>
    <t>Frente de Izquierda y de los Trabajadores</t>
  </si>
  <si>
    <t>Unite por la Libertad y la Dignidad</t>
  </si>
  <si>
    <t>Autodeterminación y Libertad</t>
  </si>
  <si>
    <t>Movimiento al Socialismo</t>
  </si>
  <si>
    <t>Demócrata Cristiano</t>
  </si>
  <si>
    <t>Dignidad Popular</t>
  </si>
  <si>
    <t>Voto en blanco</t>
  </si>
  <si>
    <t>Voto nulo</t>
  </si>
  <si>
    <t>Votos emitidos para Legisladores de la Ciudad en elecciones Primarias Abiertas Simultáneas Obligatorias por tipo de
 votante según clasificación del voto y partido político, alianza o lista interna y distribución porcentual de los votos 
positivos por partido político, alianza o lista interna. Ciudad de Buenos Aires. Año 2019</t>
  </si>
  <si>
    <t>Partido Politico</t>
  </si>
  <si>
    <t>Femenino</t>
  </si>
  <si>
    <t>Masculino</t>
  </si>
  <si>
    <t>Total de votos</t>
  </si>
  <si>
    <t>Ficción</t>
  </si>
  <si>
    <t>Drama</t>
  </si>
  <si>
    <t>Romance</t>
  </si>
  <si>
    <t>Acción</t>
  </si>
  <si>
    <t>Comedia</t>
  </si>
  <si>
    <t>Genero</t>
  </si>
  <si>
    <t>FullStack</t>
  </si>
  <si>
    <t>Backend</t>
  </si>
  <si>
    <t>Frontend</t>
  </si>
  <si>
    <t>Día 10</t>
  </si>
  <si>
    <t>Día 09</t>
  </si>
  <si>
    <t>Día 08</t>
  </si>
  <si>
    <t>Día 07</t>
  </si>
  <si>
    <t>Día 06</t>
  </si>
  <si>
    <t>Día 05</t>
  </si>
  <si>
    <t>Día 04</t>
  </si>
  <si>
    <t>Día 03</t>
  </si>
  <si>
    <t>Día 02</t>
  </si>
  <si>
    <t>Día 01</t>
  </si>
  <si>
    <t>Estantes</t>
  </si>
  <si>
    <t>Mesas</t>
  </si>
  <si>
    <t>Sillas</t>
  </si>
  <si>
    <t>Dias</t>
  </si>
  <si>
    <t>Cantidad de vehiculos que circularon por las distintas autopistas de la Provincia de Buenos Aires</t>
  </si>
  <si>
    <t>Periodo</t>
  </si>
  <si>
    <t>TOTAL</t>
  </si>
  <si>
    <t xml:space="preserve">Ciudad de Buenos aires </t>
  </si>
  <si>
    <t>24 partidos</t>
  </si>
  <si>
    <t>1° trimestre</t>
  </si>
  <si>
    <t>2° trimestre</t>
  </si>
  <si>
    <t>3° trimestre</t>
  </si>
  <si>
    <t>4° trimestre</t>
  </si>
  <si>
    <t>Resto del Pais1</t>
  </si>
  <si>
    <t>Numero de abonados de TV por Cable de la Ciudad de Buenos Aires, Año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</si>
</sst>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 #,##0;\-&quot;$&quot;\ #,##0"/>
    <numFmt numFmtId="7" formatCode="&quot;$&quot;\ #,##0.00;\-&quot;$&quot;\ #,##0.00"/>
    <numFmt numFmtId="164" formatCode="_-* #,##0.00\ _P_t_s_-;\-* #,##0.00\ _P_t_s_-;_-* &quot;-&quot;??\ _P_t_s_-;_-@_-"/>
    <numFmt numFmtId="165" formatCode="mmmm\ yyyy"/>
    <numFmt numFmtId="166" formatCode="#."/>
    <numFmt numFmtId="167" formatCode="#,##0."/>
    <numFmt numFmtId="168" formatCode="0.0"/>
    <numFmt numFmtId="169" formatCode="&quot;$&quot;#."/>
    <numFmt numFmtId="170" formatCode="_-* #,##0\ _P_t_s_-;\-* #,##0\ _P_t_s_-;_-* &quot;-&quot;??\ _P_t_s_-;_-@_-"/>
    <numFmt numFmtId="171" formatCode="_(&quot;N$&quot;* #,##0_);_(&quot;N$&quot;* \(#,##0\);_(&quot;N$&quot;* &quot;-&quot;_);_(@_)"/>
    <numFmt numFmtId="172" formatCode="_-* #,##0.00\ _€_-;\-* #,##0.00\ _€_-;_-* &quot;-&quot;??\ _€_-;_-@_-"/>
    <numFmt numFmtId="173" formatCode="#,##0.0"/>
  </numFmts>
  <fonts count="44" x14ac:knownFonts="1">
    <font>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sz val="8"/>
      <name val="Arial"/>
      <family val="2"/>
    </font>
    <font>
      <b/>
      <sz val="8"/>
      <name val="Arial"/>
      <family val="2"/>
    </font>
    <font>
      <sz val="10"/>
      <name val="Arial"/>
      <family val="2"/>
    </font>
    <font>
      <b/>
      <sz val="18"/>
      <name val="Arial"/>
      <family val="2"/>
    </font>
    <font>
      <sz val="9"/>
      <name val="Arial"/>
      <family val="2"/>
    </font>
    <font>
      <sz val="1"/>
      <color indexed="16"/>
      <name val="Courier"/>
      <family val="3"/>
    </font>
    <font>
      <sz val="1"/>
      <color indexed="8"/>
      <name val="Courier"/>
      <family val="3"/>
    </font>
    <font>
      <i/>
      <sz val="1"/>
      <color indexed="8"/>
      <name val="Courier"/>
      <family val="3"/>
    </font>
    <font>
      <b/>
      <sz val="1"/>
      <color indexed="8"/>
      <name val="Courier"/>
      <family val="3"/>
    </font>
    <font>
      <sz val="12"/>
      <name val="Arial"/>
      <family val="2"/>
    </font>
    <font>
      <sz val="12"/>
      <name val="Times New Roman"/>
      <family val="1"/>
    </font>
    <font>
      <b/>
      <sz val="1"/>
      <color indexed="16"/>
      <name val="Courier"/>
      <family val="3"/>
    </font>
    <font>
      <b/>
      <sz val="10"/>
      <name val="Arial"/>
      <family val="2"/>
    </font>
    <font>
      <b/>
      <sz val="9"/>
      <name val="Arial"/>
      <family val="2"/>
    </font>
    <font>
      <sz val="9"/>
      <color theme="1"/>
      <name val="Arial"/>
      <family val="2"/>
    </font>
    <font>
      <b/>
      <sz val="9"/>
      <color theme="1"/>
      <name val="Arial"/>
      <family val="2"/>
    </font>
    <font>
      <sz val="10"/>
      <color theme="1"/>
      <name val="Arial"/>
      <family val="2"/>
    </font>
    <font>
      <sz val="12"/>
      <color theme="1"/>
      <name val="Bahnschrift"/>
      <family val="2"/>
    </font>
    <font>
      <sz val="10"/>
      <color indexed="8"/>
      <name val="Arial"/>
      <family val="2"/>
    </font>
    <font>
      <sz val="11"/>
      <color theme="1"/>
      <name val="Arial"/>
      <family val="2"/>
    </font>
    <font>
      <sz val="11"/>
      <color theme="0"/>
      <name val="Arial"/>
      <family val="2"/>
    </font>
    <font>
      <sz val="11"/>
      <color rgb="FF006100"/>
      <name val="Arial"/>
      <family val="2"/>
    </font>
    <font>
      <b/>
      <sz val="11"/>
      <color rgb="FFFA7D00"/>
      <name val="Arial"/>
      <family val="2"/>
    </font>
    <font>
      <b/>
      <sz val="11"/>
      <color theme="0"/>
      <name val="Arial"/>
      <family val="2"/>
    </font>
    <font>
      <sz val="11"/>
      <color rgb="FFFA7D00"/>
      <name val="Arial"/>
      <family val="2"/>
    </font>
    <font>
      <b/>
      <sz val="11"/>
      <color theme="3"/>
      <name val="Arial"/>
      <family val="2"/>
    </font>
    <font>
      <sz val="11"/>
      <color rgb="FF3F3F76"/>
      <name val="Arial"/>
      <family val="2"/>
    </font>
    <font>
      <u/>
      <sz val="11"/>
      <color theme="10"/>
      <name val="Calibri"/>
      <family val="2"/>
      <scheme val="minor"/>
    </font>
    <font>
      <u/>
      <sz val="10"/>
      <color theme="10"/>
      <name val="Arial"/>
      <family val="2"/>
    </font>
    <font>
      <u/>
      <sz val="11"/>
      <color theme="10"/>
      <name val="Calibri"/>
      <family val="2"/>
    </font>
    <font>
      <sz val="11"/>
      <color rgb="FF9C0006"/>
      <name val="Arial"/>
      <family val="2"/>
    </font>
    <font>
      <sz val="11"/>
      <color rgb="FF9C6500"/>
      <name val="Arial"/>
      <family val="2"/>
    </font>
    <font>
      <b/>
      <sz val="11"/>
      <color rgb="FF3F3F3F"/>
      <name val="Arial"/>
      <family val="2"/>
    </font>
    <font>
      <sz val="11"/>
      <color rgb="FFFF0000"/>
      <name val="Arial"/>
      <family val="2"/>
    </font>
    <font>
      <i/>
      <sz val="11"/>
      <color rgb="FF7F7F7F"/>
      <name val="Arial"/>
      <family val="2"/>
    </font>
    <font>
      <b/>
      <sz val="15"/>
      <color theme="3"/>
      <name val="Arial"/>
      <family val="2"/>
    </font>
    <font>
      <b/>
      <sz val="13"/>
      <color theme="3"/>
      <name val="Arial"/>
      <family val="2"/>
    </font>
    <font>
      <b/>
      <sz val="11"/>
      <color theme="1"/>
      <name val="Arial"/>
      <family val="2"/>
    </font>
    <font>
      <b/>
      <sz val="11"/>
      <color rgb="FFFA7D00"/>
      <name val="Calibri"/>
      <family val="2"/>
      <scheme val="minor"/>
    </font>
    <font>
      <sz val="8"/>
      <name val="Calibri"/>
      <family val="2"/>
      <scheme val="minor"/>
    </font>
  </fonts>
  <fills count="38">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120">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4" fontId="4" fillId="0" borderId="1">
      <alignment horizontal="center" vertical="center" wrapText="1"/>
    </xf>
    <xf numFmtId="164" fontId="8" fillId="0" borderId="0" applyNumberFormat="0" applyFill="0" applyBorder="0" applyProtection="0">
      <alignment horizontal="center" vertical="center" wrapText="1"/>
    </xf>
    <xf numFmtId="165" fontId="8" fillId="0" borderId="0">
      <alignment horizontal="center"/>
    </xf>
    <xf numFmtId="166" fontId="9" fillId="0" borderId="0">
      <protection locked="0"/>
    </xf>
    <xf numFmtId="167" fontId="10" fillId="0" borderId="0">
      <protection locked="0"/>
    </xf>
    <xf numFmtId="168" fontId="8" fillId="0" borderId="0" applyBorder="0">
      <alignment horizontal="center"/>
    </xf>
    <xf numFmtId="166" fontId="9" fillId="0" borderId="0">
      <protection locked="0"/>
    </xf>
    <xf numFmtId="169" fontId="10" fillId="0" borderId="0">
      <protection locked="0"/>
    </xf>
    <xf numFmtId="166" fontId="9" fillId="0" borderId="0">
      <protection locked="0"/>
    </xf>
    <xf numFmtId="170" fontId="8" fillId="0" borderId="0" applyNumberFormat="0">
      <alignment horizontal="right"/>
    </xf>
    <xf numFmtId="0" fontId="4" fillId="0" borderId="1" applyNumberFormat="0" applyAlignment="0"/>
    <xf numFmtId="171" fontId="11" fillId="0" borderId="0">
      <protection locked="0"/>
    </xf>
    <xf numFmtId="171" fontId="12" fillId="0" borderId="0">
      <protection locked="0"/>
    </xf>
    <xf numFmtId="171" fontId="11" fillId="0" borderId="0">
      <protection locked="0"/>
    </xf>
    <xf numFmtId="171" fontId="10" fillId="0" borderId="0">
      <protection locked="0"/>
    </xf>
    <xf numFmtId="171" fontId="10" fillId="0" borderId="0">
      <protection locked="0"/>
    </xf>
    <xf numFmtId="171" fontId="12" fillId="0" borderId="0">
      <protection locked="0"/>
    </xf>
    <xf numFmtId="171" fontId="11" fillId="0" borderId="0">
      <protection locked="0"/>
    </xf>
    <xf numFmtId="0" fontId="13" fillId="0" borderId="0" applyFont="0" applyFill="0" applyBorder="0" applyAlignment="0" applyProtection="0"/>
    <xf numFmtId="2" fontId="13" fillId="0" borderId="0" applyFont="0" applyFill="0" applyBorder="0" applyAlignment="0" applyProtection="0"/>
    <xf numFmtId="165" fontId="8" fillId="0" borderId="2" applyNumberFormat="0" applyFont="0" applyFill="0" applyAlignment="0" applyProtection="0">
      <alignment horizontal="center"/>
    </xf>
    <xf numFmtId="4" fontId="14" fillId="0" borderId="2" applyNumberFormat="0" applyFont="0" applyAlignment="0">
      <alignment horizontal="center"/>
    </xf>
    <xf numFmtId="166" fontId="9" fillId="0" borderId="0">
      <protection locked="0"/>
    </xf>
    <xf numFmtId="0" fontId="5" fillId="0" borderId="0"/>
    <xf numFmtId="0" fontId="10" fillId="0" borderId="0">
      <protection locked="0"/>
    </xf>
    <xf numFmtId="0" fontId="10" fillId="0" borderId="0">
      <protection locked="0"/>
    </xf>
    <xf numFmtId="166" fontId="15" fillId="0" borderId="0">
      <protection locked="0"/>
    </xf>
    <xf numFmtId="166" fontId="15" fillId="0" borderId="0">
      <protection locked="0"/>
    </xf>
    <xf numFmtId="7" fontId="13" fillId="0" borderId="0" applyFont="0" applyFill="0" applyBorder="0" applyAlignment="0" applyProtection="0"/>
    <xf numFmtId="5" fontId="13" fillId="0" borderId="0" applyFont="0" applyFill="0" applyBorder="0" applyAlignment="0" applyProtection="0"/>
    <xf numFmtId="0" fontId="6" fillId="0" borderId="0"/>
    <xf numFmtId="166" fontId="9" fillId="0" borderId="0">
      <protection locked="0"/>
    </xf>
    <xf numFmtId="3" fontId="13" fillId="0" borderId="0" applyFont="0" applyFill="0" applyBorder="0" applyAlignment="0" applyProtection="0"/>
    <xf numFmtId="4" fontId="16" fillId="0" borderId="0"/>
    <xf numFmtId="3" fontId="17" fillId="0" borderId="0">
      <alignment horizontal="center" vertical="top"/>
    </xf>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16" borderId="0" applyNumberFormat="0" applyBorder="0" applyAlignment="0" applyProtection="0"/>
    <xf numFmtId="0" fontId="23" fillId="20" borderId="0" applyNumberFormat="0" applyBorder="0" applyAlignment="0" applyProtection="0"/>
    <xf numFmtId="0" fontId="23" fillId="24" borderId="0" applyNumberFormat="0" applyBorder="0" applyAlignment="0" applyProtection="0"/>
    <xf numFmtId="0" fontId="23" fillId="28" borderId="0" applyNumberFormat="0" applyBorder="0" applyAlignment="0" applyProtection="0"/>
    <xf numFmtId="0" fontId="23" fillId="32" borderId="0" applyNumberFormat="0" applyBorder="0" applyAlignment="0" applyProtection="0"/>
    <xf numFmtId="0" fontId="23" fillId="36"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37" borderId="0" applyNumberFormat="0" applyBorder="0" applyAlignment="0" applyProtection="0"/>
    <xf numFmtId="0" fontId="25" fillId="7" borderId="0" applyNumberFormat="0" applyBorder="0" applyAlignment="0" applyProtection="0"/>
    <xf numFmtId="0" fontId="4" fillId="0" borderId="1">
      <alignment horizontal="center" vertical="center" wrapText="1"/>
    </xf>
    <xf numFmtId="0" fontId="26" fillId="11" borderId="8" applyNumberFormat="0" applyAlignment="0" applyProtection="0"/>
    <xf numFmtId="0" fontId="27" fillId="12" borderId="11" applyNumberFormat="0" applyAlignment="0" applyProtection="0"/>
    <xf numFmtId="0" fontId="28" fillId="0" borderId="10" applyNumberFormat="0" applyFill="0" applyAlignment="0" applyProtection="0"/>
    <xf numFmtId="0" fontId="29" fillId="0" borderId="0" applyNumberFormat="0" applyFill="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30" fillId="10" borderId="8" applyNumberFormat="0" applyAlignment="0" applyProtection="0"/>
    <xf numFmtId="170" fontId="6" fillId="0" borderId="2" applyNumberFormat="0" applyFont="0" applyFill="0" applyAlignment="0" applyProtection="0">
      <alignment horizontal="center"/>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8" borderId="0" applyNumberFormat="0" applyBorder="0" applyAlignment="0" applyProtection="0"/>
    <xf numFmtId="172" fontId="1" fillId="0" borderId="0" applyFont="0" applyFill="0" applyBorder="0" applyAlignment="0" applyProtection="0"/>
    <xf numFmtId="0" fontId="35" fillId="9" borderId="0" applyNumberFormat="0" applyBorder="0" applyAlignment="0" applyProtection="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22" fillId="0" borderId="0"/>
    <xf numFmtId="0" fontId="23" fillId="0" borderId="0"/>
    <xf numFmtId="0" fontId="23" fillId="0" borderId="0"/>
    <xf numFmtId="0" fontId="6" fillId="0" borderId="0"/>
    <xf numFmtId="0" fontId="23" fillId="0" borderId="0"/>
    <xf numFmtId="0" fontId="23" fillId="0" borderId="0"/>
    <xf numFmtId="0" fontId="23" fillId="0" borderId="0"/>
    <xf numFmtId="0" fontId="22" fillId="0" borderId="0"/>
    <xf numFmtId="0" fontId="1" fillId="0" borderId="0"/>
    <xf numFmtId="0" fontId="1" fillId="0" borderId="0"/>
    <xf numFmtId="0" fontId="1" fillId="0" borderId="0"/>
    <xf numFmtId="0" fontId="6" fillId="0" borderId="0"/>
    <xf numFmtId="0" fontId="6" fillId="0" borderId="0"/>
    <xf numFmtId="0" fontId="23" fillId="13" borderId="12" applyNumberFormat="0" applyFont="0" applyAlignment="0" applyProtection="0"/>
    <xf numFmtId="9" fontId="1" fillId="0" borderId="0" applyFont="0" applyFill="0" applyBorder="0" applyAlignment="0" applyProtection="0"/>
    <xf numFmtId="0" fontId="36" fillId="11"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6" fillId="0" borderId="0">
      <alignment vertical="center"/>
    </xf>
    <xf numFmtId="0" fontId="39" fillId="0" borderId="5" applyNumberFormat="0" applyFill="0" applyAlignment="0" applyProtection="0"/>
    <xf numFmtId="0" fontId="40" fillId="0" borderId="6" applyNumberFormat="0" applyFill="0" applyAlignment="0" applyProtection="0"/>
    <xf numFmtId="0" fontId="29" fillId="0" borderId="7" applyNumberFormat="0" applyFill="0" applyAlignment="0" applyProtection="0"/>
    <xf numFmtId="0" fontId="41" fillId="0" borderId="13" applyNumberFormat="0" applyFill="0" applyAlignment="0" applyProtection="0"/>
    <xf numFmtId="0" fontId="16" fillId="0" borderId="0">
      <alignment vertical="center"/>
    </xf>
    <xf numFmtId="0" fontId="16" fillId="0" borderId="0">
      <alignment vertical="center"/>
    </xf>
    <xf numFmtId="0" fontId="42" fillId="11" borderId="8" applyNumberFormat="0" applyAlignment="0" applyProtection="0"/>
  </cellStyleXfs>
  <cellXfs count="47">
    <xf numFmtId="0" fontId="0" fillId="0" borderId="0" xfId="0"/>
    <xf numFmtId="0" fontId="0" fillId="0" borderId="0" xfId="0" applyAlignment="1">
      <alignment horizontal="center"/>
    </xf>
    <xf numFmtId="0" fontId="2" fillId="0" borderId="0" xfId="0" applyFont="1" applyAlignment="1">
      <alignment horizontal="center"/>
    </xf>
    <xf numFmtId="9" fontId="3" fillId="3" borderId="0" xfId="0" applyNumberFormat="1" applyFont="1" applyFill="1"/>
    <xf numFmtId="9" fontId="3" fillId="2" borderId="0" xfId="1" applyFont="1" applyFill="1"/>
    <xf numFmtId="3" fontId="19" fillId="5" borderId="0" xfId="0" applyNumberFormat="1" applyFont="1" applyFill="1" applyAlignment="1">
      <alignment horizontal="right"/>
    </xf>
    <xf numFmtId="0" fontId="18" fillId="5" borderId="0" xfId="0" applyFont="1" applyFill="1" applyAlignment="1">
      <alignment horizontal="left"/>
    </xf>
    <xf numFmtId="3" fontId="18" fillId="5" borderId="0" xfId="0" applyNumberFormat="1" applyFont="1" applyFill="1" applyAlignment="1">
      <alignment horizontal="right"/>
    </xf>
    <xf numFmtId="0" fontId="18" fillId="6" borderId="0" xfId="0" applyFont="1" applyFill="1" applyAlignment="1">
      <alignment horizontal="left"/>
    </xf>
    <xf numFmtId="3" fontId="18" fillId="6" borderId="0" xfId="0" applyNumberFormat="1" applyFont="1" applyFill="1"/>
    <xf numFmtId="3" fontId="19" fillId="6" borderId="0" xfId="0" applyNumberFormat="1" applyFont="1" applyFill="1"/>
    <xf numFmtId="0" fontId="0" fillId="0" borderId="0" xfId="0"/>
    <xf numFmtId="0" fontId="21" fillId="0" borderId="0" xfId="0" applyFont="1"/>
    <xf numFmtId="2" fontId="0" fillId="0" borderId="0" xfId="0" applyNumberFormat="1" applyAlignment="1">
      <alignment horizontal="center"/>
    </xf>
    <xf numFmtId="0" fontId="0" fillId="0" borderId="0" xfId="0" applyAlignment="1">
      <alignment horizontal="center" vertical="center"/>
    </xf>
    <xf numFmtId="0" fontId="0" fillId="0" borderId="0" xfId="0" applyAlignment="1">
      <alignment wrapText="1"/>
    </xf>
    <xf numFmtId="17" fontId="0" fillId="0" borderId="0" xfId="0" applyNumberFormat="1"/>
    <xf numFmtId="3" fontId="0" fillId="0" borderId="0" xfId="0" applyNumberFormat="1"/>
    <xf numFmtId="0" fontId="20" fillId="0" borderId="3" xfId="0" applyFont="1" applyFill="1" applyBorder="1" applyAlignment="1">
      <alignment horizontal="center" vertical="center" wrapText="1"/>
    </xf>
    <xf numFmtId="3" fontId="17" fillId="0" borderId="0" xfId="0" applyNumberFormat="1" applyFont="1" applyFill="1" applyBorder="1" applyAlignment="1">
      <alignment horizontal="right" wrapText="1"/>
    </xf>
    <xf numFmtId="3" fontId="17" fillId="0" borderId="0" xfId="0" applyNumberFormat="1" applyFont="1" applyBorder="1" applyAlignment="1">
      <alignment horizontal="right" wrapText="1"/>
    </xf>
    <xf numFmtId="3" fontId="8" fillId="0" borderId="0" xfId="0" applyNumberFormat="1" applyFont="1" applyBorder="1" applyAlignment="1">
      <alignment horizontal="right" wrapText="1"/>
    </xf>
    <xf numFmtId="3" fontId="17" fillId="0" borderId="4" xfId="0" applyNumberFormat="1" applyFont="1" applyFill="1" applyBorder="1" applyAlignment="1">
      <alignment horizontal="right" wrapText="1"/>
    </xf>
    <xf numFmtId="0" fontId="6"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173" fontId="17" fillId="0" borderId="0" xfId="0" applyNumberFormat="1" applyFont="1" applyFill="1" applyBorder="1" applyAlignment="1">
      <alignment horizontal="right" wrapText="1"/>
    </xf>
    <xf numFmtId="173" fontId="17" fillId="0" borderId="4" xfId="0" applyNumberFormat="1" applyFont="1" applyFill="1" applyBorder="1" applyAlignment="1">
      <alignment horizontal="right" wrapText="1"/>
    </xf>
    <xf numFmtId="0" fontId="17" fillId="0" borderId="0" xfId="94" applyFont="1" applyFill="1" applyBorder="1" applyAlignment="1">
      <alignment wrapText="1"/>
    </xf>
    <xf numFmtId="0" fontId="17" fillId="0" borderId="4" xfId="94" applyFont="1" applyFill="1" applyBorder="1" applyAlignment="1">
      <alignment wrapText="1"/>
    </xf>
    <xf numFmtId="3" fontId="19" fillId="0" borderId="0" xfId="0" applyNumberFormat="1" applyFont="1"/>
    <xf numFmtId="3" fontId="17" fillId="0" borderId="0" xfId="94" applyNumberFormat="1" applyFont="1" applyFill="1" applyBorder="1" applyAlignment="1">
      <alignment horizontal="right"/>
    </xf>
    <xf numFmtId="3" fontId="17" fillId="0" borderId="4" xfId="94" applyNumberFormat="1" applyFont="1" applyFill="1" applyBorder="1" applyAlignment="1">
      <alignment horizontal="right"/>
    </xf>
    <xf numFmtId="0" fontId="42" fillId="11" borderId="8" xfId="119" applyAlignment="1">
      <alignment horizontal="center" vertical="center"/>
    </xf>
    <xf numFmtId="0" fontId="0" fillId="0" borderId="0" xfId="0" applyFont="1"/>
    <xf numFmtId="0" fontId="18" fillId="4" borderId="4" xfId="0" applyFont="1" applyFill="1" applyBorder="1" applyAlignment="1">
      <alignment horizontal="center"/>
    </xf>
    <xf numFmtId="0" fontId="0" fillId="0" borderId="0" xfId="0" applyBorder="1"/>
    <xf numFmtId="0" fontId="18" fillId="4" borderId="0" xfId="0" applyFont="1" applyFill="1" applyAlignment="1">
      <alignment horizontal="center"/>
    </xf>
    <xf numFmtId="3" fontId="18" fillId="4" borderId="0" xfId="0" applyNumberFormat="1" applyFont="1" applyFill="1" applyAlignment="1">
      <alignment horizontal="center"/>
    </xf>
    <xf numFmtId="0" fontId="0" fillId="0" borderId="0" xfId="0" applyAlignment="1">
      <alignment horizontal="center" vertical="center"/>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1" fillId="0" borderId="0" xfId="0" applyFont="1" applyAlignment="1">
      <alignment horizontal="center"/>
    </xf>
    <xf numFmtId="0" fontId="21" fillId="4" borderId="0" xfId="0" applyFont="1" applyFill="1" applyBorder="1" applyAlignment="1">
      <alignment horizontal="center" vertical="top" wrapText="1"/>
    </xf>
    <xf numFmtId="0" fontId="18" fillId="0" borderId="0" xfId="0" applyFont="1"/>
    <xf numFmtId="3" fontId="18" fillId="0" borderId="0" xfId="0" applyNumberFormat="1" applyFont="1"/>
    <xf numFmtId="0" fontId="20" fillId="0" borderId="4" xfId="0" applyFont="1" applyBorder="1" applyAlignment="1">
      <alignment horizontal="center" vertical="center" wrapText="1"/>
    </xf>
  </cellXfs>
  <cellStyles count="120">
    <cellStyle name="20% - Énfasis1 2" xfId="39" xr:uid="{046840A0-F8A9-4629-AD58-44E0E6A614D3}"/>
    <cellStyle name="20% - Énfasis2 2" xfId="40" xr:uid="{E7E94C5D-958E-47D0-B2F5-604E59C8C372}"/>
    <cellStyle name="20% - Énfasis3 2" xfId="41" xr:uid="{4DA80323-3C66-4644-8F14-A6BA04846E34}"/>
    <cellStyle name="20% - Énfasis4 2" xfId="42" xr:uid="{D5260969-A0AB-4D8E-BD31-5423E60AF989}"/>
    <cellStyle name="20% - Énfasis5 2" xfId="43" xr:uid="{08396DD7-810A-47D0-813B-B787D2F7EEC7}"/>
    <cellStyle name="20% - Énfasis6 2" xfId="44" xr:uid="{102EF64D-D52C-4E13-8161-6EE5B0F59693}"/>
    <cellStyle name="40% - Énfasis1 2" xfId="45" xr:uid="{1D545842-90D3-416C-BB62-84FF178D3239}"/>
    <cellStyle name="40% - Énfasis2 2" xfId="46" xr:uid="{CD64317C-27DE-4DEF-9F07-FD591278A4DF}"/>
    <cellStyle name="40% - Énfasis3 2" xfId="47" xr:uid="{F2E23927-9460-4675-8E9B-FA510E3BECB2}"/>
    <cellStyle name="40% - Énfasis4 2" xfId="48" xr:uid="{682B4C45-3636-4A7C-8AF8-1BC7147B8ADC}"/>
    <cellStyle name="40% - Énfasis5 2" xfId="49" xr:uid="{1658A4DE-FC11-45C7-AB45-13C59C0E9A2C}"/>
    <cellStyle name="40% - Énfasis6 2" xfId="50" xr:uid="{592329AB-4E8A-47D7-BEF0-E5CACFD7117D}"/>
    <cellStyle name="60% - Énfasis1 2" xfId="51" xr:uid="{F27A9C51-627F-4FBC-8E25-5F1C959E8652}"/>
    <cellStyle name="60% - Énfasis2 2" xfId="52" xr:uid="{2E7977C3-7760-4595-830D-A97998A29811}"/>
    <cellStyle name="60% - Énfasis3 2" xfId="53" xr:uid="{F6C0A06E-E330-4864-B6F5-8FB927BD5136}"/>
    <cellStyle name="60% - Énfasis4 2" xfId="54" xr:uid="{A923D5E1-D706-45EE-8AD7-7464CB6DA35F}"/>
    <cellStyle name="60% - Énfasis5 2" xfId="55" xr:uid="{66F54B79-8A73-417C-8A25-65C75A78E40F}"/>
    <cellStyle name="60% - Énfasis6 2" xfId="56" xr:uid="{20D3FDC3-73BD-414D-AD4A-89649955F18C}"/>
    <cellStyle name="Buena 2" xfId="57" xr:uid="{7E5549A9-92B0-4D45-9498-C88BD56755DE}"/>
    <cellStyle name="Cabecera 1" xfId="2" xr:uid="{B6EF1A0C-5617-4A86-8682-7078B4CF06BB}"/>
    <cellStyle name="Cabecera 2" xfId="3" xr:uid="{DF579B59-A246-4FD8-81B7-296F063C28AD}"/>
    <cellStyle name="Cabezal" xfId="4" xr:uid="{F992413B-EFCC-4AE6-B789-CA66E2FF8A40}"/>
    <cellStyle name="Cabezal 2" xfId="58" xr:uid="{85A681AF-7D5B-44BB-B1E7-2BAD23B72AAA}"/>
    <cellStyle name="Cálculo" xfId="119" builtinId="22"/>
    <cellStyle name="Cálculo 2" xfId="59" xr:uid="{380178FC-FEAA-47CB-AED0-27CD423E0E5D}"/>
    <cellStyle name="Celda de comprobación 2" xfId="60" xr:uid="{A525EE57-2861-420B-A1D7-71BE0E1073E9}"/>
    <cellStyle name="Celda vinculada 2" xfId="61" xr:uid="{F57303AE-E942-4A2D-9E7F-FEEC2907F89D}"/>
    <cellStyle name="coltit" xfId="5" xr:uid="{865021D7-425F-4ED3-A8EF-E15AACFDB0A0}"/>
    <cellStyle name="Columna títulos" xfId="6" xr:uid="{F6B9B066-C1D8-4BA8-AF65-605537099CD2}"/>
    <cellStyle name="Comma" xfId="7" xr:uid="{E7EEF2F1-F8A7-4984-A7F9-D81763B26664}"/>
    <cellStyle name="Comma0" xfId="8" xr:uid="{031955C5-2884-4D41-8A3C-C00D30912E12}"/>
    <cellStyle name="cuadro" xfId="9" xr:uid="{4DF76827-202D-4EEC-8304-AF52DC6348B1}"/>
    <cellStyle name="Currency" xfId="10" xr:uid="{F40D2583-1A81-4FB7-85B3-85F1C8161C2A}"/>
    <cellStyle name="Currency0" xfId="11" xr:uid="{14B0C084-EF2A-4C51-BA1E-2C623F0095E1}"/>
    <cellStyle name="Date" xfId="12" xr:uid="{E1B71020-0335-4EE3-A215-07FA30F323C1}"/>
    <cellStyle name="datos" xfId="13" xr:uid="{597C2DDA-8E46-4876-B2F7-62E1ADBB49E5}"/>
    <cellStyle name="Encabezado" xfId="14" xr:uid="{B2721B55-C2BB-46AF-9D63-89CDB4537516}"/>
    <cellStyle name="Encabezado 4 2" xfId="62" xr:uid="{9F6D8768-313D-40CF-A7AF-F656CBC03ACB}"/>
    <cellStyle name="Énfasis1 2" xfId="63" xr:uid="{B3B7A497-C9DB-44EA-84FE-1ACAFEDD05F2}"/>
    <cellStyle name="Énfasis2 2" xfId="64" xr:uid="{2A38C2EF-A399-4B16-84C1-9E907B22D01A}"/>
    <cellStyle name="Énfasis3 2" xfId="65" xr:uid="{C4EFF68F-8656-4C64-9681-5CE9F32406D9}"/>
    <cellStyle name="Énfasis4 2" xfId="66" xr:uid="{4E681BC3-D056-48DF-BBEE-923BD2059078}"/>
    <cellStyle name="Énfasis5 2" xfId="67" xr:uid="{F8D37C1F-E26E-4FA3-A9B7-2F06C35302BE}"/>
    <cellStyle name="Énfasis6 2" xfId="68" xr:uid="{2C40788E-D876-4F22-83F5-443CBD7C1807}"/>
    <cellStyle name="Entrada 2" xfId="69" xr:uid="{3372D8C3-603F-4EF5-9094-31FD829D769C}"/>
    <cellStyle name="F2" xfId="15" xr:uid="{0B5FBA17-6609-48F8-B479-71D230B17EF5}"/>
    <cellStyle name="F3" xfId="16" xr:uid="{CC791F5A-76A4-4C49-B631-B53856B97A80}"/>
    <cellStyle name="F4" xfId="17" xr:uid="{D0C15144-B75C-4747-9E77-341FAAC0FECC}"/>
    <cellStyle name="F5" xfId="18" xr:uid="{6FE10044-642C-4917-B4F5-0B03A6FEA5AD}"/>
    <cellStyle name="F6" xfId="19" xr:uid="{5BCB5115-69B7-4BBF-A504-F74F56015CCA}"/>
    <cellStyle name="F7" xfId="20" xr:uid="{F69304C8-20C4-4BE3-B1BF-0DEDEB2F196C}"/>
    <cellStyle name="F8" xfId="21" xr:uid="{45214E36-ADD4-4287-B9C6-0B5927114250}"/>
    <cellStyle name="Fecha" xfId="22" xr:uid="{53247205-68CD-479F-9648-FB657540404D}"/>
    <cellStyle name="Fijo" xfId="23" xr:uid="{C0D23796-FA1B-478C-A904-8D1DBD6AF334}"/>
    <cellStyle name="Fin del cuadro" xfId="24" xr:uid="{DA31E383-5A3C-4091-B27E-C7A3484BBB34}"/>
    <cellStyle name="fincuadro" xfId="25" xr:uid="{C2A6DA26-2FA4-4A64-845E-E3DACD2AB9B7}"/>
    <cellStyle name="fincuadro 2" xfId="70" xr:uid="{EC08EA0C-0928-4F3A-822B-B54A51258E1F}"/>
    <cellStyle name="Fixed" xfId="26" xr:uid="{0DF9800D-5A50-4FD4-9FD0-2A18FE2A2739}"/>
    <cellStyle name="fuente" xfId="27" xr:uid="{38DAC6D2-6F73-4911-A641-AA36BA21C636}"/>
    <cellStyle name="Heading 1" xfId="28" xr:uid="{43DE61ED-7EAA-4B09-B1C9-829045195373}"/>
    <cellStyle name="Heading 2" xfId="29" xr:uid="{3673C5A8-76C2-42D4-BF8B-1F44143FE269}"/>
    <cellStyle name="Heading1" xfId="30" xr:uid="{FCFA2A35-8259-4F4D-A1B9-56B9FD3ADC34}"/>
    <cellStyle name="Heading2" xfId="31" xr:uid="{85B4FA9E-6094-4050-AA05-B7BBF84EBD0F}"/>
    <cellStyle name="Hipervínculo 2" xfId="71" xr:uid="{0EE4AE88-06D7-4CAF-A623-9268D7F2A720}"/>
    <cellStyle name="Hipervínculo 3" xfId="72" xr:uid="{22E9AE21-1A39-4217-B127-3D68219231D2}"/>
    <cellStyle name="Hipervínculo 3 2" xfId="73" xr:uid="{0344D39C-CEE4-47B6-A8B6-5A65967C3E1D}"/>
    <cellStyle name="Incorrecto 2" xfId="74" xr:uid="{FD0DE562-C9E3-4DA1-8DC8-6985FCDE2BFB}"/>
    <cellStyle name="Millares 2" xfId="75" xr:uid="{C515BAE9-5295-4CB0-A830-0650F4F44DE0}"/>
    <cellStyle name="Monetario" xfId="32" xr:uid="{E7D7050B-443F-490E-A6DB-B72A310B625C}"/>
    <cellStyle name="Monetario0" xfId="33" xr:uid="{1E6D92E2-8D93-419C-9C06-B625C42840E4}"/>
    <cellStyle name="Neutral 2" xfId="76" xr:uid="{6E0EE0BE-D02C-48B8-933A-464629BD3F4D}"/>
    <cellStyle name="Normal" xfId="0" builtinId="0"/>
    <cellStyle name="Normal 2" xfId="34" xr:uid="{64FBF147-CAAF-488B-80B9-1B66F332DDA4}"/>
    <cellStyle name="Normal 2 2" xfId="77" xr:uid="{CA61833A-2666-444B-97B3-C46CE92FCE84}"/>
    <cellStyle name="Normal 2 3" xfId="78" xr:uid="{266E0687-D841-4C9A-B473-66E7856B95F4}"/>
    <cellStyle name="Normal 2 4" xfId="79" xr:uid="{C1775E95-3F77-4128-AD68-06E373C19607}"/>
    <cellStyle name="Normal 2 5" xfId="80" xr:uid="{7B33DDF4-BA33-467D-A2B3-8A4448B5E431}"/>
    <cellStyle name="Normal 2 6" xfId="81" xr:uid="{7BB437CE-CA20-4A29-A49F-D1C45470AFB3}"/>
    <cellStyle name="Normal 3" xfId="82" xr:uid="{32C76C89-1B98-4CC0-8CA7-8535EB4F8C49}"/>
    <cellStyle name="Normal 3 2" xfId="83" xr:uid="{88C4100B-C2F5-46CD-BC78-24FE8DA4EC32}"/>
    <cellStyle name="Normal 3 3" xfId="84" xr:uid="{5670DBA1-B5C9-4650-9564-3075EF575AA4}"/>
    <cellStyle name="Normal 3 4" xfId="85" xr:uid="{232881BA-C1B0-4045-94B6-31265736B5B8}"/>
    <cellStyle name="Normal 4" xfId="86" xr:uid="{467C7BFC-A876-46C3-BEF0-A0A2EF5836E1}"/>
    <cellStyle name="Normal 4 2" xfId="87" xr:uid="{15204611-B722-4FB4-915A-2EB43F028261}"/>
    <cellStyle name="Normal 4 2 2" xfId="88" xr:uid="{D1C7065A-76DF-4037-917E-912BC60950A2}"/>
    <cellStyle name="Normal 4 2 2 2" xfId="89" xr:uid="{D77EE7BD-CB71-457B-B58C-5D08FB5F778D}"/>
    <cellStyle name="Normal 4 2 2 3" xfId="90" xr:uid="{F5470FB5-AF5D-4DC2-B866-E30DC54482AC}"/>
    <cellStyle name="Normal 4 2 3" xfId="91" xr:uid="{90D5CC4F-3432-4255-85B9-173C2A01A13F}"/>
    <cellStyle name="Normal 4 3" xfId="92" xr:uid="{69B9F1F3-290C-4BC8-8D5D-095D870846D5}"/>
    <cellStyle name="Normal 4 4" xfId="93" xr:uid="{DEA89A07-0E0D-4B71-BF81-069C21E9FF61}"/>
    <cellStyle name="Normal 5" xfId="94" xr:uid="{9CF71337-DA4E-4A4A-BE6B-41CB50679BB5}"/>
    <cellStyle name="Normal 5 2" xfId="95" xr:uid="{CEA651A7-89E2-4315-9BC3-B18EC7C2B236}"/>
    <cellStyle name="Normal 5 3" xfId="96" xr:uid="{9FF32465-C583-427B-8C6A-11BEBD5BCEFC}"/>
    <cellStyle name="Normal 6" xfId="97" xr:uid="{DC1A8648-F5E7-40D5-A97F-A6D8AF8252EF}"/>
    <cellStyle name="Normal 6 2" xfId="98" xr:uid="{B8336A60-DBFB-42E4-ADF3-8DA6923B1CFF}"/>
    <cellStyle name="Normal 6 3" xfId="99" xr:uid="{A49DBCC5-71E6-469A-A1C9-1F2B4D9EF01B}"/>
    <cellStyle name="Normal 6 4" xfId="100" xr:uid="{6F376B8A-6731-43B1-BD41-B4725F738402}"/>
    <cellStyle name="Normal 7" xfId="101" xr:uid="{CF981B4E-FF5D-4138-BB09-B9F769B98EC4}"/>
    <cellStyle name="Normal 7 2" xfId="102" xr:uid="{B89C89B4-2696-40A1-AB81-2DD5D4B06463}"/>
    <cellStyle name="Normal 7 3" xfId="103" xr:uid="{42111F69-5ECD-4214-8B99-99589E186EBF}"/>
    <cellStyle name="Normal 8" xfId="104" xr:uid="{B1715402-9F05-4CF5-BCC8-DC1E7D89F61B}"/>
    <cellStyle name="Normal 8 2" xfId="105" xr:uid="{DEAAD033-1EF4-468C-A80F-4FC553EF6C18}"/>
    <cellStyle name="Normal 9" xfId="106" xr:uid="{EA77EDE3-9E71-4290-B5BD-D71181DCE8CB}"/>
    <cellStyle name="Notas 2" xfId="107" xr:uid="{B690DC2C-DDA3-4D30-A656-EFD3AB3B3427}"/>
    <cellStyle name="Percent" xfId="35" xr:uid="{E7BB9F96-500F-4970-9B39-186EA3793F0C}"/>
    <cellStyle name="Porcentaje" xfId="1" builtinId="5"/>
    <cellStyle name="Porcentaje 2" xfId="108" xr:uid="{138C9549-C137-4F42-9623-E58406D41C0F}"/>
    <cellStyle name="Punto0" xfId="36" xr:uid="{752D8B07-C286-4513-9B1F-E2BCEB75F082}"/>
    <cellStyle name="Salida 2" xfId="109" xr:uid="{D3B7558B-1CA7-4E37-B534-305047B4F366}"/>
    <cellStyle name="Texto de advertencia 2" xfId="110" xr:uid="{5D520CBB-B257-47AC-AEF5-25FD7185AF59}"/>
    <cellStyle name="Texto explicativo 2" xfId="111" xr:uid="{6E73C47B-1952-409F-871A-470B49CAE951}"/>
    <cellStyle name="titulo" xfId="37" xr:uid="{56EAC411-486D-4799-8DF3-8040EE994FC7}"/>
    <cellStyle name="Título 1 2" xfId="113" xr:uid="{E2DA79C1-956F-4D91-A175-057610D7DA3B}"/>
    <cellStyle name="Titulo 2" xfId="112" xr:uid="{2977A1F6-2EAE-4035-9D97-ABBE29EF342F}"/>
    <cellStyle name="Título 2 2" xfId="114" xr:uid="{A71B9340-1A19-4701-A40B-2F012AD9660C}"/>
    <cellStyle name="Titulo 3" xfId="118" xr:uid="{0D3E4BDB-6192-4416-BA31-FF308FAF312F}"/>
    <cellStyle name="Título 3 2" xfId="115" xr:uid="{E3D1D861-2746-4FEB-9DF0-C3A20B417F52}"/>
    <cellStyle name="Titulo 4" xfId="117" xr:uid="{8FFFAEF6-A458-464C-9462-BC1D4D486FB0}"/>
    <cellStyle name="Total 2" xfId="116" xr:uid="{D0311698-D434-4C85-8CF9-F77C225BA8A3}"/>
    <cellStyle name="totcuadro" xfId="38" xr:uid="{9752FB02-CF08-480B-B7A2-35D76D0C2870}"/>
  </cellStyles>
  <dxfs count="73">
    <dxf>
      <font>
        <b val="0"/>
        <i val="0"/>
        <strike val="0"/>
        <condense val="0"/>
        <extend val="0"/>
        <outline val="0"/>
        <shadow val="0"/>
        <u val="none"/>
        <vertAlign val="baseline"/>
        <sz val="9"/>
        <color theme="1"/>
        <name val="Arial"/>
        <family val="2"/>
        <scheme val="none"/>
      </font>
      <numFmt numFmtId="3" formatCode="#,##0"/>
    </dxf>
    <dxf>
      <border outline="0">
        <bottom style="thin">
          <color indexed="64"/>
        </bottom>
      </border>
    </dxf>
    <dxf>
      <border outline="0">
        <top style="thin">
          <color indexed="64"/>
        </top>
      </border>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theme="1"/>
        <name val="Arial"/>
        <family val="2"/>
        <scheme val="none"/>
      </font>
      <numFmt numFmtId="3" formatCode="#,##0"/>
    </dxf>
    <dxf>
      <font>
        <b/>
        <i val="0"/>
        <strike val="0"/>
        <condense val="0"/>
        <extend val="0"/>
        <outline val="0"/>
        <shadow val="0"/>
        <u val="none"/>
        <vertAlign val="baseline"/>
        <sz val="9"/>
        <color auto="1"/>
        <name val="Arial"/>
        <family val="2"/>
        <scheme val="none"/>
      </font>
      <numFmt numFmtId="173" formatCode="#,##0.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fill>
        <patternFill patternType="solid">
          <fgColor theme="0"/>
          <bgColor theme="0"/>
        </patternFill>
      </fill>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tx>
            <c:strRef>
              <c:f>'Ejercicio A'!$B$3</c:f>
              <c:strCache>
                <c:ptCount val="1"/>
                <c:pt idx="0">
                  <c:v>P. Jugados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A'!$B$4:$B$7</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0-DFF5-4361-A732-06EED97A6B93}"/>
            </c:ext>
          </c:extLst>
        </c:ser>
        <c:ser>
          <c:idx val="1"/>
          <c:order val="1"/>
          <c:tx>
            <c:strRef>
              <c:f>'Ejercicio A'!$F$3</c:f>
              <c:strCache>
                <c:ptCount val="1"/>
                <c:pt idx="0">
                  <c:v>Puntos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A'!$F$4:$F$7</c:f>
              <c:numCache>
                <c:formatCode>General</c:formatCode>
                <c:ptCount val="4"/>
                <c:pt idx="0">
                  <c:v>13</c:v>
                </c:pt>
                <c:pt idx="1">
                  <c:v>10</c:v>
                </c:pt>
                <c:pt idx="2">
                  <c:v>6</c:v>
                </c:pt>
                <c:pt idx="3">
                  <c:v>6</c:v>
                </c:pt>
              </c:numCache>
            </c:numRef>
          </c:val>
          <c:extLst>
            <c:ext xmlns:c16="http://schemas.microsoft.com/office/drawing/2014/chart" uri="{C3380CC4-5D6E-409C-BE32-E72D297353CC}">
              <c16:uniqueId val="{00000001-DFF5-4361-A732-06EED97A6B93}"/>
            </c:ext>
          </c:extLst>
        </c:ser>
        <c:dLbls>
          <c:dLblPos val="inEnd"/>
          <c:showLegendKey val="0"/>
          <c:showVal val="1"/>
          <c:showCatName val="0"/>
          <c:showSerName val="0"/>
          <c:showPercent val="0"/>
          <c:showBubbleSize val="0"/>
        </c:dLbls>
        <c:gapWidth val="65"/>
        <c:axId val="965519087"/>
        <c:axId val="965524079"/>
      </c:barChart>
      <c:catAx>
        <c:axId val="96551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Grupo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965524079"/>
        <c:crosses val="autoZero"/>
        <c:auto val="1"/>
        <c:lblAlgn val="ctr"/>
        <c:lblOffset val="100"/>
        <c:noMultiLvlLbl val="0"/>
      </c:catAx>
      <c:valAx>
        <c:axId val="965524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Puntos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crossAx val="965519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381944444444444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ubbleChart>
        <c:varyColors val="0"/>
        <c:ser>
          <c:idx val="0"/>
          <c:order val="0"/>
          <c:tx>
            <c:strRef>
              <c:f>'Ejercicio N'!$C$2</c:f>
              <c:strCache>
                <c:ptCount val="1"/>
                <c:pt idx="0">
                  <c:v>Ciudad de Buenos aires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strRef>
              <c:f>'Ejercicio N'!$A$3:$A$6</c:f>
              <c:strCache>
                <c:ptCount val="4"/>
                <c:pt idx="0">
                  <c:v>1° trimestre</c:v>
                </c:pt>
                <c:pt idx="1">
                  <c:v>2° trimestre</c:v>
                </c:pt>
                <c:pt idx="2">
                  <c:v>3° trimestre</c:v>
                </c:pt>
                <c:pt idx="3">
                  <c:v>4° trimestre</c:v>
                </c:pt>
              </c:strCache>
            </c:strRef>
          </c:xVal>
          <c:yVal>
            <c:numRef>
              <c:f>'Ejercicio N'!$C$3:$C$6</c:f>
              <c:numCache>
                <c:formatCode>#,##0</c:formatCode>
                <c:ptCount val="4"/>
                <c:pt idx="0">
                  <c:v>1115824</c:v>
                </c:pt>
                <c:pt idx="1">
                  <c:v>1127754</c:v>
                </c:pt>
                <c:pt idx="2">
                  <c:v>1131742</c:v>
                </c:pt>
                <c:pt idx="3">
                  <c:v>1227599</c:v>
                </c:pt>
              </c:numCache>
            </c:numRef>
          </c:yVal>
          <c:bubbleSize>
            <c:numRef>
              <c:f>'Ejercicio N'!$D$3:$D$6</c:f>
              <c:numCache>
                <c:formatCode>#,##0</c:formatCode>
                <c:ptCount val="4"/>
                <c:pt idx="0">
                  <c:v>3224618</c:v>
                </c:pt>
                <c:pt idx="1">
                  <c:v>3303040</c:v>
                </c:pt>
                <c:pt idx="2">
                  <c:v>3323394</c:v>
                </c:pt>
                <c:pt idx="3">
                  <c:v>3290277</c:v>
                </c:pt>
              </c:numCache>
            </c:numRef>
          </c:bubbleSize>
          <c:bubble3D val="1"/>
          <c:extLst>
            <c:ext xmlns:c16="http://schemas.microsoft.com/office/drawing/2014/chart" uri="{C3380CC4-5D6E-409C-BE32-E72D297353CC}">
              <c16:uniqueId val="{00000000-F643-4F01-AFF2-BFE354796180}"/>
            </c:ext>
          </c:extLst>
        </c:ser>
        <c:dLbls>
          <c:dLblPos val="ctr"/>
          <c:showLegendKey val="0"/>
          <c:showVal val="1"/>
          <c:showCatName val="0"/>
          <c:showSerName val="0"/>
          <c:showPercent val="0"/>
          <c:showBubbleSize val="0"/>
        </c:dLbls>
        <c:bubbleScale val="100"/>
        <c:showNegBubbles val="0"/>
        <c:axId val="149169567"/>
        <c:axId val="149172063"/>
      </c:bubbleChart>
      <c:valAx>
        <c:axId val="149169567"/>
        <c:scaling>
          <c:orientation val="minMax"/>
        </c:scaling>
        <c:delete val="0"/>
        <c:axPos val="b"/>
        <c:majorGridlines>
          <c:spPr>
            <a:ln w="9525" cap="flat" cmpd="sng" algn="ctr">
              <a:solidFill>
                <a:schemeClr val="lt1">
                  <a:lumMod val="95000"/>
                  <a:alpha val="10000"/>
                </a:schemeClr>
              </a:solidFill>
              <a:round/>
            </a:ln>
            <a:effectLst/>
          </c:spPr>
        </c:majorGridlines>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49172063"/>
        <c:crosses val="autoZero"/>
        <c:crossBetween val="midCat"/>
        <c:majorUnit val="1"/>
      </c:valAx>
      <c:valAx>
        <c:axId val="1491720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49169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AR"/>
              <a:t>Circulación de vehiculos Anual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AR"/>
        </a:p>
      </c:txPr>
    </c:title>
    <c:autoTitleDeleted val="0"/>
    <c:plotArea>
      <c:layout/>
      <c:radarChart>
        <c:radarStyle val="marker"/>
        <c:varyColors val="0"/>
        <c:ser>
          <c:idx val="0"/>
          <c:order val="0"/>
          <c:tx>
            <c:strRef>
              <c:f>'Ejercicio O'!$B$3</c:f>
              <c:strCache>
                <c:ptCount val="1"/>
                <c:pt idx="0">
                  <c:v>Avellaneda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O'!$B$4:$B$15</c:f>
              <c:numCache>
                <c:formatCode>#,##0</c:formatCode>
                <c:ptCount val="12"/>
                <c:pt idx="0">
                  <c:v>3924869</c:v>
                </c:pt>
                <c:pt idx="1">
                  <c:v>3747664</c:v>
                </c:pt>
                <c:pt idx="2">
                  <c:v>2739895</c:v>
                </c:pt>
                <c:pt idx="3">
                  <c:v>1310620</c:v>
                </c:pt>
                <c:pt idx="4">
                  <c:v>1792593</c:v>
                </c:pt>
                <c:pt idx="5">
                  <c:v>1955719</c:v>
                </c:pt>
                <c:pt idx="6">
                  <c:v>2051444</c:v>
                </c:pt>
                <c:pt idx="7">
                  <c:v>2390042</c:v>
                </c:pt>
                <c:pt idx="8">
                  <c:v>2731068</c:v>
                </c:pt>
                <c:pt idx="9">
                  <c:v>3106689</c:v>
                </c:pt>
                <c:pt idx="10">
                  <c:v>3391510</c:v>
                </c:pt>
                <c:pt idx="11">
                  <c:v>3812845</c:v>
                </c:pt>
              </c:numCache>
            </c:numRef>
          </c:val>
          <c:extLst>
            <c:ext xmlns:c16="http://schemas.microsoft.com/office/drawing/2014/chart" uri="{C3380CC4-5D6E-409C-BE32-E72D297353CC}">
              <c16:uniqueId val="{00000000-CB20-4BE3-81D9-801A67CEF228}"/>
            </c:ext>
          </c:extLst>
        </c:ser>
        <c:ser>
          <c:idx val="1"/>
          <c:order val="1"/>
          <c:tx>
            <c:strRef>
              <c:f>'Ejercicio O'!$C$3</c:f>
              <c:strCache>
                <c:ptCount val="1"/>
                <c:pt idx="0">
                  <c:v>Dellepiane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O'!$C$4:$C$15</c:f>
              <c:numCache>
                <c:formatCode>#,##0</c:formatCode>
                <c:ptCount val="12"/>
                <c:pt idx="0">
                  <c:v>2521226</c:v>
                </c:pt>
                <c:pt idx="1">
                  <c:v>2389908</c:v>
                </c:pt>
                <c:pt idx="2">
                  <c:v>1761833</c:v>
                </c:pt>
                <c:pt idx="3">
                  <c:v>993733</c:v>
                </c:pt>
                <c:pt idx="4">
                  <c:v>1288824</c:v>
                </c:pt>
                <c:pt idx="5">
                  <c:v>1251133</c:v>
                </c:pt>
                <c:pt idx="6">
                  <c:v>1264376</c:v>
                </c:pt>
                <c:pt idx="7">
                  <c:v>1493055</c:v>
                </c:pt>
                <c:pt idx="8">
                  <c:v>1729545</c:v>
                </c:pt>
                <c:pt idx="9">
                  <c:v>1962750</c:v>
                </c:pt>
                <c:pt idx="10">
                  <c:v>2142765</c:v>
                </c:pt>
                <c:pt idx="11">
                  <c:v>2450621</c:v>
                </c:pt>
              </c:numCache>
            </c:numRef>
          </c:val>
          <c:extLst>
            <c:ext xmlns:c16="http://schemas.microsoft.com/office/drawing/2014/chart" uri="{C3380CC4-5D6E-409C-BE32-E72D297353CC}">
              <c16:uniqueId val="{00000001-CB20-4BE3-81D9-801A67CEF228}"/>
            </c:ext>
          </c:extLst>
        </c:ser>
        <c:ser>
          <c:idx val="2"/>
          <c:order val="2"/>
          <c:tx>
            <c:strRef>
              <c:f>'Ejercicio O'!$D$3</c:f>
              <c:strCache>
                <c:ptCount val="1"/>
                <c:pt idx="0">
                  <c:v>Illia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O'!$D$4:$D$15</c:f>
              <c:numCache>
                <c:formatCode>#,##0</c:formatCode>
                <c:ptCount val="12"/>
                <c:pt idx="0">
                  <c:v>2849368</c:v>
                </c:pt>
                <c:pt idx="1">
                  <c:v>2811920</c:v>
                </c:pt>
                <c:pt idx="2">
                  <c:v>1952105</c:v>
                </c:pt>
                <c:pt idx="3">
                  <c:v>729644</c:v>
                </c:pt>
                <c:pt idx="4">
                  <c:v>1043349</c:v>
                </c:pt>
                <c:pt idx="5">
                  <c:v>1245162</c:v>
                </c:pt>
                <c:pt idx="6">
                  <c:v>1305332</c:v>
                </c:pt>
                <c:pt idx="7">
                  <c:v>1481273</c:v>
                </c:pt>
                <c:pt idx="8">
                  <c:v>1604939</c:v>
                </c:pt>
                <c:pt idx="9">
                  <c:v>1872951</c:v>
                </c:pt>
                <c:pt idx="10">
                  <c:v>2154190</c:v>
                </c:pt>
                <c:pt idx="11">
                  <c:v>2350649</c:v>
                </c:pt>
              </c:numCache>
            </c:numRef>
          </c:val>
          <c:extLst>
            <c:ext xmlns:c16="http://schemas.microsoft.com/office/drawing/2014/chart" uri="{C3380CC4-5D6E-409C-BE32-E72D297353CC}">
              <c16:uniqueId val="{00000002-CB20-4BE3-81D9-801A67CEF228}"/>
            </c:ext>
          </c:extLst>
        </c:ser>
        <c:dLbls>
          <c:showLegendKey val="0"/>
          <c:showVal val="0"/>
          <c:showCatName val="0"/>
          <c:showSerName val="0"/>
          <c:showPercent val="0"/>
          <c:showBubbleSize val="0"/>
        </c:dLbls>
        <c:axId val="1196934880"/>
        <c:axId val="1196912000"/>
      </c:radarChart>
      <c:catAx>
        <c:axId val="1196934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96912000"/>
        <c:crosses val="autoZero"/>
        <c:auto val="1"/>
        <c:lblAlgn val="ctr"/>
        <c:lblOffset val="100"/>
        <c:noMultiLvlLbl val="0"/>
      </c:catAx>
      <c:valAx>
        <c:axId val="11969120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196934880"/>
        <c:crosses val="autoZero"/>
        <c:crossBetween val="between"/>
      </c:valAx>
      <c:spPr>
        <a:noFill/>
        <a:ln>
          <a:noFill/>
        </a:ln>
        <a:effectLst/>
      </c:spPr>
    </c:plotArea>
    <c:legend>
      <c:legendPos val="r"/>
      <c:layout>
        <c:manualLayout>
          <c:xMode val="edge"/>
          <c:yMode val="edge"/>
          <c:x val="0.77505379150751996"/>
          <c:y val="0.37385709652406135"/>
          <c:w val="0.15693700824142379"/>
          <c:h val="0.20423740308569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Estreno</a:t>
            </a:r>
            <a:r>
              <a:rPr lang="es-AR" baseline="0"/>
              <a:t> de peliculas por año</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stacked"/>
        <c:varyColors val="0"/>
        <c:ser>
          <c:idx val="0"/>
          <c:order val="0"/>
          <c:tx>
            <c:strRef>
              <c:f>'Ejercicio B'!$A$3</c:f>
              <c:strCache>
                <c:ptCount val="1"/>
                <c:pt idx="0">
                  <c:v>Alemania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B'!$B$3:$G$3</c:f>
              <c:numCache>
                <c:formatCode>General</c:formatCode>
                <c:ptCount val="6"/>
                <c:pt idx="0">
                  <c:v>4</c:v>
                </c:pt>
                <c:pt idx="1">
                  <c:v>3</c:v>
                </c:pt>
                <c:pt idx="2">
                  <c:v>2</c:v>
                </c:pt>
                <c:pt idx="3">
                  <c:v>2</c:v>
                </c:pt>
                <c:pt idx="4">
                  <c:v>3</c:v>
                </c:pt>
                <c:pt idx="5">
                  <c:v>7</c:v>
                </c:pt>
              </c:numCache>
            </c:numRef>
          </c:val>
          <c:extLst>
            <c:ext xmlns:c16="http://schemas.microsoft.com/office/drawing/2014/chart" uri="{C3380CC4-5D6E-409C-BE32-E72D297353CC}">
              <c16:uniqueId val="{00000000-C0FD-4F5E-9AF8-92508680F7D6}"/>
            </c:ext>
          </c:extLst>
        </c:ser>
        <c:ser>
          <c:idx val="1"/>
          <c:order val="1"/>
          <c:tx>
            <c:strRef>
              <c:f>'Ejercicio B'!$A$4</c:f>
              <c:strCache>
                <c:ptCount val="1"/>
                <c:pt idx="0">
                  <c:v>Argentina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B'!$B$4:$G$4</c:f>
              <c:numCache>
                <c:formatCode>General</c:formatCode>
                <c:ptCount val="6"/>
                <c:pt idx="0">
                  <c:v>11</c:v>
                </c:pt>
                <c:pt idx="1">
                  <c:v>13</c:v>
                </c:pt>
                <c:pt idx="2">
                  <c:v>10</c:v>
                </c:pt>
                <c:pt idx="3">
                  <c:v>11</c:v>
                </c:pt>
                <c:pt idx="4">
                  <c:v>13</c:v>
                </c:pt>
                <c:pt idx="5">
                  <c:v>7</c:v>
                </c:pt>
              </c:numCache>
            </c:numRef>
          </c:val>
          <c:extLst>
            <c:ext xmlns:c16="http://schemas.microsoft.com/office/drawing/2014/chart" uri="{C3380CC4-5D6E-409C-BE32-E72D297353CC}">
              <c16:uniqueId val="{00000001-C0FD-4F5E-9AF8-92508680F7D6}"/>
            </c:ext>
          </c:extLst>
        </c:ser>
        <c:ser>
          <c:idx val="2"/>
          <c:order val="2"/>
          <c:tx>
            <c:strRef>
              <c:f>'Ejercicio B'!$A$5</c:f>
              <c:strCache>
                <c:ptCount val="1"/>
                <c:pt idx="0">
                  <c:v>Brasil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B'!$B$5:$G$5</c:f>
              <c:numCache>
                <c:formatCode>General</c:formatCode>
                <c:ptCount val="6"/>
                <c:pt idx="0">
                  <c:v>3</c:v>
                </c:pt>
                <c:pt idx="1">
                  <c:v>4</c:v>
                </c:pt>
                <c:pt idx="2">
                  <c:v>6</c:v>
                </c:pt>
                <c:pt idx="3">
                  <c:v>4</c:v>
                </c:pt>
                <c:pt idx="4">
                  <c:v>4</c:v>
                </c:pt>
                <c:pt idx="5">
                  <c:v>6</c:v>
                </c:pt>
              </c:numCache>
            </c:numRef>
          </c:val>
          <c:extLst>
            <c:ext xmlns:c16="http://schemas.microsoft.com/office/drawing/2014/chart" uri="{C3380CC4-5D6E-409C-BE32-E72D297353CC}">
              <c16:uniqueId val="{00000002-C0FD-4F5E-9AF8-92508680F7D6}"/>
            </c:ext>
          </c:extLst>
        </c:ser>
        <c:ser>
          <c:idx val="3"/>
          <c:order val="3"/>
          <c:tx>
            <c:strRef>
              <c:f>'Ejercicio B'!$A$6</c:f>
              <c:strCache>
                <c:ptCount val="1"/>
                <c:pt idx="0">
                  <c:v>España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B'!$B$6:$G$6</c:f>
              <c:numCache>
                <c:formatCode>General</c:formatCode>
                <c:ptCount val="6"/>
                <c:pt idx="0">
                  <c:v>4</c:v>
                </c:pt>
                <c:pt idx="1">
                  <c:v>3</c:v>
                </c:pt>
                <c:pt idx="2">
                  <c:v>4</c:v>
                </c:pt>
                <c:pt idx="3">
                  <c:v>4</c:v>
                </c:pt>
                <c:pt idx="4">
                  <c:v>5</c:v>
                </c:pt>
                <c:pt idx="5">
                  <c:v>3</c:v>
                </c:pt>
              </c:numCache>
            </c:numRef>
          </c:val>
          <c:extLst>
            <c:ext xmlns:c16="http://schemas.microsoft.com/office/drawing/2014/chart" uri="{C3380CC4-5D6E-409C-BE32-E72D297353CC}">
              <c16:uniqueId val="{00000003-C0FD-4F5E-9AF8-92508680F7D6}"/>
            </c:ext>
          </c:extLst>
        </c:ser>
        <c:ser>
          <c:idx val="4"/>
          <c:order val="4"/>
          <c:tx>
            <c:strRef>
              <c:f>'Ejercicio B'!$A$7</c:f>
              <c:strCache>
                <c:ptCount val="1"/>
                <c:pt idx="0">
                  <c:v>Francia</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B'!$B$7:$G$7</c:f>
              <c:numCache>
                <c:formatCode>General</c:formatCode>
                <c:ptCount val="6"/>
                <c:pt idx="0">
                  <c:v>3</c:v>
                </c:pt>
                <c:pt idx="1">
                  <c:v>13</c:v>
                </c:pt>
                <c:pt idx="2">
                  <c:v>15</c:v>
                </c:pt>
                <c:pt idx="3">
                  <c:v>16</c:v>
                </c:pt>
                <c:pt idx="4">
                  <c:v>13</c:v>
                </c:pt>
                <c:pt idx="5">
                  <c:v>12</c:v>
                </c:pt>
              </c:numCache>
            </c:numRef>
          </c:val>
          <c:extLst>
            <c:ext xmlns:c16="http://schemas.microsoft.com/office/drawing/2014/chart" uri="{C3380CC4-5D6E-409C-BE32-E72D297353CC}">
              <c16:uniqueId val="{00000004-C0FD-4F5E-9AF8-92508680F7D6}"/>
            </c:ext>
          </c:extLst>
        </c:ser>
        <c:ser>
          <c:idx val="5"/>
          <c:order val="5"/>
          <c:tx>
            <c:strRef>
              <c:f>'Ejercicio B'!$A$8</c:f>
              <c:strCache>
                <c:ptCount val="1"/>
                <c:pt idx="0">
                  <c:v>Inglaterra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B'!$B$8:$G$8</c:f>
              <c:numCache>
                <c:formatCode>General</c:formatCode>
                <c:ptCount val="6"/>
                <c:pt idx="0">
                  <c:v>5</c:v>
                </c:pt>
                <c:pt idx="1">
                  <c:v>4</c:v>
                </c:pt>
                <c:pt idx="2">
                  <c:v>4</c:v>
                </c:pt>
                <c:pt idx="3">
                  <c:v>8</c:v>
                </c:pt>
                <c:pt idx="4">
                  <c:v>3</c:v>
                </c:pt>
                <c:pt idx="5">
                  <c:v>11</c:v>
                </c:pt>
              </c:numCache>
            </c:numRef>
          </c:val>
          <c:extLst>
            <c:ext xmlns:c16="http://schemas.microsoft.com/office/drawing/2014/chart" uri="{C3380CC4-5D6E-409C-BE32-E72D297353CC}">
              <c16:uniqueId val="{00000005-C0FD-4F5E-9AF8-92508680F7D6}"/>
            </c:ext>
          </c:extLst>
        </c:ser>
        <c:dLbls>
          <c:showLegendKey val="0"/>
          <c:showVal val="0"/>
          <c:showCatName val="0"/>
          <c:showSerName val="0"/>
          <c:showPercent val="0"/>
          <c:showBubbleSize val="0"/>
        </c:dLbls>
        <c:gapWidth val="150"/>
        <c:overlap val="100"/>
        <c:axId val="582814544"/>
        <c:axId val="582814960"/>
      </c:barChart>
      <c:catAx>
        <c:axId val="5828145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960"/>
        <c:crosses val="autoZero"/>
        <c:auto val="1"/>
        <c:lblAlgn val="ctr"/>
        <c:lblOffset val="100"/>
        <c:noMultiLvlLbl val="0"/>
      </c:catAx>
      <c:valAx>
        <c:axId val="582814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peliculas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54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RESULTADOS DE</a:t>
            </a:r>
            <a:r>
              <a:rPr lang="es-AR" baseline="0"/>
              <a:t> PARTIDOS</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percentStacked"/>
        <c:varyColors val="0"/>
        <c:ser>
          <c:idx val="0"/>
          <c:order val="0"/>
          <c:tx>
            <c:v>P. Ganados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C'!$H$2:$H$11</c:f>
              <c:numCache>
                <c:formatCode>0%</c:formatCode>
                <c:ptCount val="10"/>
                <c:pt idx="0">
                  <c:v>0.66666666666666663</c:v>
                </c:pt>
                <c:pt idx="1">
                  <c:v>0.5</c:v>
                </c:pt>
                <c:pt idx="2">
                  <c:v>0.3888888888888889</c:v>
                </c:pt>
                <c:pt idx="3">
                  <c:v>0.3888888888888889</c:v>
                </c:pt>
                <c:pt idx="4">
                  <c:v>0.3888888888888889</c:v>
                </c:pt>
                <c:pt idx="5">
                  <c:v>0.44444444444444442</c:v>
                </c:pt>
                <c:pt idx="6">
                  <c:v>0.3888888888888889</c:v>
                </c:pt>
                <c:pt idx="7">
                  <c:v>0.33333333333333331</c:v>
                </c:pt>
                <c:pt idx="8">
                  <c:v>0.22222222222222221</c:v>
                </c:pt>
                <c:pt idx="9">
                  <c:v>0.1111111111111111</c:v>
                </c:pt>
              </c:numCache>
            </c:numRef>
          </c:val>
          <c:extLst>
            <c:ext xmlns:c16="http://schemas.microsoft.com/office/drawing/2014/chart" uri="{C3380CC4-5D6E-409C-BE32-E72D297353CC}">
              <c16:uniqueId val="{00000000-55A0-480D-8A7A-FF856E8D72EF}"/>
            </c:ext>
          </c:extLst>
        </c:ser>
        <c:ser>
          <c:idx val="1"/>
          <c:order val="1"/>
          <c:tx>
            <c:v>P. Empatados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C'!$I$2:$I$11</c:f>
              <c:numCache>
                <c:formatCode>0%</c:formatCode>
                <c:ptCount val="10"/>
                <c:pt idx="0">
                  <c:v>0.27777777777777779</c:v>
                </c:pt>
                <c:pt idx="1">
                  <c:v>0.22222222222222221</c:v>
                </c:pt>
                <c:pt idx="2">
                  <c:v>0.3888888888888889</c:v>
                </c:pt>
                <c:pt idx="3">
                  <c:v>0.33333333333333331</c:v>
                </c:pt>
                <c:pt idx="4">
                  <c:v>0.27777777777777779</c:v>
                </c:pt>
                <c:pt idx="5">
                  <c:v>0.1111111111111111</c:v>
                </c:pt>
                <c:pt idx="6">
                  <c:v>0.16666666666666666</c:v>
                </c:pt>
                <c:pt idx="7">
                  <c:v>0.1111111111111111</c:v>
                </c:pt>
                <c:pt idx="8">
                  <c:v>0.1111111111111111</c:v>
                </c:pt>
                <c:pt idx="9">
                  <c:v>0.33333333333333331</c:v>
                </c:pt>
              </c:numCache>
            </c:numRef>
          </c:val>
          <c:extLst>
            <c:ext xmlns:c16="http://schemas.microsoft.com/office/drawing/2014/chart" uri="{C3380CC4-5D6E-409C-BE32-E72D297353CC}">
              <c16:uniqueId val="{00000001-55A0-480D-8A7A-FF856E8D72EF}"/>
            </c:ext>
          </c:extLst>
        </c:ser>
        <c:ser>
          <c:idx val="2"/>
          <c:order val="2"/>
          <c:tx>
            <c:v>P. Perdidos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C'!$J$2:$J$11</c:f>
              <c:numCache>
                <c:formatCode>0%</c:formatCode>
                <c:ptCount val="10"/>
                <c:pt idx="0">
                  <c:v>5.5555555555555552E-2</c:v>
                </c:pt>
                <c:pt idx="1">
                  <c:v>0.27777777777777779</c:v>
                </c:pt>
                <c:pt idx="2">
                  <c:v>0.22222222222222221</c:v>
                </c:pt>
                <c:pt idx="3">
                  <c:v>0.27777777777777779</c:v>
                </c:pt>
                <c:pt idx="4">
                  <c:v>0.33333333333333331</c:v>
                </c:pt>
                <c:pt idx="5">
                  <c:v>0.44444444444444442</c:v>
                </c:pt>
                <c:pt idx="6">
                  <c:v>0.44444444444444442</c:v>
                </c:pt>
                <c:pt idx="7">
                  <c:v>0.55555555555555558</c:v>
                </c:pt>
                <c:pt idx="8">
                  <c:v>0.66666666666666663</c:v>
                </c:pt>
                <c:pt idx="9">
                  <c:v>0.55555555555555558</c:v>
                </c:pt>
              </c:numCache>
            </c:numRef>
          </c:val>
          <c:extLst>
            <c:ext xmlns:c16="http://schemas.microsoft.com/office/drawing/2014/chart" uri="{C3380CC4-5D6E-409C-BE32-E72D297353CC}">
              <c16:uniqueId val="{00000002-55A0-480D-8A7A-FF856E8D72EF}"/>
            </c:ext>
          </c:extLst>
        </c:ser>
        <c:dLbls>
          <c:showLegendKey val="0"/>
          <c:showVal val="0"/>
          <c:showCatName val="0"/>
          <c:showSerName val="0"/>
          <c:showPercent val="0"/>
          <c:showBubbleSize val="0"/>
        </c:dLbls>
        <c:gapWidth val="150"/>
        <c:overlap val="100"/>
        <c:axId val="947156847"/>
        <c:axId val="947154351"/>
      </c:barChart>
      <c:catAx>
        <c:axId val="947156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4351"/>
        <c:crosses val="autoZero"/>
        <c:auto val="1"/>
        <c:lblAlgn val="ctr"/>
        <c:lblOffset val="100"/>
        <c:noMultiLvlLbl val="0"/>
      </c:catAx>
      <c:valAx>
        <c:axId val="94715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partidos</a:t>
                </a:r>
                <a:r>
                  <a:rPr lang="es-AR" baseline="0"/>
                  <a:t> completos (18)</a:t>
                </a:r>
                <a:endParaRPr lang="es-AR"/>
              </a:p>
            </c:rich>
          </c:tx>
          <c:layout>
            <c:manualLayout>
              <c:xMode val="edge"/>
              <c:yMode val="edge"/>
              <c:x val="2.565638508080648E-2"/>
              <c:y val="0.24614532171136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Categorias de peliculas favoritas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clustered"/>
        <c:varyColors val="0"/>
        <c:ser>
          <c:idx val="4"/>
          <c:order val="0"/>
          <c:tx>
            <c:strRef>
              <c:f>Ejercicio_D!$G$3</c:f>
              <c:strCache>
                <c:ptCount val="1"/>
                <c:pt idx="0">
                  <c:v>Ficción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Ejercicio_D!$G$4:$G$5</c:f>
              <c:numCache>
                <c:formatCode>General</c:formatCode>
                <c:ptCount val="2"/>
                <c:pt idx="0">
                  <c:v>175</c:v>
                </c:pt>
                <c:pt idx="1">
                  <c:v>70</c:v>
                </c:pt>
              </c:numCache>
            </c:numRef>
          </c:val>
          <c:extLst>
            <c:ext xmlns:c16="http://schemas.microsoft.com/office/drawing/2014/chart" uri="{C3380CC4-5D6E-409C-BE32-E72D297353CC}">
              <c16:uniqueId val="{00000000-75D2-4C0B-9CCD-FC1CF521BA7B}"/>
            </c:ext>
          </c:extLst>
        </c:ser>
        <c:ser>
          <c:idx val="3"/>
          <c:order val="1"/>
          <c:tx>
            <c:strRef>
              <c:f>Ejercicio_D!$F$3</c:f>
              <c:strCache>
                <c:ptCount val="1"/>
                <c:pt idx="0">
                  <c:v>Drama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Ejercicio_D!$F$4:$F$5</c:f>
              <c:numCache>
                <c:formatCode>General</c:formatCode>
                <c:ptCount val="2"/>
                <c:pt idx="0">
                  <c:v>155</c:v>
                </c:pt>
                <c:pt idx="1">
                  <c:v>250</c:v>
                </c:pt>
              </c:numCache>
            </c:numRef>
          </c:val>
          <c:extLst>
            <c:ext xmlns:c16="http://schemas.microsoft.com/office/drawing/2014/chart" uri="{C3380CC4-5D6E-409C-BE32-E72D297353CC}">
              <c16:uniqueId val="{00000001-75D2-4C0B-9CCD-FC1CF521BA7B}"/>
            </c:ext>
          </c:extLst>
        </c:ser>
        <c:ser>
          <c:idx val="2"/>
          <c:order val="2"/>
          <c:tx>
            <c:strRef>
              <c:f>Ejercicio_D!$E$3</c:f>
              <c:strCache>
                <c:ptCount val="1"/>
                <c:pt idx="0">
                  <c:v>Romance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Ejercicio_D!$E$4:$E$5</c:f>
              <c:numCache>
                <c:formatCode>General</c:formatCode>
                <c:ptCount val="2"/>
                <c:pt idx="0">
                  <c:v>90</c:v>
                </c:pt>
                <c:pt idx="1">
                  <c:v>480</c:v>
                </c:pt>
              </c:numCache>
            </c:numRef>
          </c:val>
          <c:extLst>
            <c:ext xmlns:c16="http://schemas.microsoft.com/office/drawing/2014/chart" uri="{C3380CC4-5D6E-409C-BE32-E72D297353CC}">
              <c16:uniqueId val="{00000002-75D2-4C0B-9CCD-FC1CF521BA7B}"/>
            </c:ext>
          </c:extLst>
        </c:ser>
        <c:ser>
          <c:idx val="1"/>
          <c:order val="3"/>
          <c:tx>
            <c:strRef>
              <c:f>Ejercicio_D!$D$3</c:f>
              <c:strCache>
                <c:ptCount val="1"/>
                <c:pt idx="0">
                  <c:v>Acción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Ejercicio_D!$D$4:$D$5</c:f>
              <c:numCache>
                <c:formatCode>General</c:formatCode>
                <c:ptCount val="2"/>
                <c:pt idx="0">
                  <c:v>450</c:v>
                </c:pt>
                <c:pt idx="1">
                  <c:v>100</c:v>
                </c:pt>
              </c:numCache>
            </c:numRef>
          </c:val>
          <c:extLst>
            <c:ext xmlns:c16="http://schemas.microsoft.com/office/drawing/2014/chart" uri="{C3380CC4-5D6E-409C-BE32-E72D297353CC}">
              <c16:uniqueId val="{00000003-75D2-4C0B-9CCD-FC1CF521BA7B}"/>
            </c:ext>
          </c:extLst>
        </c:ser>
        <c:ser>
          <c:idx val="0"/>
          <c:order val="4"/>
          <c:tx>
            <c:strRef>
              <c:f>Ejercicio_D!$C$3</c:f>
              <c:strCache>
                <c:ptCount val="1"/>
                <c:pt idx="0">
                  <c:v>Comedia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Ejercicio_D!$C$4:$C$5</c:f>
              <c:numCache>
                <c:formatCode>General</c:formatCode>
                <c:ptCount val="2"/>
                <c:pt idx="0">
                  <c:v>330</c:v>
                </c:pt>
                <c:pt idx="1">
                  <c:v>300</c:v>
                </c:pt>
              </c:numCache>
            </c:numRef>
          </c:val>
          <c:extLst>
            <c:ext xmlns:c16="http://schemas.microsoft.com/office/drawing/2014/chart" uri="{C3380CC4-5D6E-409C-BE32-E72D297353CC}">
              <c16:uniqueId val="{00000004-75D2-4C0B-9CCD-FC1CF521BA7B}"/>
            </c:ext>
          </c:extLst>
        </c:ser>
        <c:dLbls>
          <c:dLblPos val="ctr"/>
          <c:showLegendKey val="0"/>
          <c:showVal val="1"/>
          <c:showCatName val="0"/>
          <c:showSerName val="0"/>
          <c:showPercent val="0"/>
          <c:showBubbleSize val="0"/>
        </c:dLbls>
        <c:gapWidth val="182"/>
        <c:axId val="491039328"/>
        <c:axId val="491040640"/>
      </c:barChart>
      <c:catAx>
        <c:axId val="49103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40640"/>
        <c:crosses val="autoZero"/>
        <c:auto val="1"/>
        <c:lblAlgn val="ctr"/>
        <c:lblOffset val="100"/>
        <c:noMultiLvlLbl val="0"/>
      </c:catAx>
      <c:valAx>
        <c:axId val="491040640"/>
        <c:scaling>
          <c:orientation val="minMax"/>
          <c:max val="55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Generos por area de 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stacked"/>
        <c:varyColors val="0"/>
        <c:ser>
          <c:idx val="2"/>
          <c:order val="0"/>
          <c:tx>
            <c:strRef>
              <c:f>Ejercicio_E!$C$2</c:f>
              <c:strCache>
                <c:ptCount val="1"/>
                <c:pt idx="0">
                  <c:v>Frontend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Ejercicio_E!$C$3:$C$4</c:f>
              <c:numCache>
                <c:formatCode>General</c:formatCode>
                <c:ptCount val="2"/>
                <c:pt idx="0">
                  <c:v>5800</c:v>
                </c:pt>
                <c:pt idx="1">
                  <c:v>2300</c:v>
                </c:pt>
              </c:numCache>
            </c:numRef>
          </c:val>
          <c:extLst>
            <c:ext xmlns:c16="http://schemas.microsoft.com/office/drawing/2014/chart" uri="{C3380CC4-5D6E-409C-BE32-E72D297353CC}">
              <c16:uniqueId val="{00000000-15FD-41DD-A5B9-CB25E67FE403}"/>
            </c:ext>
          </c:extLst>
        </c:ser>
        <c:ser>
          <c:idx val="0"/>
          <c:order val="1"/>
          <c:tx>
            <c:strRef>
              <c:f>Ejercicio_E!$D$2</c:f>
              <c:strCache>
                <c:ptCount val="1"/>
                <c:pt idx="0">
                  <c:v>Backend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Ejercicio_E!$D$3:$D$4</c:f>
              <c:numCache>
                <c:formatCode>General</c:formatCode>
                <c:ptCount val="2"/>
                <c:pt idx="0">
                  <c:v>6000</c:v>
                </c:pt>
                <c:pt idx="1">
                  <c:v>1100</c:v>
                </c:pt>
              </c:numCache>
            </c:numRef>
          </c:val>
          <c:extLst>
            <c:ext xmlns:c16="http://schemas.microsoft.com/office/drawing/2014/chart" uri="{C3380CC4-5D6E-409C-BE32-E72D297353CC}">
              <c16:uniqueId val="{00000001-15FD-41DD-A5B9-CB25E67FE403}"/>
            </c:ext>
          </c:extLst>
        </c:ser>
        <c:ser>
          <c:idx val="1"/>
          <c:order val="2"/>
          <c:tx>
            <c:strRef>
              <c:f>Ejercicio_E!$E$2</c:f>
              <c:strCache>
                <c:ptCount val="1"/>
                <c:pt idx="0">
                  <c:v>FullStack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Ejercicio_E!$E$3:$E$4</c:f>
              <c:numCache>
                <c:formatCode>General</c:formatCode>
                <c:ptCount val="2"/>
                <c:pt idx="0">
                  <c:v>3800</c:v>
                </c:pt>
                <c:pt idx="1">
                  <c:v>700</c:v>
                </c:pt>
              </c:numCache>
            </c:numRef>
          </c:val>
          <c:extLst>
            <c:ext xmlns:c16="http://schemas.microsoft.com/office/drawing/2014/chart" uri="{C3380CC4-5D6E-409C-BE32-E72D297353CC}">
              <c16:uniqueId val="{00000002-15FD-41DD-A5B9-CB25E67FE403}"/>
            </c:ext>
          </c:extLst>
        </c:ser>
        <c:dLbls>
          <c:showLegendKey val="0"/>
          <c:showVal val="1"/>
          <c:showCatName val="0"/>
          <c:showSerName val="0"/>
          <c:showPercent val="0"/>
          <c:showBubbleSize val="0"/>
        </c:dLbls>
        <c:gapWidth val="150"/>
        <c:overlap val="100"/>
        <c:axId val="452986192"/>
        <c:axId val="452986848"/>
      </c:barChart>
      <c:catAx>
        <c:axId val="45298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848"/>
        <c:crosses val="autoZero"/>
        <c:auto val="1"/>
        <c:lblAlgn val="ctr"/>
        <c:lblOffset val="100"/>
        <c:noMultiLvlLbl val="0"/>
      </c:catAx>
      <c:valAx>
        <c:axId val="452986848"/>
        <c:scaling>
          <c:orientation val="minMax"/>
          <c:max val="16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Cantidad</a:t>
                </a:r>
                <a:r>
                  <a:rPr lang="es-AR" baseline="0"/>
                  <a:t> de personas</a:t>
                </a:r>
              </a:p>
              <a:p>
                <a:pPr>
                  <a:defRPr/>
                </a:pPr>
                <a:endParaRPr lang="es-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192"/>
        <c:crosses val="autoZero"/>
        <c:crossBetween val="between"/>
      </c:valAx>
      <c:spPr>
        <a:noFill/>
        <a:ln>
          <a:noFill/>
        </a:ln>
        <a:effectLst/>
      </c:spPr>
    </c:plotArea>
    <c:legend>
      <c:legendPos val="t"/>
      <c:layout>
        <c:manualLayout>
          <c:xMode val="edge"/>
          <c:yMode val="edge"/>
          <c:x val="9.3180310008418754E-2"/>
          <c:y val="0.14856481481481482"/>
          <c:w val="0.86185740933326727"/>
          <c:h val="7.81255468066491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Ventas diarias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percentStacked"/>
        <c:varyColors val="0"/>
        <c:ser>
          <c:idx val="0"/>
          <c:order val="0"/>
          <c:tx>
            <c:strRef>
              <c:f>Ejercicio_F!$B$5</c:f>
              <c:strCache>
                <c:ptCount val="1"/>
                <c:pt idx="0">
                  <c:v>Sillas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Ejercicio_F!$B$6:$B$15</c:f>
              <c:numCache>
                <c:formatCode>General</c:formatCode>
                <c:ptCount val="10"/>
                <c:pt idx="0">
                  <c:v>2</c:v>
                </c:pt>
                <c:pt idx="1">
                  <c:v>4</c:v>
                </c:pt>
                <c:pt idx="2">
                  <c:v>1</c:v>
                </c:pt>
                <c:pt idx="3">
                  <c:v>2</c:v>
                </c:pt>
                <c:pt idx="4">
                  <c:v>2</c:v>
                </c:pt>
                <c:pt idx="5">
                  <c:v>3</c:v>
                </c:pt>
                <c:pt idx="6">
                  <c:v>2</c:v>
                </c:pt>
                <c:pt idx="7">
                  <c:v>1</c:v>
                </c:pt>
                <c:pt idx="8">
                  <c:v>4</c:v>
                </c:pt>
                <c:pt idx="9">
                  <c:v>6</c:v>
                </c:pt>
              </c:numCache>
            </c:numRef>
          </c:val>
          <c:extLst>
            <c:ext xmlns:c16="http://schemas.microsoft.com/office/drawing/2014/chart" uri="{C3380CC4-5D6E-409C-BE32-E72D297353CC}">
              <c16:uniqueId val="{00000000-79E0-471F-A337-DE391CFA7DB8}"/>
            </c:ext>
          </c:extLst>
        </c:ser>
        <c:ser>
          <c:idx val="1"/>
          <c:order val="1"/>
          <c:tx>
            <c:strRef>
              <c:f>Ejercicio_F!$C$5</c:f>
              <c:strCache>
                <c:ptCount val="1"/>
                <c:pt idx="0">
                  <c:v>Mesas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Ejercicio_F!$C$6:$C$15</c:f>
              <c:numCache>
                <c:formatCode>General</c:formatCode>
                <c:ptCount val="10"/>
                <c:pt idx="0">
                  <c:v>1</c:v>
                </c:pt>
                <c:pt idx="1">
                  <c:v>2</c:v>
                </c:pt>
                <c:pt idx="2">
                  <c:v>2</c:v>
                </c:pt>
                <c:pt idx="3">
                  <c:v>0</c:v>
                </c:pt>
                <c:pt idx="4">
                  <c:v>0</c:v>
                </c:pt>
                <c:pt idx="5">
                  <c:v>1</c:v>
                </c:pt>
                <c:pt idx="6">
                  <c:v>0</c:v>
                </c:pt>
                <c:pt idx="7">
                  <c:v>0</c:v>
                </c:pt>
                <c:pt idx="8">
                  <c:v>1</c:v>
                </c:pt>
                <c:pt idx="9">
                  <c:v>3</c:v>
                </c:pt>
              </c:numCache>
            </c:numRef>
          </c:val>
          <c:extLst>
            <c:ext xmlns:c16="http://schemas.microsoft.com/office/drawing/2014/chart" uri="{C3380CC4-5D6E-409C-BE32-E72D297353CC}">
              <c16:uniqueId val="{00000001-79E0-471F-A337-DE391CFA7DB8}"/>
            </c:ext>
          </c:extLst>
        </c:ser>
        <c:ser>
          <c:idx val="2"/>
          <c:order val="2"/>
          <c:tx>
            <c:strRef>
              <c:f>Ejercicio_F!$D$5</c:f>
              <c:strCache>
                <c:ptCount val="1"/>
                <c:pt idx="0">
                  <c:v>Estantes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Ejercicio_F!$D$6:$D$15</c:f>
              <c:numCache>
                <c:formatCode>General</c:formatCode>
                <c:ptCount val="10"/>
                <c:pt idx="0">
                  <c:v>1</c:v>
                </c:pt>
                <c:pt idx="1">
                  <c:v>4</c:v>
                </c:pt>
                <c:pt idx="2">
                  <c:v>2</c:v>
                </c:pt>
                <c:pt idx="3">
                  <c:v>0</c:v>
                </c:pt>
                <c:pt idx="4">
                  <c:v>3</c:v>
                </c:pt>
                <c:pt idx="5">
                  <c:v>2</c:v>
                </c:pt>
                <c:pt idx="6">
                  <c:v>1</c:v>
                </c:pt>
                <c:pt idx="7">
                  <c:v>1</c:v>
                </c:pt>
                <c:pt idx="8">
                  <c:v>1</c:v>
                </c:pt>
                <c:pt idx="9">
                  <c:v>1</c:v>
                </c:pt>
              </c:numCache>
            </c:numRef>
          </c:val>
          <c:extLst>
            <c:ext xmlns:c16="http://schemas.microsoft.com/office/drawing/2014/chart" uri="{C3380CC4-5D6E-409C-BE32-E72D297353CC}">
              <c16:uniqueId val="{00000002-79E0-471F-A337-DE391CFA7DB8}"/>
            </c:ext>
          </c:extLst>
        </c:ser>
        <c:dLbls>
          <c:dLblPos val="ctr"/>
          <c:showLegendKey val="0"/>
          <c:showVal val="1"/>
          <c:showCatName val="0"/>
          <c:showSerName val="0"/>
          <c:showPercent val="0"/>
          <c:showBubbleSize val="0"/>
        </c:dLbls>
        <c:gapWidth val="150"/>
        <c:overlap val="100"/>
        <c:axId val="503410288"/>
        <c:axId val="503415536"/>
      </c:barChart>
      <c:catAx>
        <c:axId val="50341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5536"/>
        <c:crosses val="autoZero"/>
        <c:auto val="1"/>
        <c:lblAlgn val="ctr"/>
        <c:lblOffset val="100"/>
        <c:noMultiLvlLbl val="0"/>
      </c:catAx>
      <c:valAx>
        <c:axId val="50341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Porcentajes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0288"/>
        <c:crosses val="autoZero"/>
        <c:crossBetween val="between"/>
      </c:valAx>
      <c:spPr>
        <a:noFill/>
        <a:ln>
          <a:noFill/>
        </a:ln>
        <a:effectLst/>
      </c:spPr>
    </c:plotArea>
    <c:legend>
      <c:legendPos val="t"/>
      <c:layout>
        <c:manualLayout>
          <c:xMode val="edge"/>
          <c:yMode val="edge"/>
          <c:x val="7.4438637648170061E-2"/>
          <c:y val="0.10175184457254254"/>
          <c:w val="0.85112272470365979"/>
          <c:h val="5.35080833622952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Cantidad</a:t>
            </a:r>
            <a:r>
              <a:rPr lang="es-AR" baseline="0"/>
              <a:t> en entrada Anual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lineChart>
        <c:grouping val="standard"/>
        <c:varyColors val="0"/>
        <c:ser>
          <c:idx val="0"/>
          <c:order val="0"/>
          <c:tx>
            <c:strRef>
              <c:f>'Ejercicio G'!$C$2</c:f>
              <c:strCache>
                <c:ptCount val="1"/>
                <c:pt idx="0">
                  <c:v>Argentinos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G'!$C$3:$C$14</c:f>
              <c:numCache>
                <c:formatCode>#,##0</c:formatCode>
                <c:ptCount val="12"/>
                <c:pt idx="0">
                  <c:v>57801</c:v>
                </c:pt>
                <c:pt idx="1">
                  <c:v>55263</c:v>
                </c:pt>
                <c:pt idx="2">
                  <c:v>46996</c:v>
                </c:pt>
                <c:pt idx="3">
                  <c:v>5249</c:v>
                </c:pt>
                <c:pt idx="4">
                  <c:v>5332</c:v>
                </c:pt>
                <c:pt idx="5">
                  <c:v>4581</c:v>
                </c:pt>
                <c:pt idx="6">
                  <c:v>4451</c:v>
                </c:pt>
                <c:pt idx="7">
                  <c:v>5837</c:v>
                </c:pt>
                <c:pt idx="8">
                  <c:v>4839</c:v>
                </c:pt>
                <c:pt idx="9">
                  <c:v>5473</c:v>
                </c:pt>
                <c:pt idx="10">
                  <c:v>6663</c:v>
                </c:pt>
                <c:pt idx="11">
                  <c:v>7880</c:v>
                </c:pt>
              </c:numCache>
            </c:numRef>
          </c:val>
          <c:smooth val="0"/>
          <c:extLst>
            <c:ext xmlns:c16="http://schemas.microsoft.com/office/drawing/2014/chart" uri="{C3380CC4-5D6E-409C-BE32-E72D297353CC}">
              <c16:uniqueId val="{00000000-C9EA-4F9F-A94B-609EAB5FA494}"/>
            </c:ext>
          </c:extLst>
        </c:ser>
        <c:ser>
          <c:idx val="1"/>
          <c:order val="1"/>
          <c:tx>
            <c:strRef>
              <c:f>'Ejercicio G'!$D$2</c:f>
              <c:strCache>
                <c:ptCount val="1"/>
                <c:pt idx="0">
                  <c:v>Extranjeros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G'!$D$3:$D$14</c:f>
              <c:numCache>
                <c:formatCode>#,##0</c:formatCode>
                <c:ptCount val="12"/>
                <c:pt idx="0">
                  <c:v>35917</c:v>
                </c:pt>
                <c:pt idx="1">
                  <c:v>29203</c:v>
                </c:pt>
                <c:pt idx="2">
                  <c:v>35275</c:v>
                </c:pt>
                <c:pt idx="3">
                  <c:v>7171</c:v>
                </c:pt>
                <c:pt idx="4">
                  <c:v>6266</c:v>
                </c:pt>
                <c:pt idx="5">
                  <c:v>5970</c:v>
                </c:pt>
                <c:pt idx="6">
                  <c:v>5861</c:v>
                </c:pt>
                <c:pt idx="7">
                  <c:v>5664</c:v>
                </c:pt>
                <c:pt idx="8">
                  <c:v>6670</c:v>
                </c:pt>
                <c:pt idx="9">
                  <c:v>5951</c:v>
                </c:pt>
                <c:pt idx="10">
                  <c:v>5852</c:v>
                </c:pt>
                <c:pt idx="11">
                  <c:v>5727</c:v>
                </c:pt>
              </c:numCache>
            </c:numRef>
          </c:val>
          <c:smooth val="0"/>
          <c:extLst>
            <c:ext xmlns:c16="http://schemas.microsoft.com/office/drawing/2014/chart" uri="{C3380CC4-5D6E-409C-BE32-E72D297353CC}">
              <c16:uniqueId val="{00000001-C9EA-4F9F-A94B-609EAB5FA494}"/>
            </c:ext>
          </c:extLst>
        </c:ser>
        <c:dLbls>
          <c:showLegendKey val="0"/>
          <c:showVal val="0"/>
          <c:showCatName val="0"/>
          <c:showSerName val="0"/>
          <c:showPercent val="0"/>
          <c:showBubbleSize val="0"/>
        </c:dLbls>
        <c:smooth val="0"/>
        <c:axId val="1182954111"/>
        <c:axId val="1182956191"/>
      </c:lineChart>
      <c:catAx>
        <c:axId val="11829541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6191"/>
        <c:crosses val="autoZero"/>
        <c:auto val="1"/>
        <c:lblAlgn val="ctr"/>
        <c:lblOffset val="100"/>
        <c:noMultiLvlLbl val="0"/>
      </c:catAx>
      <c:valAx>
        <c:axId val="1182956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pasajeros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4111"/>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672</a:t>
            </a:r>
            <a:r>
              <a:rPr lang="en-US" baseline="0"/>
              <a:t> </a:t>
            </a:r>
            <a:r>
              <a:rPr lang="en-US"/>
              <a:t>Goles de Messi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pieChart>
        <c:varyColors val="1"/>
        <c:ser>
          <c:idx val="1"/>
          <c:order val="1"/>
          <c:tx>
            <c:strRef>
              <c:f>'Ejercicio H'!$C$3</c:f>
              <c:strCache>
                <c:ptCount val="1"/>
                <c:pt idx="0">
                  <c:v>Goles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H'!$A$4:$A$9</c:f>
              <c:strCache>
                <c:ptCount val="6"/>
                <c:pt idx="0">
                  <c:v>Liga Española</c:v>
                </c:pt>
                <c:pt idx="1">
                  <c:v>Copa del Rey</c:v>
                </c:pt>
                <c:pt idx="2">
                  <c:v>Liga de Campeones</c:v>
                </c:pt>
                <c:pt idx="3">
                  <c:v>Supercopa de España</c:v>
                </c:pt>
                <c:pt idx="4">
                  <c:v>Supercopa de Europa</c:v>
                </c:pt>
                <c:pt idx="5">
                  <c:v>Mundial de Clubes</c:v>
                </c:pt>
              </c:strCache>
            </c:strRef>
          </c:cat>
          <c:val>
            <c:numRef>
              <c:f>'Ejercicio H'!$C$4:$C$9</c:f>
              <c:numCache>
                <c:formatCode>General</c:formatCode>
                <c:ptCount val="6"/>
                <c:pt idx="0">
                  <c:v>474</c:v>
                </c:pt>
                <c:pt idx="1">
                  <c:v>56</c:v>
                </c:pt>
                <c:pt idx="2">
                  <c:v>120</c:v>
                </c:pt>
                <c:pt idx="3">
                  <c:v>14</c:v>
                </c:pt>
                <c:pt idx="4">
                  <c:v>3</c:v>
                </c:pt>
                <c:pt idx="5">
                  <c:v>5</c:v>
                </c:pt>
              </c:numCache>
            </c:numRef>
          </c:val>
          <c:extLst>
            <c:ext xmlns:c16="http://schemas.microsoft.com/office/drawing/2014/chart" uri="{C3380CC4-5D6E-409C-BE32-E72D297353CC}">
              <c16:uniqueId val="{00000001-3426-4A7B-B0C3-66CC2C46DA2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'Ejercicio H'!$B$3</c15:sqref>
                        </c15:formulaRef>
                      </c:ext>
                    </c:extLst>
                    <c:strCache>
                      <c:ptCount val="1"/>
                      <c:pt idx="0">
                        <c:v>Partidos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'Ejercicio H'!$A$4:$A$9</c15:sqref>
                        </c15:formulaRef>
                      </c:ext>
                    </c:extLst>
                    <c:strCache>
                      <c:ptCount val="6"/>
                      <c:pt idx="0">
                        <c:v>Liga Española</c:v>
                      </c:pt>
                      <c:pt idx="1">
                        <c:v>Copa del Rey</c:v>
                      </c:pt>
                      <c:pt idx="2">
                        <c:v>Liga de Campeones</c:v>
                      </c:pt>
                      <c:pt idx="3">
                        <c:v>Supercopa de España</c:v>
                      </c:pt>
                      <c:pt idx="4">
                        <c:v>Supercopa de Europa</c:v>
                      </c:pt>
                      <c:pt idx="5">
                        <c:v>Mundial de Clubes</c:v>
                      </c:pt>
                    </c:strCache>
                  </c:strRef>
                </c:cat>
                <c:val>
                  <c:numRef>
                    <c:extLst>
                      <c:ext uri="{02D57815-91ED-43cb-92C2-25804820EDAC}">
                        <c15:formulaRef>
                          <c15:sqref>'Ejercicio H'!$B$4:$B$9</c15:sqref>
                        </c15:formulaRef>
                      </c:ext>
                    </c:extLst>
                    <c:numCache>
                      <c:formatCode>General</c:formatCode>
                      <c:ptCount val="6"/>
                      <c:pt idx="0">
                        <c:v>520</c:v>
                      </c:pt>
                      <c:pt idx="1">
                        <c:v>80</c:v>
                      </c:pt>
                      <c:pt idx="2">
                        <c:v>149</c:v>
                      </c:pt>
                      <c:pt idx="3">
                        <c:v>20</c:v>
                      </c:pt>
                      <c:pt idx="4">
                        <c:v>4</c:v>
                      </c:pt>
                      <c:pt idx="5">
                        <c:v>5</c:v>
                      </c:pt>
                    </c:numCache>
                  </c:numRef>
                </c:val>
                <c:extLst>
                  <c:ext xmlns:c16="http://schemas.microsoft.com/office/drawing/2014/chart" uri="{C3380CC4-5D6E-409C-BE32-E72D297353CC}">
                    <c16:uniqueId val="{00000000-3426-4A7B-B0C3-66CC2C46DA2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Porcentaje</a:t>
            </a:r>
            <a:r>
              <a:rPr lang="en-US" baseline="0"/>
              <a:t> de Votos Obtenidos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ofPieChart>
        <c:ofPieType val="bar"/>
        <c:varyColors val="1"/>
        <c:ser>
          <c:idx val="0"/>
          <c:order val="0"/>
          <c:tx>
            <c:strRef>
              <c:f>'Ejercicio I'!$C$2</c:f>
              <c:strCache>
                <c:ptCount val="1"/>
                <c:pt idx="0">
                  <c:v>%</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B6-453F-8B0B-9E241EDD60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B6-453F-8B0B-9E241EDD60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B6-453F-8B0B-9E241EDD60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B6-453F-8B0B-9E241EDD60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B6-453F-8B0B-9E241EDD60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1B6-453F-8B0B-9E241EDD60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1B6-453F-8B0B-9E241EDD60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1B6-453F-8B0B-9E241EDD60A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1B6-453F-8B0B-9E241EDD60A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1B6-453F-8B0B-9E241EDD60A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1B6-453F-8B0B-9E241EDD60A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1B6-453F-8B0B-9E241EDD60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I'!$A$3:$A$13</c:f>
              <c:strCache>
                <c:ptCount val="11"/>
                <c:pt idx="0">
                  <c:v>Juntos por el Cambio</c:v>
                </c:pt>
                <c:pt idx="1">
                  <c:v>Frente de Todos</c:v>
                </c:pt>
                <c:pt idx="2">
                  <c:v>Consenso Federal</c:v>
                </c:pt>
                <c:pt idx="3">
                  <c:v>Frente de Izquierda y de los Trabajadores</c:v>
                </c:pt>
                <c:pt idx="4">
                  <c:v>Unite por la Libertad y la Dignidad</c:v>
                </c:pt>
                <c:pt idx="5">
                  <c:v>Autodeterminación y Libertad</c:v>
                </c:pt>
                <c:pt idx="6">
                  <c:v>Movimiento al Socialismo</c:v>
                </c:pt>
                <c:pt idx="7">
                  <c:v>Demócrata Cristiano</c:v>
                </c:pt>
                <c:pt idx="8">
                  <c:v>Dignidad Popular</c:v>
                </c:pt>
                <c:pt idx="9">
                  <c:v>Voto en blanco</c:v>
                </c:pt>
                <c:pt idx="10">
                  <c:v>Voto nulo</c:v>
                </c:pt>
              </c:strCache>
            </c:strRef>
          </c:cat>
          <c:val>
            <c:numRef>
              <c:f>'Ejercicio I'!$C$3:$C$13</c:f>
              <c:numCache>
                <c:formatCode>#,##0.0</c:formatCode>
                <c:ptCount val="11"/>
                <c:pt idx="0">
                  <c:v>48.08871139232815</c:v>
                </c:pt>
                <c:pt idx="1">
                  <c:v>33.320314025700114</c:v>
                </c:pt>
                <c:pt idx="2">
                  <c:v>7.460009026719959</c:v>
                </c:pt>
                <c:pt idx="3">
                  <c:v>4.5506277476163817</c:v>
                </c:pt>
                <c:pt idx="4">
                  <c:v>3.1812135730621844</c:v>
                </c:pt>
                <c:pt idx="5">
                  <c:v>1.3281863670490004</c:v>
                </c:pt>
                <c:pt idx="6">
                  <c:v>0.98914189743389458</c:v>
                </c:pt>
                <c:pt idx="7">
                  <c:v>0.95485772066641506</c:v>
                </c:pt>
                <c:pt idx="8">
                  <c:v>0.12693824942389562</c:v>
                </c:pt>
                <c:pt idx="9">
                  <c:v>0</c:v>
                </c:pt>
                <c:pt idx="10">
                  <c:v>0</c:v>
                </c:pt>
              </c:numCache>
            </c:numRef>
          </c:val>
          <c:extLst>
            <c:ext xmlns:c16="http://schemas.microsoft.com/office/drawing/2014/chart" uri="{C3380CC4-5D6E-409C-BE32-E72D297353CC}">
              <c16:uniqueId val="{00000000-0231-481C-92CE-F78D57C15687}"/>
            </c:ext>
          </c:extLst>
        </c:ser>
        <c:dLbls>
          <c:dLblPos val="bestFit"/>
          <c:showLegendKey val="0"/>
          <c:showVal val="1"/>
          <c:showCatName val="0"/>
          <c:showSerName val="0"/>
          <c:showPercent val="0"/>
          <c:showBubbleSize val="0"/>
          <c:showLeaderLines val="1"/>
        </c:dLbls>
        <c:gapWidth val="100"/>
        <c:splitType val="pos"/>
        <c:splitPos val="7"/>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314325</xdr:colOff>
      <xdr:row>8</xdr:row>
      <xdr:rowOff>4762</xdr:rowOff>
    </xdr:from>
    <xdr:to>
      <xdr:col>5</xdr:col>
      <xdr:colOff>485775</xdr:colOff>
      <xdr:row>22</xdr:row>
      <xdr:rowOff>80962</xdr:rowOff>
    </xdr:to>
    <xdr:graphicFrame macro="">
      <xdr:nvGraphicFramePr>
        <xdr:cNvPr id="3" name="Gráfico 2">
          <a:extLst>
            <a:ext uri="{FF2B5EF4-FFF2-40B4-BE49-F238E27FC236}">
              <a16:creationId xmlns:a16="http://schemas.microsoft.com/office/drawing/2014/main" id="{C2FD6746-2CE0-4B73-9482-7D0A80D20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10</xdr:row>
      <xdr:rowOff>9525</xdr:rowOff>
    </xdr:from>
    <xdr:ext cx="6286500" cy="1570173"/>
    <xdr:sp macro="" textlink="">
      <xdr:nvSpPr>
        <xdr:cNvPr id="4" name="CuadroTexto 3">
          <a:extLst>
            <a:ext uri="{FF2B5EF4-FFF2-40B4-BE49-F238E27FC236}">
              <a16:creationId xmlns:a16="http://schemas.microsoft.com/office/drawing/2014/main" id="{105B41B3-5B62-4854-9B49-41C275FD7161}"/>
            </a:ext>
          </a:extLst>
        </xdr:cNvPr>
        <xdr:cNvSpPr txBox="1"/>
      </xdr:nvSpPr>
      <xdr:spPr>
        <a:xfrm>
          <a:off x="5248275" y="1914525"/>
          <a:ext cx="6286500" cy="157017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AR" sz="1200">
              <a:solidFill>
                <a:schemeClr val="bg1">
                  <a:lumMod val="95000"/>
                </a:schemeClr>
              </a:solidFill>
              <a:latin typeface="Bahnschrift Light" panose="020B0502040204020203" pitchFamily="34" charset="0"/>
            </a:rPr>
            <a:t>En este ejercicio de graficos de columnas agrupadas,</a:t>
          </a:r>
          <a:r>
            <a:rPr lang="es-AR" sz="1200" baseline="0">
              <a:solidFill>
                <a:schemeClr val="bg1">
                  <a:lumMod val="95000"/>
                </a:schemeClr>
              </a:solidFill>
              <a:latin typeface="Bahnschrift Light" panose="020B0502040204020203" pitchFamily="34" charset="0"/>
            </a:rPr>
            <a:t> queremos describir una vez finalizado la fase de grupo de la copa libertadores, los puntos obtenidos en el transcurso de 6 fechas disputadas por cada equipo. como podemos observar el barcelona de ecuador fue el que mas puntos(13) obtuvo a lo largo del certamen, seguido por boca junior de argentina(10) conservando el segundo puesto y siendo los dos equipos que fueron clasificados para la siguiente ronda.</a:t>
          </a:r>
        </a:p>
        <a:p>
          <a:r>
            <a:rPr lang="es-AR" sz="1200" baseline="0">
              <a:solidFill>
                <a:schemeClr val="bg1">
                  <a:lumMod val="95000"/>
                </a:schemeClr>
              </a:solidFill>
              <a:latin typeface="Bahnschrift Light" panose="020B0502040204020203" pitchFamily="34" charset="0"/>
            </a:rPr>
            <a:t>atras quedaron los dos equipo con el mismo puntaje, hablamos del santos de brasil y the strongest de bolivia. ambos quedaron eliminados de la copa.</a:t>
          </a:r>
          <a:endParaRPr lang="es-AR" sz="1200">
            <a:solidFill>
              <a:schemeClr val="bg1">
                <a:lumMod val="95000"/>
              </a:schemeClr>
            </a:solidFill>
            <a:latin typeface="Bahnschrift Light" panose="020B0502040204020203" pitchFamily="34" charset="0"/>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19049</xdr:colOff>
      <xdr:row>6</xdr:row>
      <xdr:rowOff>185737</xdr:rowOff>
    </xdr:from>
    <xdr:to>
      <xdr:col>6</xdr:col>
      <xdr:colOff>9524</xdr:colOff>
      <xdr:row>24</xdr:row>
      <xdr:rowOff>142875</xdr:rowOff>
    </xdr:to>
    <xdr:graphicFrame macro="">
      <xdr:nvGraphicFramePr>
        <xdr:cNvPr id="2" name="Gráfico 1">
          <a:extLst>
            <a:ext uri="{FF2B5EF4-FFF2-40B4-BE49-F238E27FC236}">
              <a16:creationId xmlns:a16="http://schemas.microsoft.com/office/drawing/2014/main" id="{E9F51BCB-F299-4F2F-9B62-51A3352B6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7</xdr:row>
      <xdr:rowOff>114300</xdr:rowOff>
    </xdr:from>
    <xdr:to>
      <xdr:col>13</xdr:col>
      <xdr:colOff>323850</xdr:colOff>
      <xdr:row>17</xdr:row>
      <xdr:rowOff>9525</xdr:rowOff>
    </xdr:to>
    <xdr:sp macro="" textlink="">
      <xdr:nvSpPr>
        <xdr:cNvPr id="4" name="CuadroTexto 3">
          <a:extLst>
            <a:ext uri="{FF2B5EF4-FFF2-40B4-BE49-F238E27FC236}">
              <a16:creationId xmlns:a16="http://schemas.microsoft.com/office/drawing/2014/main" id="{51ED9B27-9C8E-40FB-BB8B-B2D120EA4BC0}"/>
            </a:ext>
          </a:extLst>
        </xdr:cNvPr>
        <xdr:cNvSpPr txBox="1"/>
      </xdr:nvSpPr>
      <xdr:spPr>
        <a:xfrm>
          <a:off x="5876925" y="1590675"/>
          <a:ext cx="5419725" cy="18002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Visualizando</a:t>
          </a:r>
          <a:r>
            <a:rPr lang="es-AR" sz="1200" baseline="0">
              <a:solidFill>
                <a:schemeClr val="bg1"/>
              </a:solidFill>
              <a:latin typeface="Bahnschrift" panose="020B0502040204020203" pitchFamily="34" charset="0"/>
            </a:rPr>
            <a:t> el grafico se busca detallar la cantidad de abonados que cuentan con el servicio de TV por cable de la ciudad de Buenos Aires del año 2015. se divide en trimestres, siendo el 1er trimestre el que menor usuarios cuenta, observando el grafico, hay un ascenso de subcriptores del 2do al 4to trimestre. </a:t>
          </a:r>
          <a:endParaRPr lang="es-AR" sz="1200">
            <a:solidFill>
              <a:schemeClr val="bg1"/>
            </a:solidFill>
            <a:latin typeface="Bahnschrift" panose="020B0502040204020203"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166687</xdr:colOff>
      <xdr:row>2</xdr:row>
      <xdr:rowOff>23811</xdr:rowOff>
    </xdr:from>
    <xdr:to>
      <xdr:col>11</xdr:col>
      <xdr:colOff>533401</xdr:colOff>
      <xdr:row>18</xdr:row>
      <xdr:rowOff>123824</xdr:rowOff>
    </xdr:to>
    <xdr:graphicFrame macro="">
      <xdr:nvGraphicFramePr>
        <xdr:cNvPr id="2" name="Gráfico 1">
          <a:extLst>
            <a:ext uri="{FF2B5EF4-FFF2-40B4-BE49-F238E27FC236}">
              <a16:creationId xmlns:a16="http://schemas.microsoft.com/office/drawing/2014/main" id="{B79E2AA1-A96F-425F-963C-B33D8EE10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666750</xdr:colOff>
      <xdr:row>20</xdr:row>
      <xdr:rowOff>9525</xdr:rowOff>
    </xdr:from>
    <xdr:to>
      <xdr:col>11</xdr:col>
      <xdr:colOff>514350</xdr:colOff>
      <xdr:row>27</xdr:row>
      <xdr:rowOff>133350</xdr:rowOff>
    </xdr:to>
    <xdr:sp macro="" textlink="">
      <xdr:nvSpPr>
        <xdr:cNvPr id="3" name="CuadroTexto 2">
          <a:extLst>
            <a:ext uri="{FF2B5EF4-FFF2-40B4-BE49-F238E27FC236}">
              <a16:creationId xmlns:a16="http://schemas.microsoft.com/office/drawing/2014/main" id="{0ED05ADD-9E88-4F8C-A190-8D582C4D68A2}"/>
            </a:ext>
          </a:extLst>
        </xdr:cNvPr>
        <xdr:cNvSpPr txBox="1"/>
      </xdr:nvSpPr>
      <xdr:spPr>
        <a:xfrm>
          <a:off x="666750" y="3819525"/>
          <a:ext cx="8620125" cy="14573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 este grafico buscamos representar la cantidad de vehiculos que utilizaron las</a:t>
          </a:r>
          <a:r>
            <a:rPr lang="es-AR" sz="1200" baseline="0">
              <a:solidFill>
                <a:schemeClr val="bg1"/>
              </a:solidFill>
              <a:latin typeface="Bahnschrift" panose="020B0502040204020203" pitchFamily="34" charset="0"/>
            </a:rPr>
            <a:t> distintas autopistas para la circulacion, que va desde el mes de enero hasta diciembre. como podemos observar la autopista Avellaneda fue la elegida por los conductores a la hora de circular, la mayor frecuencia se encuentra en los meses de verano siendo Diciembre, Enero y Febrero los meses mas transitados. lo mismo pasa con la autopista Dellepiane y Lilia, teniendo un impacto en los meses de verano, pero con menor frecuencia a comparacion de la autopista Avellaneda.</a:t>
          </a:r>
          <a:endParaRPr lang="es-AR" sz="1200">
            <a:solidFill>
              <a:schemeClr val="bg1"/>
            </a:solidFill>
            <a:latin typeface="Bahnschrift"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42861</xdr:colOff>
      <xdr:row>9</xdr:row>
      <xdr:rowOff>23811</xdr:rowOff>
    </xdr:from>
    <xdr:to>
      <xdr:col>6</xdr:col>
      <xdr:colOff>790574</xdr:colOff>
      <xdr:row>25</xdr:row>
      <xdr:rowOff>123825</xdr:rowOff>
    </xdr:to>
    <xdr:graphicFrame macro="">
      <xdr:nvGraphicFramePr>
        <xdr:cNvPr id="3" name="Gráfico 2">
          <a:extLst>
            <a:ext uri="{FF2B5EF4-FFF2-40B4-BE49-F238E27FC236}">
              <a16:creationId xmlns:a16="http://schemas.microsoft.com/office/drawing/2014/main" id="{DC228C35-276D-4C88-B472-53453CA28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11</xdr:row>
      <xdr:rowOff>47625</xdr:rowOff>
    </xdr:from>
    <xdr:to>
      <xdr:col>15</xdr:col>
      <xdr:colOff>19050</xdr:colOff>
      <xdr:row>21</xdr:row>
      <xdr:rowOff>95250</xdr:rowOff>
    </xdr:to>
    <xdr:sp macro="" textlink="">
      <xdr:nvSpPr>
        <xdr:cNvPr id="4" name="CuadroTexto 3">
          <a:extLst>
            <a:ext uri="{FF2B5EF4-FFF2-40B4-BE49-F238E27FC236}">
              <a16:creationId xmlns:a16="http://schemas.microsoft.com/office/drawing/2014/main" id="{0B74E162-7AA4-4A4C-B80A-1913ED5D0F1F}"/>
            </a:ext>
          </a:extLst>
        </xdr:cNvPr>
        <xdr:cNvSpPr txBox="1"/>
      </xdr:nvSpPr>
      <xdr:spPr>
        <a:xfrm>
          <a:off x="6343650" y="2143125"/>
          <a:ext cx="537210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solidFill>
                <a:schemeClr val="bg1">
                  <a:lumMod val="95000"/>
                </a:schemeClr>
              </a:solidFill>
              <a:latin typeface="Bahnschrift" panose="020B0502040204020203" pitchFamily="34" charset="0"/>
            </a:rPr>
            <a:t>En el Ejercicio de columnas apiladas</a:t>
          </a:r>
          <a:r>
            <a:rPr lang="es-AR" sz="1200" baseline="0">
              <a:solidFill>
                <a:schemeClr val="bg1">
                  <a:lumMod val="95000"/>
                </a:schemeClr>
              </a:solidFill>
              <a:latin typeface="Bahnschrift" panose="020B0502040204020203" pitchFamily="34" charset="0"/>
            </a:rPr>
            <a:t> Obtuvimos un set de datos que corresponden a la cantidad de peliculas que fueron estrenadas en argentina, tomamos un rango de años entre el 2005 y el 2010 para detallar por cada año cuales fueron los paises que tuvieron un estreno en nuestro pais. como podemos observar y era una obviedad, Argentina fue quien tuvo mas estrenos en su pais año tras año. vemos un crecimiento del cine europeo mas preciso hablamos de Francia. seguido de inglaterra siendo su impacto en forma irregular en los 6 años. </a:t>
          </a:r>
        </a:p>
        <a:p>
          <a:pPr algn="l"/>
          <a:r>
            <a:rPr lang="es-AR" sz="1200" baseline="0">
              <a:solidFill>
                <a:schemeClr val="bg1">
                  <a:lumMod val="95000"/>
                </a:schemeClr>
              </a:solidFill>
              <a:latin typeface="Bahnschrift" panose="020B0502040204020203" pitchFamily="34" charset="0"/>
            </a:rPr>
            <a:t>siguiendo analizando el grafico podemos observar la poca cantidad de estrenos de los paises como Brasil, España y Alemania.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xdr:colOff>
      <xdr:row>12</xdr:row>
      <xdr:rowOff>14285</xdr:rowOff>
    </xdr:from>
    <xdr:to>
      <xdr:col>7</xdr:col>
      <xdr:colOff>704850</xdr:colOff>
      <xdr:row>29</xdr:row>
      <xdr:rowOff>85724</xdr:rowOff>
    </xdr:to>
    <xdr:graphicFrame macro="">
      <xdr:nvGraphicFramePr>
        <xdr:cNvPr id="3" name="Gráfico 2">
          <a:extLst>
            <a:ext uri="{FF2B5EF4-FFF2-40B4-BE49-F238E27FC236}">
              <a16:creationId xmlns:a16="http://schemas.microsoft.com/office/drawing/2014/main" id="{ADC2A8ED-760D-4DC6-8189-E8B69835F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15</xdr:row>
      <xdr:rowOff>142876</xdr:rowOff>
    </xdr:from>
    <xdr:to>
      <xdr:col>16</xdr:col>
      <xdr:colOff>19050</xdr:colOff>
      <xdr:row>26</xdr:row>
      <xdr:rowOff>47626</xdr:rowOff>
    </xdr:to>
    <xdr:sp macro="" textlink="">
      <xdr:nvSpPr>
        <xdr:cNvPr id="4" name="CuadroTexto 3">
          <a:extLst>
            <a:ext uri="{FF2B5EF4-FFF2-40B4-BE49-F238E27FC236}">
              <a16:creationId xmlns:a16="http://schemas.microsoft.com/office/drawing/2014/main" id="{78F00614-B225-4158-95FF-38E76E1B323D}"/>
            </a:ext>
          </a:extLst>
        </xdr:cNvPr>
        <xdr:cNvSpPr txBox="1"/>
      </xdr:nvSpPr>
      <xdr:spPr>
        <a:xfrm>
          <a:off x="6619875" y="3000376"/>
          <a:ext cx="5657850" cy="2000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este grafico vamos a representar los porcentajes que obtuvieron a lo largo de las eliminatorias los paises que participaron, como podemos visualizar fueron 10 los paises que completaron las 18 fechas disputadas para la clasificacion de la copa del mundo de rusia 2018.</a:t>
          </a:r>
        </a:p>
        <a:p>
          <a:r>
            <a:rPr lang="es-AR" sz="1200" baseline="0">
              <a:solidFill>
                <a:schemeClr val="bg1"/>
              </a:solidFill>
              <a:latin typeface="Bahnschrift" panose="020B0502040204020203" pitchFamily="34" charset="0"/>
            </a:rPr>
            <a:t>En una simple observacion podemos observar que Brasil fue el que mas partidos gano obteniendo el 67%, seguido por Uruguay con un 50% , el tercer lugar lo comparte Argentina, Peru y Colombia con un 39%. por su parte chile que obtuvo un 44% y ocupa el quinto lugar, ahi tuvo como consecuencia los partidos perdidos sin sumar puntos. Lo que menos partidos ganaron se encuentran Ecuador, Boliva y Venezuela.</a:t>
          </a:r>
        </a:p>
        <a:p>
          <a:endParaRPr lang="es-AR" sz="1200">
            <a:solidFill>
              <a:schemeClr val="bg1"/>
            </a:solidFill>
            <a:latin typeface="Bahnschrif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447676</xdr:colOff>
      <xdr:row>3</xdr:row>
      <xdr:rowOff>0</xdr:rowOff>
    </xdr:from>
    <xdr:to>
      <xdr:col>14</xdr:col>
      <xdr:colOff>238125</xdr:colOff>
      <xdr:row>20</xdr:row>
      <xdr:rowOff>28574</xdr:rowOff>
    </xdr:to>
    <xdr:sp macro="" textlink="">
      <xdr:nvSpPr>
        <xdr:cNvPr id="2" name="CuadroTexto 1">
          <a:extLst>
            <a:ext uri="{FF2B5EF4-FFF2-40B4-BE49-F238E27FC236}">
              <a16:creationId xmlns:a16="http://schemas.microsoft.com/office/drawing/2014/main" id="{A23A7D15-A8B1-4781-9AE0-743BDACD03BC}"/>
            </a:ext>
          </a:extLst>
        </xdr:cNvPr>
        <xdr:cNvSpPr txBox="1"/>
      </xdr:nvSpPr>
      <xdr:spPr>
        <a:xfrm>
          <a:off x="6543676" y="571500"/>
          <a:ext cx="4362449" cy="3267074"/>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vert="horz" wrap="square" rtlCol="0" anchor="t"/>
        <a:lstStyle/>
        <a:p>
          <a:pPr algn="ctr"/>
          <a:r>
            <a:rPr lang="es-AR" sz="1600" u="sng"/>
            <a:t>Grafico de Barras agrupadas</a:t>
          </a:r>
          <a:endParaRPr lang="es-AR" sz="1100" u="sng"/>
        </a:p>
        <a:p>
          <a:pPr marL="0" marR="0" lvl="0" indent="0" defTabSz="914400" eaLnBrk="1" fontAlgn="auto" latinLnBrk="0" hangingPunct="1">
            <a:lnSpc>
              <a:spcPct val="100000"/>
            </a:lnSpc>
            <a:spcBef>
              <a:spcPts val="0"/>
            </a:spcBef>
            <a:spcAft>
              <a:spcPts val="0"/>
            </a:spcAft>
            <a:buClrTx/>
            <a:buSzTx/>
            <a:buFontTx/>
            <a:buNone/>
            <a:tabLst/>
            <a:defRPr/>
          </a:pPr>
          <a:endParaRPr lang="es-AR" sz="1100"/>
        </a:p>
        <a:p>
          <a:pPr marL="0" marR="0" lvl="0" indent="0" defTabSz="914400" eaLnBrk="1" fontAlgn="auto" latinLnBrk="0" hangingPunct="1">
            <a:lnSpc>
              <a:spcPct val="100000"/>
            </a:lnSpc>
            <a:spcBef>
              <a:spcPts val="0"/>
            </a:spcBef>
            <a:spcAft>
              <a:spcPts val="0"/>
            </a:spcAft>
            <a:buClrTx/>
            <a:buSzTx/>
            <a:buFontTx/>
            <a:buNone/>
            <a:tabLst/>
            <a:defRPr/>
          </a:pPr>
          <a:r>
            <a:rPr lang="es-AR" sz="1100"/>
            <a:t>El set de</a:t>
          </a:r>
          <a:r>
            <a:rPr lang="es-AR" sz="1100" baseline="0"/>
            <a:t> datos a analizar son de una encuesta que se realizo para averiguar que categoria de peliculas es el favorito de cada genero. Este estudio se realizo con 2400 personas de las cuales la mitad pertenece al genero masculino y la otra mitad al femenino.</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Este grafico nos permite comprar de una forma sencilla los dos generos y la cantidad de votos que obtuvo cada categoria de pelicula dentro de cada genero, en el cual el eje vertical nos muestra los dos generos y en el eje horizontal la cantidad de votos, a su vez, cada barra muestra con un numero la cantidad de votos que obtuvo y en el lado derecho se indica que color de barra pertenece a cada categoria de pelicula.</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Como podemos observar en el grafico, hay una clara diferencia entre los generos en las categorias de accion y romance en el cual son totalmente opuestos, por otro lado la comedia es una categoria obtuvo una cantidad de votos similares en ambos generos</a:t>
          </a:r>
        </a:p>
        <a:p>
          <a:pPr marL="0" marR="0" lvl="0" indent="0" defTabSz="914400" eaLnBrk="1" fontAlgn="auto" latinLnBrk="0" hangingPunct="1">
            <a:lnSpc>
              <a:spcPct val="100000"/>
            </a:lnSpc>
            <a:spcBef>
              <a:spcPts val="0"/>
            </a:spcBef>
            <a:spcAft>
              <a:spcPts val="0"/>
            </a:spcAft>
            <a:buClrTx/>
            <a:buSzTx/>
            <a:buFontTx/>
            <a:buNone/>
            <a:tabLst/>
            <a:defRPr/>
          </a:pPr>
          <a:endParaRPr lang="es-AR" sz="1100" baseline="0"/>
        </a:p>
        <a:p>
          <a:pPr marL="0" marR="0" lvl="0" indent="0" defTabSz="914400" eaLnBrk="1" fontAlgn="auto" latinLnBrk="0" hangingPunct="1">
            <a:lnSpc>
              <a:spcPct val="100000"/>
            </a:lnSpc>
            <a:spcBef>
              <a:spcPts val="0"/>
            </a:spcBef>
            <a:spcAft>
              <a:spcPts val="0"/>
            </a:spcAft>
            <a:buClrTx/>
            <a:buSzTx/>
            <a:buFontTx/>
            <a:buNone/>
            <a:tabLst/>
            <a:defRPr/>
          </a:pPr>
          <a:r>
            <a:rPr lang="es-AR" sz="1100"/>
            <a:t>Posd: Los</a:t>
          </a:r>
          <a:r>
            <a:rPr lang="es-AR" sz="1100" baseline="0"/>
            <a:t> datos de la encuesta no son reales.</a:t>
          </a:r>
          <a:endParaRPr lang="es-AR" sz="1100"/>
        </a:p>
      </xdr:txBody>
    </xdr:sp>
    <xdr:clientData/>
  </xdr:twoCellAnchor>
  <xdr:twoCellAnchor>
    <xdr:from>
      <xdr:col>0</xdr:col>
      <xdr:colOff>761999</xdr:colOff>
      <xdr:row>6</xdr:row>
      <xdr:rowOff>4762</xdr:rowOff>
    </xdr:from>
    <xdr:to>
      <xdr:col>7</xdr:col>
      <xdr:colOff>942974</xdr:colOff>
      <xdr:row>21</xdr:row>
      <xdr:rowOff>0</xdr:rowOff>
    </xdr:to>
    <xdr:graphicFrame macro="">
      <xdr:nvGraphicFramePr>
        <xdr:cNvPr id="3" name="Gráfico 2">
          <a:extLst>
            <a:ext uri="{FF2B5EF4-FFF2-40B4-BE49-F238E27FC236}">
              <a16:creationId xmlns:a16="http://schemas.microsoft.com/office/drawing/2014/main" id="{F50FCC79-6612-46C0-BD9B-E6A438A7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257175</xdr:colOff>
      <xdr:row>5</xdr:row>
      <xdr:rowOff>185736</xdr:rowOff>
    </xdr:from>
    <xdr:to>
      <xdr:col>8</xdr:col>
      <xdr:colOff>200025</xdr:colOff>
      <xdr:row>20</xdr:row>
      <xdr:rowOff>171449</xdr:rowOff>
    </xdr:to>
    <xdr:graphicFrame macro="">
      <xdr:nvGraphicFramePr>
        <xdr:cNvPr id="2" name="Gráfico 1">
          <a:extLst>
            <a:ext uri="{FF2B5EF4-FFF2-40B4-BE49-F238E27FC236}">
              <a16:creationId xmlns:a16="http://schemas.microsoft.com/office/drawing/2014/main" id="{005D55FE-5634-4FB8-8806-3712D3DAF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xdr:row>
      <xdr:rowOff>85725</xdr:rowOff>
    </xdr:from>
    <xdr:to>
      <xdr:col>15</xdr:col>
      <xdr:colOff>676275</xdr:colOff>
      <xdr:row>20</xdr:row>
      <xdr:rowOff>85726</xdr:rowOff>
    </xdr:to>
    <xdr:sp macro="" textlink="">
      <xdr:nvSpPr>
        <xdr:cNvPr id="3" name="CuadroTexto 2">
          <a:extLst>
            <a:ext uri="{FF2B5EF4-FFF2-40B4-BE49-F238E27FC236}">
              <a16:creationId xmlns:a16="http://schemas.microsoft.com/office/drawing/2014/main" id="{23039E67-21BD-4DF8-9AFD-484CCE9A0634}"/>
            </a:ext>
          </a:extLst>
        </xdr:cNvPr>
        <xdr:cNvSpPr txBox="1"/>
      </xdr:nvSpPr>
      <xdr:spPr>
        <a:xfrm>
          <a:off x="6505575" y="466725"/>
          <a:ext cx="5600700" cy="342900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lang="es-AR" sz="1400" u="sng"/>
            <a:t>Gráfico</a:t>
          </a:r>
          <a:r>
            <a:rPr lang="es-AR" sz="1400" u="sng" baseline="0"/>
            <a:t> de Barras apiladas</a:t>
          </a:r>
        </a:p>
        <a:p>
          <a:pPr algn="l"/>
          <a:endParaRPr lang="es-AR" sz="1100" u="sng"/>
        </a:p>
        <a:p>
          <a:pPr algn="l"/>
          <a:r>
            <a:rPr lang="es-AR" sz="1100" u="none"/>
            <a:t>En</a:t>
          </a:r>
          <a:r>
            <a:rPr lang="es-AR" sz="1100" u="none" baseline="0"/>
            <a:t> este grafico lo que se analizo fue la cantidad de personas que trabajan como Frontend, Backend o FullStack por generos (solo masculino y femenino), siendo un total de 19700 personas las que participaron sin importar la cantidad de experiencia que tengan, ademas inclui el numero de personas por cada area con su respectivo genero dentro de las barras para una mejor visualizacion.</a:t>
          </a:r>
        </a:p>
        <a:p>
          <a:pPr algn="l"/>
          <a:r>
            <a:rPr lang="es-AR" sz="1100" u="none" baseline="0"/>
            <a:t>Este grafico nos permite ver el total de personas por generos que trabajan en cada puesto de una forma clara y sencilla. </a:t>
          </a:r>
        </a:p>
        <a:p>
          <a:pPr algn="l"/>
          <a:r>
            <a:rPr lang="es-AR" sz="1100" u="none" baseline="0"/>
            <a:t>Podemos observar que hay una clarisima diferencia entre la cantidad de personas del genero masculino y el femenino, siendo el masculino el de mayor cantidad. Tambien podemos observar que dentro del genero femenino el area que mas predomina es el de Frontend y que por otro lado en el genero masculino hay una ligera diferencia entre frontend y backend siendo el backend el de mayor personal.</a:t>
          </a:r>
        </a:p>
        <a:p>
          <a:pPr algn="l"/>
          <a:r>
            <a:rPr lang="es-AR" sz="1100" u="none" baseline="0"/>
            <a:t>Otra cosa interesante es que el puesto de FullStack es el que tiene mejor cantidad de personal, esto se debe a que para trabajar en este puesto una persona tiene que saber tanto del Frontend como del Backend y es por esto que es mas dificil obtener este puesto.</a:t>
          </a:r>
        </a:p>
        <a:p>
          <a:pPr algn="l"/>
          <a:endParaRPr lang="es-AR" sz="1100" u="none" baseline="0"/>
        </a:p>
        <a:p>
          <a:pPr marL="0" marR="0" lvl="0" indent="0" algn="l" defTabSz="914400" eaLnBrk="1" fontAlgn="auto" latinLnBrk="0" hangingPunct="1">
            <a:lnSpc>
              <a:spcPct val="100000"/>
            </a:lnSpc>
            <a:spcBef>
              <a:spcPts val="0"/>
            </a:spcBef>
            <a:spcAft>
              <a:spcPts val="0"/>
            </a:spcAft>
            <a:buClrTx/>
            <a:buSzTx/>
            <a:buFontTx/>
            <a:buNone/>
            <a:tabLst/>
            <a:defRPr/>
          </a:pPr>
          <a:r>
            <a:rPr lang="es-AR" sz="1100">
              <a:solidFill>
                <a:schemeClr val="bg1"/>
              </a:solidFill>
              <a:effectLst/>
              <a:latin typeface="+mn-lt"/>
              <a:ea typeface="+mn-ea"/>
              <a:cs typeface="+mn-cs"/>
            </a:rPr>
            <a:t>Posd: Los</a:t>
          </a:r>
          <a:r>
            <a:rPr lang="es-AR" sz="1100" baseline="0">
              <a:solidFill>
                <a:schemeClr val="bg1"/>
              </a:solidFill>
              <a:effectLst/>
              <a:latin typeface="+mn-lt"/>
              <a:ea typeface="+mn-ea"/>
              <a:cs typeface="+mn-cs"/>
            </a:rPr>
            <a:t> datos de la encuesta no son reales.</a:t>
          </a:r>
          <a:endParaRPr lang="es-AR">
            <a:solidFill>
              <a:schemeClr val="bg1"/>
            </a:solidFill>
            <a:effectLst/>
          </a:endParaRPr>
        </a:p>
        <a:p>
          <a:pPr algn="l"/>
          <a:endParaRPr lang="es-AR" sz="1100" u="none" baseline="0"/>
        </a:p>
      </xdr:txBody>
    </xdr:sp>
    <xdr:clientData/>
  </xdr:twoCellAnchor>
  <xdr:oneCellAnchor>
    <xdr:from>
      <xdr:col>11</xdr:col>
      <xdr:colOff>152400</xdr:colOff>
      <xdr:row>7</xdr:row>
      <xdr:rowOff>28575</xdr:rowOff>
    </xdr:from>
    <xdr:ext cx="184731" cy="264560"/>
    <xdr:sp macro="" textlink="">
      <xdr:nvSpPr>
        <xdr:cNvPr id="4" name="CuadroTexto 3">
          <a:extLst>
            <a:ext uri="{FF2B5EF4-FFF2-40B4-BE49-F238E27FC236}">
              <a16:creationId xmlns:a16="http://schemas.microsoft.com/office/drawing/2014/main" id="{BC6065AC-87BE-4EF2-831E-59F0A9015BF9}"/>
            </a:ext>
          </a:extLst>
        </xdr:cNvPr>
        <xdr:cNvSpPr txBox="1"/>
      </xdr:nvSpPr>
      <xdr:spPr>
        <a:xfrm>
          <a:off x="8534400" y="136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AR"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19050</xdr:rowOff>
    </xdr:from>
    <xdr:to>
      <xdr:col>13</xdr:col>
      <xdr:colOff>190500</xdr:colOff>
      <xdr:row>22</xdr:row>
      <xdr:rowOff>9525</xdr:rowOff>
    </xdr:to>
    <xdr:graphicFrame macro="">
      <xdr:nvGraphicFramePr>
        <xdr:cNvPr id="2" name="Gráfico 1">
          <a:extLst>
            <a:ext uri="{FF2B5EF4-FFF2-40B4-BE49-F238E27FC236}">
              <a16:creationId xmlns:a16="http://schemas.microsoft.com/office/drawing/2014/main" id="{BF7920EB-07E9-41D2-9398-2DEB69FF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228599</xdr:colOff>
      <xdr:row>0</xdr:row>
      <xdr:rowOff>57149</xdr:rowOff>
    </xdr:from>
    <xdr:to>
      <xdr:col>17</xdr:col>
      <xdr:colOff>123824</xdr:colOff>
      <xdr:row>22</xdr:row>
      <xdr:rowOff>47625</xdr:rowOff>
    </xdr:to>
    <xdr:sp macro="" textlink="">
      <xdr:nvSpPr>
        <xdr:cNvPr id="3" name="CuadroTexto 2">
          <a:extLst>
            <a:ext uri="{FF2B5EF4-FFF2-40B4-BE49-F238E27FC236}">
              <a16:creationId xmlns:a16="http://schemas.microsoft.com/office/drawing/2014/main" id="{C6F58FF6-E08D-4D5D-A845-0BF0F88FFBB6}"/>
            </a:ext>
          </a:extLst>
        </xdr:cNvPr>
        <xdr:cNvSpPr txBox="1"/>
      </xdr:nvSpPr>
      <xdr:spPr>
        <a:xfrm>
          <a:off x="10134599" y="57149"/>
          <a:ext cx="2943225" cy="4181476"/>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lang="es-AR" sz="1400" u="sng"/>
            <a:t>Grafico de Barras</a:t>
          </a:r>
          <a:r>
            <a:rPr lang="es-AR" sz="1400" u="sng" baseline="0"/>
            <a:t> 100% apiladas</a:t>
          </a:r>
        </a:p>
        <a:p>
          <a:pPr algn="l"/>
          <a:endParaRPr lang="es-AR" sz="1100" u="sng"/>
        </a:p>
        <a:p>
          <a:pPr algn="l"/>
          <a:r>
            <a:rPr lang="es-AR" sz="1100" u="none"/>
            <a:t>El</a:t>
          </a:r>
          <a:r>
            <a:rPr lang="es-AR" sz="1100" u="none" baseline="0"/>
            <a:t> set de datos a analizar son de las ventas de un negocio de carpinteria en el cual solo se analizan las sillas, mesas y estantes.</a:t>
          </a:r>
        </a:p>
        <a:p>
          <a:pPr algn="l"/>
          <a:r>
            <a:rPr lang="es-AR" sz="1100" u="none" baseline="0"/>
            <a:t>Este tipo de grafico suma todas las ventas del dia y les da un porcentaje sobre el total de ventas a cada producto (silla/mesa/estante) para poder graficarlas. A diferencia del grafico de barras apiladas, la longitud de las barras siempre es la misma, ya que se analiza el 100% del total de productos vendidos por dia y no el total de productos vendidos por dia.</a:t>
          </a:r>
        </a:p>
        <a:p>
          <a:pPr algn="l"/>
          <a:r>
            <a:rPr lang="es-AR" sz="1100" u="none" baseline="0"/>
            <a:t>En el eje vertical se indican los dias y en el eje horizontal los porcentajes, dentro de cada barra indico la cantidad de unidades que se vendieron por producto. En la perte superior indico a que color pertenece cada producto.</a:t>
          </a:r>
        </a:p>
        <a:p>
          <a:pPr algn="l"/>
          <a:r>
            <a:rPr lang="es-AR" sz="1100" u="none"/>
            <a:t>Como se puede observar</a:t>
          </a:r>
          <a:r>
            <a:rPr lang="es-AR" sz="1100" u="none" baseline="0"/>
            <a:t> en el dia 4 solo se vendieron 2 sillas, y por ende el color del producto de la silla ocupa el 100% del total.</a:t>
          </a:r>
        </a:p>
        <a:p>
          <a:pPr algn="l"/>
          <a:endParaRPr lang="es-AR" sz="1100" u="none"/>
        </a:p>
        <a:p>
          <a:pPr algn="l"/>
          <a:r>
            <a:rPr lang="es-AR" sz="1100" u="none"/>
            <a:t>Posd: Los datos de ventas no son reales.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23811</xdr:colOff>
      <xdr:row>15</xdr:row>
      <xdr:rowOff>42861</xdr:rowOff>
    </xdr:from>
    <xdr:to>
      <xdr:col>8</xdr:col>
      <xdr:colOff>733424</xdr:colOff>
      <xdr:row>34</xdr:row>
      <xdr:rowOff>19050</xdr:rowOff>
    </xdr:to>
    <xdr:graphicFrame macro="">
      <xdr:nvGraphicFramePr>
        <xdr:cNvPr id="4" name="Gráfico 3">
          <a:extLst>
            <a:ext uri="{FF2B5EF4-FFF2-40B4-BE49-F238E27FC236}">
              <a16:creationId xmlns:a16="http://schemas.microsoft.com/office/drawing/2014/main" id="{9DBCC803-0E91-40FB-938B-F5449A69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xdr:row>
      <xdr:rowOff>28575</xdr:rowOff>
    </xdr:from>
    <xdr:to>
      <xdr:col>11</xdr:col>
      <xdr:colOff>590550</xdr:colOff>
      <xdr:row>11</xdr:row>
      <xdr:rowOff>76200</xdr:rowOff>
    </xdr:to>
    <xdr:sp macro="" textlink="">
      <xdr:nvSpPr>
        <xdr:cNvPr id="5" name="CuadroTexto 4">
          <a:extLst>
            <a:ext uri="{FF2B5EF4-FFF2-40B4-BE49-F238E27FC236}">
              <a16:creationId xmlns:a16="http://schemas.microsoft.com/office/drawing/2014/main" id="{9C33F4F9-16D9-48E0-A419-BCF0E046F8EA}"/>
            </a:ext>
          </a:extLst>
        </xdr:cNvPr>
        <xdr:cNvSpPr txBox="1"/>
      </xdr:nvSpPr>
      <xdr:spPr>
        <a:xfrm>
          <a:off x="4229100" y="228600"/>
          <a:ext cx="550545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Lo</a:t>
          </a:r>
          <a:r>
            <a:rPr lang="es-AR" sz="1200" baseline="0">
              <a:solidFill>
                <a:schemeClr val="bg1"/>
              </a:solidFill>
              <a:latin typeface="Bahnschrift" panose="020B0502040204020203" pitchFamily="34" charset="0"/>
            </a:rPr>
            <a:t> que tratamos de visualizar en el grafico lineal que la cantidad de pasajeros que arribaron en el Aeroparque Jorge Newbery a lo largo del año 2020. como podemos observar se hizo una categorizacion sobre entre los Argentinos y las personas que no son residentes del pais. era de esperarse una gran movilizacion en los primeros 3 meses del año, ya que suelen ser los meses de vacaciones y climas agradables, que pertenecen a la temporada de verano. pasado esos 3 meses . se puede apreciar una merma importante, pero manteniendo un balance similar en los restos de los meses, de la entrada de pasajeros a nuestro pais.</a:t>
          </a:r>
          <a:endParaRPr lang="es-AR" sz="1200">
            <a:solidFill>
              <a:schemeClr val="bg1"/>
            </a:solidFill>
            <a:latin typeface="Bahnschrift" panose="020B0502040204020203"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4761</xdr:rowOff>
    </xdr:from>
    <xdr:to>
      <xdr:col>5</xdr:col>
      <xdr:colOff>752475</xdr:colOff>
      <xdr:row>28</xdr:row>
      <xdr:rowOff>9524</xdr:rowOff>
    </xdr:to>
    <xdr:graphicFrame macro="">
      <xdr:nvGraphicFramePr>
        <xdr:cNvPr id="4" name="Gráfico 3">
          <a:extLst>
            <a:ext uri="{FF2B5EF4-FFF2-40B4-BE49-F238E27FC236}">
              <a16:creationId xmlns:a16="http://schemas.microsoft.com/office/drawing/2014/main" id="{E1BFA4B9-52AD-4962-8C47-599C9CCEF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13</xdr:row>
      <xdr:rowOff>38100</xdr:rowOff>
    </xdr:from>
    <xdr:to>
      <xdr:col>13</xdr:col>
      <xdr:colOff>180976</xdr:colOff>
      <xdr:row>24</xdr:row>
      <xdr:rowOff>9525</xdr:rowOff>
    </xdr:to>
    <xdr:sp macro="" textlink="">
      <xdr:nvSpPr>
        <xdr:cNvPr id="5" name="CuadroTexto 4">
          <a:extLst>
            <a:ext uri="{FF2B5EF4-FFF2-40B4-BE49-F238E27FC236}">
              <a16:creationId xmlns:a16="http://schemas.microsoft.com/office/drawing/2014/main" id="{5197CA07-6A55-496C-8BD7-252619C74C1B}"/>
            </a:ext>
          </a:extLst>
        </xdr:cNvPr>
        <xdr:cNvSpPr txBox="1"/>
      </xdr:nvSpPr>
      <xdr:spPr>
        <a:xfrm>
          <a:off x="5200651" y="2514600"/>
          <a:ext cx="5486400" cy="20669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bg1"/>
              </a:solidFill>
              <a:latin typeface="Bahnschrift" panose="020B0502040204020203" pitchFamily="34" charset="0"/>
            </a:rPr>
            <a:t>Utilizando</a:t>
          </a:r>
          <a:r>
            <a:rPr lang="es-AR" sz="1100" baseline="0">
              <a:solidFill>
                <a:schemeClr val="bg1"/>
              </a:solidFill>
              <a:latin typeface="Bahnschrift" panose="020B0502040204020203" pitchFamily="34" charset="0"/>
            </a:rPr>
            <a:t> el grafico tipo torta buscamos describir la cantidad de goles que realizo Leonel Messi a lo largo de su carrera. a nivel clubes. siendo la Liga Española donde consiguio una marca de 474 goles en 520 partidos, con un promedio de 0,91 goles por partido. tambien dejo su marca en la Liga de Campeones, que con 149 partidos disputados, ha convertido un total de 120 goles, ahi consiguio un promedio de 0,81.</a:t>
          </a:r>
        </a:p>
        <a:p>
          <a:r>
            <a:rPr lang="es-AR" sz="1100" baseline="0">
              <a:solidFill>
                <a:schemeClr val="bg1"/>
              </a:solidFill>
              <a:latin typeface="Bahnschrift" panose="020B0502040204020203" pitchFamily="34" charset="0"/>
            </a:rPr>
            <a:t>En la Copa del Rey tambien se hizo presente para no perder la costumbre marcando unos 56 goles en 80 partidos, con una menor cantidad de partidos aparecen la Supercopa de España, Supercopa de Europa y el mundial de clubes, con un total de 22 goles. hoy al dia lleva convertido un total de 672 goles. una bestialidad que aun esperamos que siga marcando records.</a:t>
          </a:r>
          <a:endParaRPr lang="es-AR" sz="1100">
            <a:solidFill>
              <a:schemeClr val="bg1"/>
            </a:solidFill>
            <a:latin typeface="Bahnschrift" panose="020B0502040204020203"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685800</xdr:colOff>
      <xdr:row>15</xdr:row>
      <xdr:rowOff>9526</xdr:rowOff>
    </xdr:from>
    <xdr:to>
      <xdr:col>9</xdr:col>
      <xdr:colOff>28575</xdr:colOff>
      <xdr:row>21</xdr:row>
      <xdr:rowOff>180976</xdr:rowOff>
    </xdr:to>
    <xdr:sp macro="" textlink="">
      <xdr:nvSpPr>
        <xdr:cNvPr id="5" name="CuadroTexto 4">
          <a:extLst>
            <a:ext uri="{FF2B5EF4-FFF2-40B4-BE49-F238E27FC236}">
              <a16:creationId xmlns:a16="http://schemas.microsoft.com/office/drawing/2014/main" id="{B8A5ADE8-61C2-441E-91BA-4DF9669892F3}"/>
            </a:ext>
          </a:extLst>
        </xdr:cNvPr>
        <xdr:cNvSpPr txBox="1"/>
      </xdr:nvSpPr>
      <xdr:spPr>
        <a:xfrm>
          <a:off x="6696075" y="3714751"/>
          <a:ext cx="5629275" cy="13144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Tomando los</a:t>
          </a:r>
          <a:r>
            <a:rPr lang="es-AR" sz="1200" baseline="0">
              <a:solidFill>
                <a:schemeClr val="bg1"/>
              </a:solidFill>
              <a:latin typeface="Bahnschrift" panose="020B0502040204020203" pitchFamily="34" charset="0"/>
            </a:rPr>
            <a:t> datos emitidos de la votacion para legisladores de la ciudad del año 2019, buscamos representar en el grafico tipo torta el porcentaje que obtuvo cada partido en las elecciones, observando que Juntos por el cambio fue el que mas votos consiguio con un total del 48,1%, dejando en le segundo lugar al partido Frente de Todos con un 33,3%. ya con un porcentaje mucho menor se encuentran los distintos partidos que participaron de la elecciones.</a:t>
          </a:r>
          <a:endParaRPr lang="es-AR" sz="1200">
            <a:solidFill>
              <a:schemeClr val="bg1"/>
            </a:solidFill>
            <a:latin typeface="Bahnschrift" panose="020B0502040204020203" pitchFamily="34" charset="0"/>
          </a:endParaRPr>
        </a:p>
      </xdr:txBody>
    </xdr:sp>
    <xdr:clientData/>
  </xdr:twoCellAnchor>
  <xdr:twoCellAnchor>
    <xdr:from>
      <xdr:col>0</xdr:col>
      <xdr:colOff>0</xdr:colOff>
      <xdr:row>14</xdr:row>
      <xdr:rowOff>71437</xdr:rowOff>
    </xdr:from>
    <xdr:to>
      <xdr:col>4</xdr:col>
      <xdr:colOff>657225</xdr:colOff>
      <xdr:row>31</xdr:row>
      <xdr:rowOff>19051</xdr:rowOff>
    </xdr:to>
    <xdr:graphicFrame macro="">
      <xdr:nvGraphicFramePr>
        <xdr:cNvPr id="2" name="Gráfico 1">
          <a:extLst>
            <a:ext uri="{FF2B5EF4-FFF2-40B4-BE49-F238E27FC236}">
              <a16:creationId xmlns:a16="http://schemas.microsoft.com/office/drawing/2014/main" id="{C9BBB13E-D6F5-41E4-A750-E58CFFCE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EE74-2845-411E-85C0-74EF1181EBFA}" name="Tabla1" displayName="Tabla1" ref="A3:F7" totalsRowShown="0" headerRowDxfId="72" dataDxfId="71">
  <autoFilter ref="A3:F7" xr:uid="{C3F4AB0B-5931-45A7-93BC-F739FA159781}">
    <filterColumn colId="0" hiddenButton="1"/>
    <filterColumn colId="1" hiddenButton="1"/>
    <filterColumn colId="2" hiddenButton="1"/>
    <filterColumn colId="3" hiddenButton="1"/>
    <filterColumn colId="4" hiddenButton="1"/>
    <filterColumn colId="5" hiddenButton="1"/>
  </autoFilter>
  <tableColumns count="6">
    <tableColumn id="1" xr3:uid="{3C04CA18-05DB-4A6B-8DA4-86A2A40574A7}" name="Grupo C" dataDxfId="70"/>
    <tableColumn id="2" xr3:uid="{47B2EACF-0F5D-48B5-A6D8-0378A91E5187}" name="P. Jugados" dataDxfId="69"/>
    <tableColumn id="3" xr3:uid="{E5C01BF3-4184-4FF7-98AE-84C82E481E24}" name="P. Ganados" dataDxfId="68"/>
    <tableColumn id="4" xr3:uid="{9D13C9A0-5522-4FE4-A917-7B0AA122A07C}" name="P.Empatados" dataDxfId="67"/>
    <tableColumn id="5" xr3:uid="{ED8FC679-0648-4334-A74A-64ADC62D0F32}" name="P. Perdidos" dataDxfId="66"/>
    <tableColumn id="6" xr3:uid="{428F2E39-C0B8-48C7-912A-89820936D1B1}" name="Puntos" dataDxfId="65"/>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F332A9-4147-4A18-B723-138F7A81C523}" name="Tabla11" displayName="Tabla11" ref="A2:E6" totalsRowShown="0" headerRowDxfId="4" dataDxfId="3" headerRowBorderDxfId="1" tableBorderDxfId="2">
  <autoFilter ref="A2:E6" xr:uid="{52F1878E-D54A-4EB6-85B9-963E25082976}">
    <filterColumn colId="0" hiddenButton="1"/>
    <filterColumn colId="1" hiddenButton="1"/>
    <filterColumn colId="2" hiddenButton="1"/>
    <filterColumn colId="3" hiddenButton="1"/>
    <filterColumn colId="4" hiddenButton="1"/>
  </autoFilter>
  <tableColumns count="5">
    <tableColumn id="1" xr3:uid="{10C8B016-41FC-4FB1-A5D6-83A6679104C4}" name="Periodo" dataDxfId="8"/>
    <tableColumn id="2" xr3:uid="{52E217AB-B2BF-49C9-9977-96FA7CBB4BF1}" name="TOTAL" dataDxfId="7"/>
    <tableColumn id="3" xr3:uid="{E238881F-E4CB-4938-8652-A6A00147A343}" name="Ciudad de Buenos aires " dataDxfId="6"/>
    <tableColumn id="4" xr3:uid="{5F0F8232-2CE4-4F6F-8A7D-44C0B08F24BB}" name="Resto del Pais1" dataDxfId="0"/>
    <tableColumn id="5" xr3:uid="{49A3FC6D-4F85-420B-A20D-314E6DB0EDAD}" name="24 partidos" dataDxfId="5"/>
  </tableColumns>
  <tableStyleInfo name="TableStyleLight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F0BA8A-0F69-459B-8107-B67F5B3A7E3E}" name="Tabla10" displayName="Tabla10" ref="A3:D15" totalsRowShown="0" headerRowDxfId="15" dataDxfId="13" headerRowBorderDxfId="14">
  <autoFilter ref="A3:D15" xr:uid="{0E4A6975-E437-4BA7-9E43-0B9D7F9FBA6A}">
    <filterColumn colId="0" hiddenButton="1"/>
    <filterColumn colId="1" hiddenButton="1"/>
    <filterColumn colId="2" hiddenButton="1"/>
    <filterColumn colId="3" hiddenButton="1"/>
  </autoFilter>
  <tableColumns count="4">
    <tableColumn id="1" xr3:uid="{E6B84D54-9499-4B9C-B7DD-33F62AB09F7A}" name="Año" dataDxfId="12"/>
    <tableColumn id="2" xr3:uid="{32621C57-7C75-46AE-A0F5-3DED9F9044A6}" name="Avellaneda" dataDxfId="11"/>
    <tableColumn id="3" xr3:uid="{92DB3E1A-73EF-4AF7-A222-BEF506D3BBB8}" name="Dellepiane" dataDxfId="10"/>
    <tableColumn id="4" xr3:uid="{CB534D78-9641-48A0-8E0F-D3C33D6A07CE}" name="Illia" dataDxfId="9"/>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FB04D-1C11-44D1-8E0B-82A3C3851376}" name="Tabla3" displayName="Tabla3" ref="A2:G8" totalsRowShown="0" headerRowDxfId="64" dataDxfId="63">
  <autoFilter ref="A2:G8" xr:uid="{EB4F7FFD-161C-450E-A499-646F4BE0FD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E55EDDD-3599-4181-A136-EC4D58FDD321}" name="Paises" dataDxfId="62"/>
    <tableColumn id="2" xr3:uid="{5BAA4E32-E58D-4230-A432-C94375993445}" name="2005" dataDxfId="61"/>
    <tableColumn id="3" xr3:uid="{57C95A93-7E46-4B82-A0E9-11A6910D92E7}" name="2006" dataDxfId="60"/>
    <tableColumn id="4" xr3:uid="{BBE4D19F-8F6C-415E-B58D-4624B7075943}" name="2007" dataDxfId="59"/>
    <tableColumn id="5" xr3:uid="{2013D417-618C-43C4-B153-5A5F92C74DA1}" name="2008" dataDxfId="58"/>
    <tableColumn id="6" xr3:uid="{C26FDAA8-02BA-476A-8C24-02B226EA7C45}" name="2009" dataDxfId="57"/>
    <tableColumn id="7" xr3:uid="{D1980F3E-C9F5-4AA8-AC23-A4C5DB8523B4}" name="2010" dataDxfId="56"/>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2E7D5-466F-42B7-A1CD-F1F3CCDE170C}" name="Tabla2" displayName="Tabla2" ref="A1:F11" totalsRowShown="0">
  <autoFilter ref="A1:F11" xr:uid="{7D759878-936F-425F-A6FC-F97AC6D03CE3}">
    <filterColumn colId="0" hiddenButton="1"/>
    <filterColumn colId="1" hiddenButton="1"/>
    <filterColumn colId="2" hiddenButton="1"/>
    <filterColumn colId="3" hiddenButton="1"/>
    <filterColumn colId="4" hiddenButton="1"/>
    <filterColumn colId="5" hiddenButton="1"/>
  </autoFilter>
  <tableColumns count="6">
    <tableColumn id="1" xr3:uid="{342A4096-13BD-48FB-BF4B-5BEA04EA6E6E}" name="Paises"/>
    <tableColumn id="2" xr3:uid="{2E507887-D6C2-48F6-A04F-9CBE306411B7}" name="PJ"/>
    <tableColumn id="3" xr3:uid="{1A30BE3E-5D26-442F-8670-AB879CCD910D}" name="G"/>
    <tableColumn id="4" xr3:uid="{2B817A74-3BB8-4EFF-B6F7-2F5F232C8C1E}" name="E"/>
    <tableColumn id="5" xr3:uid="{3FB69E19-7789-4C46-B9AC-726B4D1C0DA9}" name="P"/>
    <tableColumn id="6" xr3:uid="{C133D08D-20C6-4641-8A2F-841CEF4F14E4}" name="Pts"/>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A3BB1E-1117-4ABC-B86E-602B0FEF821F}" name="Tabla4" displayName="Tabla4" ref="B3:H5" totalsRowShown="0" headerRowDxfId="55" dataDxfId="54">
  <autoFilter ref="B3:H5" xr:uid="{BBDBFBD9-A5D0-4D10-9EB0-531CA0A7129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9BCC604-0581-4D36-B098-E54E7F57A83A}" name="Genero" dataDxfId="53"/>
    <tableColumn id="2" xr3:uid="{766C8523-4F8F-49AB-BCF1-F97767EE3C1D}" name="Comedia" dataDxfId="52"/>
    <tableColumn id="3" xr3:uid="{AA143762-C3E4-4D63-90AA-BDD8DC6A9DF4}" name="Acción" dataDxfId="51"/>
    <tableColumn id="4" xr3:uid="{EA67FB46-093E-45E9-8758-C9038AB56A5A}" name="Romance" dataDxfId="50"/>
    <tableColumn id="5" xr3:uid="{C03F3EA2-F9AF-4F41-9BF5-B0C847A3D267}" name="Drama" dataDxfId="49"/>
    <tableColumn id="6" xr3:uid="{F2ACBFE3-C838-468E-B970-A08A449A4052}" name="Ficción" dataDxfId="48"/>
    <tableColumn id="7" xr3:uid="{DAAECBBA-69B3-4124-BEC9-9EF1D6EAE297}" name="Total de votos" dataDxfId="47">
      <calculatedColumnFormula>SUM(Tabla4[[#This Row],[Comedia]:[Ficción]])</calculatedColumnFormula>
    </tableColumn>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E5B0F-63D4-4B7B-91FD-F49BAEDA832C}" name="Datos" displayName="Datos" ref="C2:F5" totalsRowShown="0" headerRowDxfId="46" dataDxfId="45" headerRowCellStyle="Cálculo" dataCellStyle="Cálculo">
  <autoFilter ref="C2:F5" xr:uid="{CC862DF9-411F-4EF3-BB56-9DD62E157C06}">
    <filterColumn colId="0" hiddenButton="1"/>
    <filterColumn colId="1" hiddenButton="1"/>
    <filterColumn colId="2" hiddenButton="1"/>
    <filterColumn colId="3" hiddenButton="1"/>
  </autoFilter>
  <tableColumns count="4">
    <tableColumn id="1" xr3:uid="{9EE73A82-D484-45F1-BAC9-89D5D7E6569F}" name="Frontend" dataDxfId="44" dataCellStyle="Cálculo"/>
    <tableColumn id="2" xr3:uid="{ADD15251-E9ED-4C64-82EB-DEFD96A29D46}" name="Backend" dataDxfId="43" dataCellStyle="Cálculo"/>
    <tableColumn id="3" xr3:uid="{B1F4E817-D535-4471-BE0F-8E335757ED2E}" name="FullStack" dataDxfId="42" dataCellStyle="Cálculo"/>
    <tableColumn id="4" xr3:uid="{EEFA34B2-3DA6-4E5F-9430-CD39A29B6604}" name="Total" dataDxfId="41" dataCellStyle="Cálculo">
      <calculatedColumnFormula>SUM(Datos[[#This Row],[Frontend]:[FullStack]])</calculatedColumnFormula>
    </tableColumn>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4C0555-C7FA-4BC5-8CED-1E321649A069}" name="Tabla610" displayName="Tabla610" ref="A5:D15" totalsRowShown="0" headerRowDxfId="40" dataDxfId="39">
  <autoFilter ref="A5:D15" xr:uid="{A10BC077-1FCC-41AE-AB5F-75D6CD5BDF53}">
    <filterColumn colId="0" hiddenButton="1"/>
    <filterColumn colId="1" hiddenButton="1"/>
    <filterColumn colId="2" hiddenButton="1"/>
    <filterColumn colId="3" hiddenButton="1"/>
  </autoFilter>
  <tableColumns count="4">
    <tableColumn id="1" xr3:uid="{08722114-A05D-4D5A-870E-FA0062D548A4}" name="Dias" dataDxfId="38"/>
    <tableColumn id="2" xr3:uid="{5B1AF7D4-452B-4318-81B6-FA078CA0E733}" name="Sillas" dataDxfId="37"/>
    <tableColumn id="3" xr3:uid="{224CD78A-1FBE-41B1-95CA-3A4741D9D616}" name="Mesas" dataDxfId="36"/>
    <tableColumn id="4" xr3:uid="{46F756A9-1290-4B15-9A48-546412E1AA44}" name="Estantes" dataDxfId="3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AB6280-9D9B-4138-B0C0-59933C2E9AB8}" name="Tabla5" displayName="Tabla5" ref="A2:D14" totalsRowShown="0">
  <autoFilter ref="A2:D14" xr:uid="{5C1A4C2F-9036-4CD0-AAC1-2E159DB4E5E3}">
    <filterColumn colId="0" hiddenButton="1"/>
    <filterColumn colId="1" hiddenButton="1"/>
    <filterColumn colId="2" hiddenButton="1"/>
    <filterColumn colId="3" hiddenButton="1"/>
  </autoFilter>
  <tableColumns count="4">
    <tableColumn id="1" xr3:uid="{42C02FDF-1470-4744-9499-DBBB110F95BC}" name="Año" dataDxfId="34"/>
    <tableColumn id="2" xr3:uid="{1DF19E8A-8298-4F3D-AB43-BBE45D949D0B}" name="Total" dataDxfId="33"/>
    <tableColumn id="3" xr3:uid="{69F22244-5660-4369-85F8-54598BB08C73}" name="Argentinos" dataDxfId="32"/>
    <tableColumn id="4" xr3:uid="{0FF69E63-A9A1-4702-86C7-08F887C3F169}" name="Extranjeros" dataDxfId="31"/>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6F97B7-DF26-4FC7-8A89-7DB58854A5F3}" name="Tabla6" displayName="Tabla6" ref="A3:D10" totalsRowShown="0" headerRowDxfId="30" dataDxfId="29">
  <autoFilter ref="A3:D10" xr:uid="{1E7D12E3-55C8-4805-A343-B3C63E37C6E0}">
    <filterColumn colId="0" hiddenButton="1"/>
    <filterColumn colId="1" hiddenButton="1"/>
    <filterColumn colId="2" hiddenButton="1"/>
    <filterColumn colId="3" hiddenButton="1"/>
  </autoFilter>
  <tableColumns count="4">
    <tableColumn id="1" xr3:uid="{25B18C15-7970-4D49-BB0A-71BAE72D61CE}" name="Competicion" dataDxfId="28"/>
    <tableColumn id="2" xr3:uid="{76DD5DD5-8050-4D73-A99A-BD9063923F41}" name="Partidos" dataDxfId="27"/>
    <tableColumn id="3" xr3:uid="{48BB04D2-0EAC-4A2F-887E-EC0BDD8649CC}" name="Goles" dataDxfId="26"/>
    <tableColumn id="4" xr3:uid="{AE2E073F-DC90-42DA-BB0D-8532021C4B88}" name="Promedio" dataDxfId="25">
      <calculatedColumnFormula>C4/B4</calculatedColumnFormula>
    </tableColumn>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02CCC1-973E-4F1F-8C5A-EEABCC15030E}" name="Tabla8" displayName="Tabla8" ref="A2:F13" totalsRowShown="0" headerRowDxfId="24" headerRowBorderDxfId="23" tableBorderDxfId="22">
  <autoFilter ref="A2:F13" xr:uid="{F04038A5-189D-45A3-AFE5-C9221502EF9F}">
    <filterColumn colId="0" hiddenButton="1"/>
    <filterColumn colId="1" hiddenButton="1"/>
    <filterColumn colId="2" hiddenButton="1"/>
    <filterColumn colId="3" hiddenButton="1"/>
    <filterColumn colId="4" hiddenButton="1"/>
    <filterColumn colId="5" hiddenButton="1"/>
  </autoFilter>
  <tableColumns count="6">
    <tableColumn id="1" xr3:uid="{A7D9F072-8F05-4ED2-A483-986D36DBFB23}" name="Partido Politico" dataDxfId="21" dataCellStyle="Normal 5"/>
    <tableColumn id="2" xr3:uid="{9374A983-81D2-44FD-9423-3F54146703D5}" name="Abosluto" dataDxfId="20"/>
    <tableColumn id="3" xr3:uid="{51CFC167-ABE6-44E7-B1E5-27952AA5A6DC}" name="%" dataDxfId="19"/>
    <tableColumn id="4" xr3:uid="{FC55FC16-7927-4BA8-8C8B-AB965E811D15}" name="Ciudadano nacido en el país" dataDxfId="18"/>
    <tableColumn id="5" xr3:uid="{7DF521A7-A010-4289-9C98-4330685DA3B5}" name="Ciudadano extranjero" dataDxfId="17"/>
    <tableColumn id="6" xr3:uid="{B354B1BA-7884-430A-A43D-4C2CDB36D6E3}" name="Ciudadano privado de libertad" dataDxfId="16"/>
  </tableColumns>
  <tableStyleInfo name="TableStyleLight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E2F-860A-4424-A1ED-ADAA3FB7498B}">
  <dimension ref="A3:F7"/>
  <sheetViews>
    <sheetView workbookViewId="0">
      <selection activeCell="J18" sqref="J18"/>
    </sheetView>
  </sheetViews>
  <sheetFormatPr baseColWidth="10" defaultRowHeight="15" x14ac:dyDescent="0.25"/>
  <cols>
    <col min="1" max="1" width="13.140625" bestFit="1" customWidth="1"/>
    <col min="2" max="2" width="12.28515625" customWidth="1"/>
    <col min="3" max="3" width="12.85546875" customWidth="1"/>
    <col min="4" max="4" width="14.5703125" customWidth="1"/>
    <col min="5" max="5" width="13.140625" customWidth="1"/>
    <col min="6" max="6" width="9.28515625" customWidth="1"/>
  </cols>
  <sheetData>
    <row r="3" spans="1:6" x14ac:dyDescent="0.25">
      <c r="A3" s="1" t="s">
        <v>9</v>
      </c>
      <c r="B3" s="1" t="s">
        <v>5</v>
      </c>
      <c r="C3" s="1" t="s">
        <v>4</v>
      </c>
      <c r="D3" s="1" t="s">
        <v>6</v>
      </c>
      <c r="E3" s="1" t="s">
        <v>7</v>
      </c>
      <c r="F3" s="1" t="s">
        <v>8</v>
      </c>
    </row>
    <row r="4" spans="1:6" x14ac:dyDescent="0.25">
      <c r="A4" s="1" t="s">
        <v>0</v>
      </c>
      <c r="B4" s="1">
        <v>6</v>
      </c>
      <c r="C4" s="1">
        <v>4</v>
      </c>
      <c r="D4" s="1">
        <v>1</v>
      </c>
      <c r="E4" s="1">
        <v>1</v>
      </c>
      <c r="F4" s="1">
        <v>13</v>
      </c>
    </row>
    <row r="5" spans="1:6" x14ac:dyDescent="0.25">
      <c r="A5" s="1" t="s">
        <v>1</v>
      </c>
      <c r="B5" s="1">
        <v>6</v>
      </c>
      <c r="C5" s="1">
        <v>3</v>
      </c>
      <c r="D5" s="1">
        <v>1</v>
      </c>
      <c r="E5" s="1">
        <v>2</v>
      </c>
      <c r="F5" s="1">
        <v>10</v>
      </c>
    </row>
    <row r="6" spans="1:6" x14ac:dyDescent="0.25">
      <c r="A6" s="1" t="s">
        <v>2</v>
      </c>
      <c r="B6" s="1">
        <v>6</v>
      </c>
      <c r="C6" s="1">
        <v>2</v>
      </c>
      <c r="D6" s="1">
        <v>0</v>
      </c>
      <c r="E6" s="1">
        <v>4</v>
      </c>
      <c r="F6" s="1">
        <v>6</v>
      </c>
    </row>
    <row r="7" spans="1:6" x14ac:dyDescent="0.25">
      <c r="A7" s="1" t="s">
        <v>3</v>
      </c>
      <c r="B7" s="1">
        <v>6</v>
      </c>
      <c r="C7" s="1">
        <v>2</v>
      </c>
      <c r="D7" s="1">
        <v>0</v>
      </c>
      <c r="E7" s="1">
        <v>4</v>
      </c>
      <c r="F7" s="1">
        <v>6</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F217-D7FD-4496-B8C1-47C374B2318F}">
  <dimension ref="A1:G12"/>
  <sheetViews>
    <sheetView workbookViewId="0">
      <selection sqref="A1:C1"/>
    </sheetView>
  </sheetViews>
  <sheetFormatPr baseColWidth="10" defaultRowHeight="15" x14ac:dyDescent="0.25"/>
  <cols>
    <col min="1" max="1" width="41.5703125" customWidth="1"/>
  </cols>
  <sheetData>
    <row r="1" spans="1:7" ht="15.75" x14ac:dyDescent="0.25">
      <c r="A1" s="42"/>
      <c r="B1" s="42"/>
      <c r="C1" s="42"/>
      <c r="G1" t="s">
        <v>67</v>
      </c>
    </row>
    <row r="2" spans="1:7" x14ac:dyDescent="0.25">
      <c r="B2" s="16"/>
      <c r="C2" s="16"/>
    </row>
    <row r="3" spans="1:7" x14ac:dyDescent="0.25">
      <c r="B3" s="17"/>
      <c r="C3" s="17"/>
    </row>
    <row r="4" spans="1:7" x14ac:dyDescent="0.25">
      <c r="B4" s="17"/>
      <c r="C4" s="17"/>
    </row>
    <row r="5" spans="1:7" ht="30.75" customHeight="1" x14ac:dyDescent="0.25">
      <c r="A5" s="15"/>
    </row>
    <row r="8" spans="1:7" x14ac:dyDescent="0.25">
      <c r="B8" s="17"/>
    </row>
    <row r="10" spans="1:7" x14ac:dyDescent="0.25">
      <c r="B10" s="17"/>
      <c r="C10" s="17"/>
    </row>
    <row r="11" spans="1:7" x14ac:dyDescent="0.25">
      <c r="A11" s="15"/>
      <c r="B11" s="17"/>
      <c r="C11" s="17"/>
    </row>
    <row r="12" spans="1:7" x14ac:dyDescent="0.25">
      <c r="A12" s="15"/>
      <c r="B12" s="17"/>
      <c r="C12" s="17"/>
    </row>
  </sheetData>
  <mergeCells count="1">
    <mergeCell ref="A1:C1"/>
  </mergeCells>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A854-F3FF-4D40-A4D1-27DE9F4834BF}">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3852-0071-4101-98A5-0E6353E0004A}">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2D2D-29D0-4A64-9CC6-87F8DB1073AC}">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85E6-E369-4AA4-968C-017397E69909}">
  <dimension ref="A1:E6"/>
  <sheetViews>
    <sheetView workbookViewId="0">
      <selection activeCell="G8" sqref="G8"/>
    </sheetView>
  </sheetViews>
  <sheetFormatPr baseColWidth="10" defaultRowHeight="15" x14ac:dyDescent="0.25"/>
  <cols>
    <col min="3" max="3" width="20.85546875" bestFit="1" customWidth="1"/>
    <col min="4" max="4" width="11.42578125" customWidth="1"/>
    <col min="5" max="5" width="34.42578125" customWidth="1"/>
  </cols>
  <sheetData>
    <row r="1" spans="1:5" ht="15.75" x14ac:dyDescent="0.25">
      <c r="A1" s="42" t="s">
        <v>123</v>
      </c>
      <c r="B1" s="42"/>
      <c r="C1" s="42"/>
      <c r="D1" s="42"/>
      <c r="E1" s="42"/>
    </row>
    <row r="2" spans="1:5" ht="25.5" x14ac:dyDescent="0.25">
      <c r="A2" s="46" t="s">
        <v>114</v>
      </c>
      <c r="B2" s="46" t="s">
        <v>115</v>
      </c>
      <c r="C2" s="46" t="s">
        <v>116</v>
      </c>
      <c r="D2" s="46" t="s">
        <v>122</v>
      </c>
      <c r="E2" s="46" t="s">
        <v>117</v>
      </c>
    </row>
    <row r="3" spans="1:5" x14ac:dyDescent="0.25">
      <c r="A3" s="44" t="s">
        <v>118</v>
      </c>
      <c r="B3" s="45">
        <v>6381450</v>
      </c>
      <c r="C3" s="45">
        <v>1115824</v>
      </c>
      <c r="D3" s="45">
        <v>3224618</v>
      </c>
      <c r="E3" s="45">
        <v>2041008</v>
      </c>
    </row>
    <row r="4" spans="1:5" x14ac:dyDescent="0.25">
      <c r="A4" s="44" t="s">
        <v>119</v>
      </c>
      <c r="B4" s="45">
        <v>6511081</v>
      </c>
      <c r="C4" s="45">
        <v>1127754</v>
      </c>
      <c r="D4" s="45">
        <v>3303040</v>
      </c>
      <c r="E4" s="45">
        <v>2080287</v>
      </c>
    </row>
    <row r="5" spans="1:5" x14ac:dyDescent="0.25">
      <c r="A5" s="44" t="s">
        <v>120</v>
      </c>
      <c r="B5" s="45">
        <v>6540672</v>
      </c>
      <c r="C5" s="45">
        <v>1131742</v>
      </c>
      <c r="D5" s="45">
        <v>3323394</v>
      </c>
      <c r="E5" s="45">
        <v>2085536</v>
      </c>
    </row>
    <row r="6" spans="1:5" x14ac:dyDescent="0.25">
      <c r="A6" s="44" t="s">
        <v>121</v>
      </c>
      <c r="B6" s="45">
        <v>6585252</v>
      </c>
      <c r="C6" s="45">
        <v>1227599</v>
      </c>
      <c r="D6" s="45">
        <v>3290277</v>
      </c>
      <c r="E6" s="45">
        <v>2067376</v>
      </c>
    </row>
  </sheetData>
  <mergeCells count="1">
    <mergeCell ref="A1:E1"/>
  </mergeCells>
  <phoneticPr fontId="43" type="noConversion"/>
  <pageMargins left="0.7" right="0.7" top="0.75" bottom="0.75" header="0.3" footer="0.3"/>
  <pageSetup paperSize="9" orientation="portrait" horizontalDpi="4294967295" verticalDpi="4294967295"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2216-0CBA-4FB1-BA6D-8D1080CAF04E}">
  <dimension ref="A1:L15"/>
  <sheetViews>
    <sheetView tabSelected="1" topLeftCell="A4" workbookViewId="0">
      <selection activeCell="O15" sqref="O15"/>
    </sheetView>
  </sheetViews>
  <sheetFormatPr baseColWidth="10" defaultRowHeight="15" x14ac:dyDescent="0.25"/>
  <cols>
    <col min="2" max="3" width="11.7109375" customWidth="1"/>
    <col min="4" max="4" width="16.7109375" customWidth="1"/>
  </cols>
  <sheetData>
    <row r="1" spans="1:12" ht="15" customHeight="1" x14ac:dyDescent="0.25">
      <c r="A1" s="43" t="s">
        <v>113</v>
      </c>
      <c r="B1" s="43"/>
      <c r="C1" s="43"/>
      <c r="D1" s="43"/>
      <c r="E1" s="43"/>
      <c r="F1" s="43"/>
      <c r="G1" s="43"/>
      <c r="H1" s="43"/>
      <c r="I1" s="43"/>
      <c r="J1" s="43"/>
      <c r="K1" s="43"/>
      <c r="L1" s="43"/>
    </row>
    <row r="2" spans="1:12" x14ac:dyDescent="0.25">
      <c r="A2" s="35"/>
      <c r="B2" s="35"/>
      <c r="C2" s="35"/>
      <c r="D2" s="35"/>
    </row>
    <row r="3" spans="1:12" x14ac:dyDescent="0.25">
      <c r="A3" s="34" t="s">
        <v>36</v>
      </c>
      <c r="B3" s="34" t="s">
        <v>38</v>
      </c>
      <c r="C3" s="34" t="s">
        <v>39</v>
      </c>
      <c r="D3" s="34" t="s">
        <v>40</v>
      </c>
    </row>
    <row r="4" spans="1:12" x14ac:dyDescent="0.25">
      <c r="A4" s="36" t="s">
        <v>41</v>
      </c>
      <c r="B4" s="37">
        <v>3924869</v>
      </c>
      <c r="C4" s="37">
        <v>2521226</v>
      </c>
      <c r="D4" s="37">
        <v>2849368</v>
      </c>
    </row>
    <row r="5" spans="1:12" x14ac:dyDescent="0.25">
      <c r="A5" s="36" t="s">
        <v>42</v>
      </c>
      <c r="B5" s="37">
        <v>3747664</v>
      </c>
      <c r="C5" s="37">
        <v>2389908</v>
      </c>
      <c r="D5" s="37">
        <v>2811920</v>
      </c>
    </row>
    <row r="6" spans="1:12" x14ac:dyDescent="0.25">
      <c r="A6" s="36" t="s">
        <v>43</v>
      </c>
      <c r="B6" s="37">
        <v>2739895</v>
      </c>
      <c r="C6" s="37">
        <v>1761833</v>
      </c>
      <c r="D6" s="37">
        <v>1952105</v>
      </c>
    </row>
    <row r="7" spans="1:12" x14ac:dyDescent="0.25">
      <c r="A7" s="36" t="s">
        <v>44</v>
      </c>
      <c r="B7" s="37">
        <v>1310620</v>
      </c>
      <c r="C7" s="37">
        <v>993733</v>
      </c>
      <c r="D7" s="37">
        <v>729644</v>
      </c>
    </row>
    <row r="8" spans="1:12" x14ac:dyDescent="0.25">
      <c r="A8" s="36" t="s">
        <v>45</v>
      </c>
      <c r="B8" s="37">
        <v>1792593</v>
      </c>
      <c r="C8" s="37">
        <v>1288824</v>
      </c>
      <c r="D8" s="37">
        <v>1043349</v>
      </c>
    </row>
    <row r="9" spans="1:12" x14ac:dyDescent="0.25">
      <c r="A9" s="36" t="s">
        <v>46</v>
      </c>
      <c r="B9" s="37">
        <v>1955719</v>
      </c>
      <c r="C9" s="37">
        <v>1251133</v>
      </c>
      <c r="D9" s="37">
        <v>1245162</v>
      </c>
    </row>
    <row r="10" spans="1:12" x14ac:dyDescent="0.25">
      <c r="A10" s="36" t="s">
        <v>47</v>
      </c>
      <c r="B10" s="37">
        <v>2051444</v>
      </c>
      <c r="C10" s="37">
        <v>1264376</v>
      </c>
      <c r="D10" s="37">
        <v>1305332</v>
      </c>
    </row>
    <row r="11" spans="1:12" x14ac:dyDescent="0.25">
      <c r="A11" s="36" t="s">
        <v>48</v>
      </c>
      <c r="B11" s="37">
        <v>2390042</v>
      </c>
      <c r="C11" s="37">
        <v>1493055</v>
      </c>
      <c r="D11" s="37">
        <v>1481273</v>
      </c>
    </row>
    <row r="12" spans="1:12" x14ac:dyDescent="0.25">
      <c r="A12" s="36" t="s">
        <v>49</v>
      </c>
      <c r="B12" s="37">
        <v>2731068</v>
      </c>
      <c r="C12" s="37">
        <v>1729545</v>
      </c>
      <c r="D12" s="37">
        <v>1604939</v>
      </c>
    </row>
    <row r="13" spans="1:12" x14ac:dyDescent="0.25">
      <c r="A13" s="36" t="s">
        <v>50</v>
      </c>
      <c r="B13" s="37">
        <v>3106689</v>
      </c>
      <c r="C13" s="37">
        <v>1962750</v>
      </c>
      <c r="D13" s="37">
        <v>1872951</v>
      </c>
    </row>
    <row r="14" spans="1:12" x14ac:dyDescent="0.25">
      <c r="A14" s="36" t="s">
        <v>51</v>
      </c>
      <c r="B14" s="37">
        <v>3391510</v>
      </c>
      <c r="C14" s="37">
        <v>2142765</v>
      </c>
      <c r="D14" s="37">
        <v>2154190</v>
      </c>
    </row>
    <row r="15" spans="1:12" x14ac:dyDescent="0.25">
      <c r="A15" s="36" t="s">
        <v>52</v>
      </c>
      <c r="B15" s="37">
        <v>3812845</v>
      </c>
      <c r="C15" s="37">
        <v>2450621</v>
      </c>
      <c r="D15" s="37">
        <v>2350649</v>
      </c>
    </row>
  </sheetData>
  <mergeCells count="1">
    <mergeCell ref="A1:L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918C-3589-4ADB-9892-92D1209967DF}">
  <dimension ref="A2:G8"/>
  <sheetViews>
    <sheetView workbookViewId="0">
      <selection activeCell="H14" sqref="H14"/>
    </sheetView>
  </sheetViews>
  <sheetFormatPr baseColWidth="10" defaultRowHeight="15" x14ac:dyDescent="0.25"/>
  <cols>
    <col min="1" max="7" width="12" customWidth="1"/>
  </cols>
  <sheetData>
    <row r="2" spans="1:7" x14ac:dyDescent="0.25">
      <c r="A2" s="1" t="s">
        <v>22</v>
      </c>
      <c r="B2" s="1" t="s">
        <v>16</v>
      </c>
      <c r="C2" s="1" t="s">
        <v>17</v>
      </c>
      <c r="D2" s="1" t="s">
        <v>18</v>
      </c>
      <c r="E2" s="1" t="s">
        <v>19</v>
      </c>
      <c r="F2" s="1" t="s">
        <v>20</v>
      </c>
      <c r="G2" s="1" t="s">
        <v>21</v>
      </c>
    </row>
    <row r="3" spans="1:7" x14ac:dyDescent="0.25">
      <c r="A3" s="1" t="s">
        <v>10</v>
      </c>
      <c r="B3" s="1">
        <v>4</v>
      </c>
      <c r="C3" s="1">
        <v>3</v>
      </c>
      <c r="D3" s="1">
        <v>2</v>
      </c>
      <c r="E3" s="1">
        <v>2</v>
      </c>
      <c r="F3" s="1">
        <v>3</v>
      </c>
      <c r="G3" s="1">
        <v>7</v>
      </c>
    </row>
    <row r="4" spans="1:7" x14ac:dyDescent="0.25">
      <c r="A4" s="1" t="s">
        <v>11</v>
      </c>
      <c r="B4" s="1">
        <v>11</v>
      </c>
      <c r="C4" s="1">
        <v>13</v>
      </c>
      <c r="D4" s="1">
        <v>10</v>
      </c>
      <c r="E4" s="1">
        <v>11</v>
      </c>
      <c r="F4" s="1">
        <v>13</v>
      </c>
      <c r="G4" s="1">
        <v>7</v>
      </c>
    </row>
    <row r="5" spans="1:7" x14ac:dyDescent="0.25">
      <c r="A5" s="1" t="s">
        <v>12</v>
      </c>
      <c r="B5" s="1">
        <v>3</v>
      </c>
      <c r="C5" s="1">
        <v>4</v>
      </c>
      <c r="D5" s="1">
        <v>6</v>
      </c>
      <c r="E5" s="1">
        <v>4</v>
      </c>
      <c r="F5" s="1">
        <v>4</v>
      </c>
      <c r="G5" s="1">
        <v>6</v>
      </c>
    </row>
    <row r="6" spans="1:7" x14ac:dyDescent="0.25">
      <c r="A6" s="1" t="s">
        <v>13</v>
      </c>
      <c r="B6" s="1">
        <v>4</v>
      </c>
      <c r="C6" s="1">
        <v>3</v>
      </c>
      <c r="D6" s="1">
        <v>4</v>
      </c>
      <c r="E6" s="1">
        <v>4</v>
      </c>
      <c r="F6" s="1">
        <v>5</v>
      </c>
      <c r="G6" s="1">
        <v>3</v>
      </c>
    </row>
    <row r="7" spans="1:7" x14ac:dyDescent="0.25">
      <c r="A7" s="1" t="s">
        <v>14</v>
      </c>
      <c r="B7" s="1">
        <v>3</v>
      </c>
      <c r="C7" s="1">
        <v>13</v>
      </c>
      <c r="D7" s="1">
        <v>15</v>
      </c>
      <c r="E7" s="1">
        <v>16</v>
      </c>
      <c r="F7" s="1">
        <v>13</v>
      </c>
      <c r="G7" s="1">
        <v>12</v>
      </c>
    </row>
    <row r="8" spans="1:7" x14ac:dyDescent="0.25">
      <c r="A8" s="1" t="s">
        <v>15</v>
      </c>
      <c r="B8" s="1">
        <v>5</v>
      </c>
      <c r="C8" s="1">
        <v>4</v>
      </c>
      <c r="D8" s="1">
        <v>4</v>
      </c>
      <c r="E8" s="1">
        <v>8</v>
      </c>
      <c r="F8" s="1">
        <v>3</v>
      </c>
      <c r="G8" s="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6578-0850-4D1C-A167-F5DC6559DB34}">
  <dimension ref="A1:K11"/>
  <sheetViews>
    <sheetView topLeftCell="A9" workbookViewId="0">
      <selection activeCell="L13" sqref="L13"/>
    </sheetView>
  </sheetViews>
  <sheetFormatPr baseColWidth="10" defaultRowHeight="15" x14ac:dyDescent="0.25"/>
  <cols>
    <col min="1" max="1" width="12" customWidth="1"/>
    <col min="8" max="8" width="11.85546875" bestFit="1" customWidth="1"/>
  </cols>
  <sheetData>
    <row r="1" spans="1:11" x14ac:dyDescent="0.25">
      <c r="A1" t="s">
        <v>22</v>
      </c>
      <c r="B1" t="s">
        <v>31</v>
      </c>
      <c r="C1" t="s">
        <v>32</v>
      </c>
      <c r="D1" t="s">
        <v>33</v>
      </c>
      <c r="E1" t="s">
        <v>34</v>
      </c>
      <c r="F1" t="s">
        <v>35</v>
      </c>
      <c r="H1" s="2" t="s">
        <v>32</v>
      </c>
      <c r="I1" s="2" t="s">
        <v>33</v>
      </c>
      <c r="J1" s="2" t="s">
        <v>34</v>
      </c>
      <c r="K1" s="2" t="s">
        <v>31</v>
      </c>
    </row>
    <row r="2" spans="1:11" x14ac:dyDescent="0.25">
      <c r="A2" t="s">
        <v>12</v>
      </c>
      <c r="B2">
        <v>18</v>
      </c>
      <c r="C2">
        <v>12</v>
      </c>
      <c r="D2">
        <v>5</v>
      </c>
      <c r="E2">
        <v>1</v>
      </c>
      <c r="F2">
        <v>41</v>
      </c>
      <c r="H2" s="4">
        <f>Tabla2[[#This Row],[G]]/Tabla2[[#This Row],[PJ]]</f>
        <v>0.66666666666666663</v>
      </c>
      <c r="I2" s="4">
        <f>Tabla2[[#This Row],[E]]/Tabla2[[#This Row],[PJ]]</f>
        <v>0.27777777777777779</v>
      </c>
      <c r="J2" s="4">
        <f>Tabla2[[#This Row],[P]]/Tabla2[[#This Row],[PJ]]</f>
        <v>5.5555555555555552E-2</v>
      </c>
      <c r="K2" s="3">
        <f>SUM(H2:J2)</f>
        <v>1</v>
      </c>
    </row>
    <row r="3" spans="1:11" x14ac:dyDescent="0.25">
      <c r="A3" t="s">
        <v>23</v>
      </c>
      <c r="B3">
        <v>18</v>
      </c>
      <c r="C3">
        <v>9</v>
      </c>
      <c r="D3">
        <v>4</v>
      </c>
      <c r="E3">
        <v>5</v>
      </c>
      <c r="F3">
        <v>31</v>
      </c>
      <c r="H3" s="4">
        <f>Tabla2[[#This Row],[G]]/Tabla2[[#This Row],[PJ]]</f>
        <v>0.5</v>
      </c>
      <c r="I3" s="4">
        <f>Tabla2[[#This Row],[E]]/Tabla2[[#This Row],[PJ]]</f>
        <v>0.22222222222222221</v>
      </c>
      <c r="J3" s="4">
        <f>Tabla2[[#This Row],[P]]/Tabla2[[#This Row],[PJ]]</f>
        <v>0.27777777777777779</v>
      </c>
      <c r="K3" s="3">
        <f t="shared" ref="K3:K11" si="0">SUM(H3:J3)</f>
        <v>1</v>
      </c>
    </row>
    <row r="4" spans="1:11" x14ac:dyDescent="0.25">
      <c r="A4" t="s">
        <v>11</v>
      </c>
      <c r="B4">
        <v>18</v>
      </c>
      <c r="C4">
        <v>7</v>
      </c>
      <c r="D4">
        <v>7</v>
      </c>
      <c r="E4">
        <v>4</v>
      </c>
      <c r="F4">
        <v>28</v>
      </c>
      <c r="H4" s="4">
        <f>Tabla2[[#This Row],[G]]/Tabla2[[#This Row],[PJ]]</f>
        <v>0.3888888888888889</v>
      </c>
      <c r="I4" s="4">
        <f>Tabla2[[#This Row],[E]]/Tabla2[[#This Row],[PJ]]</f>
        <v>0.3888888888888889</v>
      </c>
      <c r="J4" s="4">
        <f>Tabla2[[#This Row],[P]]/Tabla2[[#This Row],[PJ]]</f>
        <v>0.22222222222222221</v>
      </c>
      <c r="K4" s="3">
        <f t="shared" si="0"/>
        <v>1</v>
      </c>
    </row>
    <row r="5" spans="1:11" x14ac:dyDescent="0.25">
      <c r="A5" t="s">
        <v>24</v>
      </c>
      <c r="B5">
        <v>18</v>
      </c>
      <c r="C5">
        <v>7</v>
      </c>
      <c r="D5">
        <v>6</v>
      </c>
      <c r="E5">
        <v>5</v>
      </c>
      <c r="F5">
        <v>27</v>
      </c>
      <c r="H5" s="4">
        <f>Tabla2[[#This Row],[G]]/Tabla2[[#This Row],[PJ]]</f>
        <v>0.3888888888888889</v>
      </c>
      <c r="I5" s="4">
        <f>Tabla2[[#This Row],[E]]/Tabla2[[#This Row],[PJ]]</f>
        <v>0.33333333333333331</v>
      </c>
      <c r="J5" s="4">
        <f>Tabla2[[#This Row],[P]]/Tabla2[[#This Row],[PJ]]</f>
        <v>0.27777777777777779</v>
      </c>
      <c r="K5" s="3">
        <f t="shared" si="0"/>
        <v>1</v>
      </c>
    </row>
    <row r="6" spans="1:11" x14ac:dyDescent="0.25">
      <c r="A6" t="s">
        <v>25</v>
      </c>
      <c r="B6">
        <v>18</v>
      </c>
      <c r="C6">
        <v>7</v>
      </c>
      <c r="D6">
        <v>5</v>
      </c>
      <c r="E6">
        <v>6</v>
      </c>
      <c r="F6">
        <v>26</v>
      </c>
      <c r="H6" s="4">
        <f>Tabla2[[#This Row],[G]]/Tabla2[[#This Row],[PJ]]</f>
        <v>0.3888888888888889</v>
      </c>
      <c r="I6" s="4">
        <f>Tabla2[[#This Row],[E]]/Tabla2[[#This Row],[PJ]]</f>
        <v>0.27777777777777779</v>
      </c>
      <c r="J6" s="4">
        <f>Tabla2[[#This Row],[P]]/Tabla2[[#This Row],[PJ]]</f>
        <v>0.33333333333333331</v>
      </c>
      <c r="K6" s="3">
        <f t="shared" si="0"/>
        <v>1</v>
      </c>
    </row>
    <row r="7" spans="1:11" x14ac:dyDescent="0.25">
      <c r="A7" t="s">
        <v>26</v>
      </c>
      <c r="B7">
        <v>18</v>
      </c>
      <c r="C7">
        <v>8</v>
      </c>
      <c r="D7">
        <v>2</v>
      </c>
      <c r="E7">
        <v>8</v>
      </c>
      <c r="F7">
        <v>26</v>
      </c>
      <c r="H7" s="4">
        <f>Tabla2[[#This Row],[G]]/Tabla2[[#This Row],[PJ]]</f>
        <v>0.44444444444444442</v>
      </c>
      <c r="I7" s="4">
        <f>Tabla2[[#This Row],[E]]/Tabla2[[#This Row],[PJ]]</f>
        <v>0.1111111111111111</v>
      </c>
      <c r="J7" s="4">
        <f>Tabla2[[#This Row],[P]]/Tabla2[[#This Row],[PJ]]</f>
        <v>0.44444444444444442</v>
      </c>
      <c r="K7" s="3">
        <f t="shared" si="0"/>
        <v>1</v>
      </c>
    </row>
    <row r="8" spans="1:11" x14ac:dyDescent="0.25">
      <c r="A8" t="s">
        <v>27</v>
      </c>
      <c r="B8">
        <v>18</v>
      </c>
      <c r="C8">
        <v>7</v>
      </c>
      <c r="D8">
        <v>3</v>
      </c>
      <c r="E8">
        <v>8</v>
      </c>
      <c r="F8">
        <v>24</v>
      </c>
      <c r="H8" s="4">
        <f>Tabla2[[#This Row],[G]]/Tabla2[[#This Row],[PJ]]</f>
        <v>0.3888888888888889</v>
      </c>
      <c r="I8" s="4">
        <f>Tabla2[[#This Row],[E]]/Tabla2[[#This Row],[PJ]]</f>
        <v>0.16666666666666666</v>
      </c>
      <c r="J8" s="4">
        <f>Tabla2[[#This Row],[P]]/Tabla2[[#This Row],[PJ]]</f>
        <v>0.44444444444444442</v>
      </c>
      <c r="K8" s="3">
        <f t="shared" si="0"/>
        <v>1</v>
      </c>
    </row>
    <row r="9" spans="1:11" x14ac:dyDescent="0.25">
      <c r="A9" t="s">
        <v>28</v>
      </c>
      <c r="B9">
        <v>18</v>
      </c>
      <c r="C9">
        <v>6</v>
      </c>
      <c r="D9">
        <v>2</v>
      </c>
      <c r="E9">
        <v>10</v>
      </c>
      <c r="F9">
        <v>20</v>
      </c>
      <c r="H9" s="4">
        <f>Tabla2[[#This Row],[G]]/Tabla2[[#This Row],[PJ]]</f>
        <v>0.33333333333333331</v>
      </c>
      <c r="I9" s="4">
        <f>Tabla2[[#This Row],[E]]/Tabla2[[#This Row],[PJ]]</f>
        <v>0.1111111111111111</v>
      </c>
      <c r="J9" s="4">
        <f>Tabla2[[#This Row],[P]]/Tabla2[[#This Row],[PJ]]</f>
        <v>0.55555555555555558</v>
      </c>
      <c r="K9" s="3">
        <f t="shared" si="0"/>
        <v>1</v>
      </c>
    </row>
    <row r="10" spans="1:11" x14ac:dyDescent="0.25">
      <c r="A10" t="s">
        <v>29</v>
      </c>
      <c r="B10">
        <v>18</v>
      </c>
      <c r="C10">
        <v>4</v>
      </c>
      <c r="D10">
        <v>2</v>
      </c>
      <c r="E10">
        <v>12</v>
      </c>
      <c r="F10">
        <v>14</v>
      </c>
      <c r="H10" s="4">
        <f>Tabla2[[#This Row],[G]]/Tabla2[[#This Row],[PJ]]</f>
        <v>0.22222222222222221</v>
      </c>
      <c r="I10" s="4">
        <f>Tabla2[[#This Row],[E]]/Tabla2[[#This Row],[PJ]]</f>
        <v>0.1111111111111111</v>
      </c>
      <c r="J10" s="4">
        <f>Tabla2[[#This Row],[P]]/Tabla2[[#This Row],[PJ]]</f>
        <v>0.66666666666666663</v>
      </c>
      <c r="K10" s="3">
        <f t="shared" si="0"/>
        <v>1</v>
      </c>
    </row>
    <row r="11" spans="1:11" x14ac:dyDescent="0.25">
      <c r="A11" t="s">
        <v>30</v>
      </c>
      <c r="B11">
        <v>18</v>
      </c>
      <c r="C11">
        <v>2</v>
      </c>
      <c r="D11">
        <v>6</v>
      </c>
      <c r="E11">
        <v>10</v>
      </c>
      <c r="F11">
        <v>12</v>
      </c>
      <c r="H11" s="4">
        <f>Tabla2[[#This Row],[G]]/Tabla2[[#This Row],[PJ]]</f>
        <v>0.1111111111111111</v>
      </c>
      <c r="I11" s="4">
        <f>Tabla2[[#This Row],[E]]/Tabla2[[#This Row],[PJ]]</f>
        <v>0.33333333333333331</v>
      </c>
      <c r="J11" s="4">
        <f>Tabla2[[#This Row],[P]]/Tabla2[[#This Row],[PJ]]</f>
        <v>0.55555555555555558</v>
      </c>
      <c r="K11" s="3">
        <f t="shared" si="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0901-F55D-4673-9F94-C878170E3AB4}">
  <dimension ref="B3:H5"/>
  <sheetViews>
    <sheetView zoomScaleNormal="100" workbookViewId="0">
      <selection activeCell="P12" sqref="P12"/>
    </sheetView>
  </sheetViews>
  <sheetFormatPr baseColWidth="10" defaultRowHeight="15" x14ac:dyDescent="0.25"/>
  <cols>
    <col min="1" max="1" width="11.42578125" style="11"/>
    <col min="2" max="2" width="12" style="11" customWidth="1"/>
    <col min="3" max="7" width="11.42578125" style="11"/>
    <col min="8" max="8" width="14.140625" style="11" customWidth="1"/>
    <col min="9" max="16384" width="11.42578125" style="11"/>
  </cols>
  <sheetData>
    <row r="3" spans="2:8" x14ac:dyDescent="0.25">
      <c r="B3" s="14" t="s">
        <v>95</v>
      </c>
      <c r="C3" s="14" t="s">
        <v>94</v>
      </c>
      <c r="D3" s="14" t="s">
        <v>93</v>
      </c>
      <c r="E3" s="14" t="s">
        <v>92</v>
      </c>
      <c r="F3" s="14" t="s">
        <v>91</v>
      </c>
      <c r="G3" s="14" t="s">
        <v>90</v>
      </c>
      <c r="H3" s="14" t="s">
        <v>89</v>
      </c>
    </row>
    <row r="4" spans="2:8" x14ac:dyDescent="0.25">
      <c r="B4" s="14" t="s">
        <v>88</v>
      </c>
      <c r="C4" s="14">
        <v>330</v>
      </c>
      <c r="D4" s="14">
        <v>450</v>
      </c>
      <c r="E4" s="14">
        <v>90</v>
      </c>
      <c r="F4" s="14">
        <v>155</v>
      </c>
      <c r="G4" s="14">
        <v>175</v>
      </c>
      <c r="H4" s="14">
        <f>SUM(Tabla4[[#This Row],[Comedia]:[Ficción]])</f>
        <v>1200</v>
      </c>
    </row>
    <row r="5" spans="2:8" x14ac:dyDescent="0.25">
      <c r="B5" s="14" t="s">
        <v>87</v>
      </c>
      <c r="C5" s="14">
        <v>300</v>
      </c>
      <c r="D5" s="14">
        <v>100</v>
      </c>
      <c r="E5" s="14">
        <v>480</v>
      </c>
      <c r="F5" s="14">
        <v>250</v>
      </c>
      <c r="G5" s="14">
        <v>70</v>
      </c>
      <c r="H5" s="14">
        <f>SUM(Tabla4[[#This Row],[Comedia]:[Ficción]])</f>
        <v>1200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61DD-D37B-4E81-81F2-D2A736EE23C8}">
  <dimension ref="B2:F5"/>
  <sheetViews>
    <sheetView workbookViewId="0">
      <selection activeCell="J22" sqref="J22"/>
    </sheetView>
  </sheetViews>
  <sheetFormatPr baseColWidth="10" defaultRowHeight="15" x14ac:dyDescent="0.25"/>
  <cols>
    <col min="1" max="16384" width="11.42578125" style="11"/>
  </cols>
  <sheetData>
    <row r="2" spans="2:6" x14ac:dyDescent="0.25">
      <c r="B2" s="32" t="s">
        <v>95</v>
      </c>
      <c r="C2" s="32" t="s">
        <v>98</v>
      </c>
      <c r="D2" s="32" t="s">
        <v>97</v>
      </c>
      <c r="E2" s="32" t="s">
        <v>96</v>
      </c>
      <c r="F2" s="32" t="s">
        <v>37</v>
      </c>
    </row>
    <row r="3" spans="2:6" x14ac:dyDescent="0.25">
      <c r="B3" s="32" t="s">
        <v>88</v>
      </c>
      <c r="C3" s="32">
        <v>5800</v>
      </c>
      <c r="D3" s="32">
        <v>6000</v>
      </c>
      <c r="E3" s="32">
        <v>3800</v>
      </c>
      <c r="F3" s="32">
        <f>SUM(Datos[[#This Row],[Frontend]:[FullStack]])</f>
        <v>15600</v>
      </c>
    </row>
    <row r="4" spans="2:6" x14ac:dyDescent="0.25">
      <c r="B4" s="32" t="s">
        <v>87</v>
      </c>
      <c r="C4" s="32">
        <v>2300</v>
      </c>
      <c r="D4" s="32">
        <v>1100</v>
      </c>
      <c r="E4" s="32">
        <v>700</v>
      </c>
      <c r="F4" s="32">
        <f>SUM(Datos[[#This Row],[Frontend]:[FullStack]])</f>
        <v>4100</v>
      </c>
    </row>
    <row r="5" spans="2:6" x14ac:dyDescent="0.25">
      <c r="B5" s="32" t="s">
        <v>37</v>
      </c>
      <c r="C5" s="32">
        <f>SUM(C3:C4)</f>
        <v>8100</v>
      </c>
      <c r="D5" s="32">
        <f>SUM(D3:D4)</f>
        <v>7100</v>
      </c>
      <c r="E5" s="32">
        <f>SUM(E3:E4)</f>
        <v>4500</v>
      </c>
      <c r="F5" s="32">
        <f>SUM(Datos[[#This Row],[Frontend]:[FullStack]])</f>
        <v>19700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8C76-7429-48EB-BBD8-A244A5250B4C}">
  <dimension ref="A5:D15"/>
  <sheetViews>
    <sheetView workbookViewId="0">
      <selection activeCell="C19" sqref="C19"/>
    </sheetView>
  </sheetViews>
  <sheetFormatPr baseColWidth="10" defaultRowHeight="15" x14ac:dyDescent="0.25"/>
  <cols>
    <col min="1" max="10" width="11.42578125" style="11"/>
    <col min="11" max="11" width="8.5703125" style="11" customWidth="1"/>
    <col min="12" max="12" width="9.28515625" style="11" customWidth="1"/>
    <col min="13" max="13" width="8.28515625" style="11" customWidth="1"/>
    <col min="14" max="16384" width="11.42578125" style="11"/>
  </cols>
  <sheetData>
    <row r="5" spans="1:4" x14ac:dyDescent="0.25">
      <c r="A5" s="14" t="s">
        <v>112</v>
      </c>
      <c r="B5" s="14" t="s">
        <v>111</v>
      </c>
      <c r="C5" s="14" t="s">
        <v>110</v>
      </c>
      <c r="D5" s="14" t="s">
        <v>109</v>
      </c>
    </row>
    <row r="6" spans="1:4" x14ac:dyDescent="0.25">
      <c r="A6" s="14" t="s">
        <v>108</v>
      </c>
      <c r="B6" s="14">
        <v>2</v>
      </c>
      <c r="C6" s="14">
        <v>1</v>
      </c>
      <c r="D6" s="14">
        <v>1</v>
      </c>
    </row>
    <row r="7" spans="1:4" x14ac:dyDescent="0.25">
      <c r="A7" s="14" t="s">
        <v>107</v>
      </c>
      <c r="B7" s="14">
        <v>4</v>
      </c>
      <c r="C7" s="14">
        <v>2</v>
      </c>
      <c r="D7" s="14">
        <v>4</v>
      </c>
    </row>
    <row r="8" spans="1:4" x14ac:dyDescent="0.25">
      <c r="A8" s="14" t="s">
        <v>106</v>
      </c>
      <c r="B8" s="14">
        <v>1</v>
      </c>
      <c r="C8" s="14">
        <v>2</v>
      </c>
      <c r="D8" s="14">
        <v>2</v>
      </c>
    </row>
    <row r="9" spans="1:4" x14ac:dyDescent="0.25">
      <c r="A9" s="14" t="s">
        <v>105</v>
      </c>
      <c r="B9" s="14">
        <v>2</v>
      </c>
      <c r="C9" s="14">
        <v>0</v>
      </c>
      <c r="D9" s="14">
        <v>0</v>
      </c>
    </row>
    <row r="10" spans="1:4" x14ac:dyDescent="0.25">
      <c r="A10" s="14" t="s">
        <v>104</v>
      </c>
      <c r="B10" s="14">
        <v>2</v>
      </c>
      <c r="C10" s="14">
        <v>0</v>
      </c>
      <c r="D10" s="14">
        <v>3</v>
      </c>
    </row>
    <row r="11" spans="1:4" x14ac:dyDescent="0.25">
      <c r="A11" s="14" t="s">
        <v>103</v>
      </c>
      <c r="B11" s="14">
        <v>3</v>
      </c>
      <c r="C11" s="14">
        <v>1</v>
      </c>
      <c r="D11" s="14">
        <v>2</v>
      </c>
    </row>
    <row r="12" spans="1:4" x14ac:dyDescent="0.25">
      <c r="A12" s="14" t="s">
        <v>102</v>
      </c>
      <c r="B12" s="14">
        <v>2</v>
      </c>
      <c r="C12" s="14">
        <v>0</v>
      </c>
      <c r="D12" s="14">
        <v>1</v>
      </c>
    </row>
    <row r="13" spans="1:4" x14ac:dyDescent="0.25">
      <c r="A13" s="14" t="s">
        <v>101</v>
      </c>
      <c r="B13" s="14">
        <v>1</v>
      </c>
      <c r="C13" s="14">
        <v>0</v>
      </c>
      <c r="D13" s="14">
        <v>1</v>
      </c>
    </row>
    <row r="14" spans="1:4" x14ac:dyDescent="0.25">
      <c r="A14" s="14" t="s">
        <v>100</v>
      </c>
      <c r="B14" s="14">
        <v>4</v>
      </c>
      <c r="C14" s="14">
        <v>1</v>
      </c>
      <c r="D14" s="14">
        <v>1</v>
      </c>
    </row>
    <row r="15" spans="1:4" x14ac:dyDescent="0.25">
      <c r="A15" s="14" t="s">
        <v>99</v>
      </c>
      <c r="B15" s="14">
        <v>6</v>
      </c>
      <c r="C15" s="14">
        <v>3</v>
      </c>
      <c r="D15" s="14">
        <v>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8872-5F51-468B-B466-A2E687E2461D}">
  <dimension ref="A1:D14"/>
  <sheetViews>
    <sheetView workbookViewId="0">
      <selection activeCell="M17" sqref="M17"/>
    </sheetView>
  </sheetViews>
  <sheetFormatPr baseColWidth="10" defaultRowHeight="15" x14ac:dyDescent="0.25"/>
  <cols>
    <col min="1" max="1" width="12" customWidth="1"/>
    <col min="3" max="3" width="17.5703125" customWidth="1"/>
    <col min="4" max="4" width="16.140625" customWidth="1"/>
  </cols>
  <sheetData>
    <row r="1" spans="1:4" s="11" customFormat="1" ht="15.75" x14ac:dyDescent="0.25">
      <c r="A1" s="12" t="s">
        <v>55</v>
      </c>
      <c r="B1" s="12"/>
      <c r="C1" s="12"/>
      <c r="D1" s="12"/>
    </row>
    <row r="2" spans="1:4" x14ac:dyDescent="0.25">
      <c r="A2" t="s">
        <v>36</v>
      </c>
      <c r="B2" t="s">
        <v>37</v>
      </c>
      <c r="C2" t="s">
        <v>53</v>
      </c>
      <c r="D2" t="s">
        <v>54</v>
      </c>
    </row>
    <row r="3" spans="1:4" x14ac:dyDescent="0.25">
      <c r="A3" s="6" t="s">
        <v>41</v>
      </c>
      <c r="B3" s="5">
        <v>93718</v>
      </c>
      <c r="C3" s="7">
        <v>57801</v>
      </c>
      <c r="D3" s="7">
        <v>35917</v>
      </c>
    </row>
    <row r="4" spans="1:4" x14ac:dyDescent="0.25">
      <c r="A4" s="6" t="s">
        <v>42</v>
      </c>
      <c r="B4" s="5">
        <v>84466</v>
      </c>
      <c r="C4" s="7">
        <v>55263</v>
      </c>
      <c r="D4" s="7">
        <v>29203</v>
      </c>
    </row>
    <row r="5" spans="1:4" x14ac:dyDescent="0.25">
      <c r="A5" s="6" t="s">
        <v>43</v>
      </c>
      <c r="B5" s="5">
        <v>82271</v>
      </c>
      <c r="C5" s="7">
        <v>46996</v>
      </c>
      <c r="D5" s="7">
        <v>35275</v>
      </c>
    </row>
    <row r="6" spans="1:4" x14ac:dyDescent="0.25">
      <c r="A6" s="8" t="s">
        <v>44</v>
      </c>
      <c r="B6" s="10">
        <f>SUM(C6:D6)</f>
        <v>12420</v>
      </c>
      <c r="C6" s="9">
        <v>5249</v>
      </c>
      <c r="D6" s="9">
        <v>7171</v>
      </c>
    </row>
    <row r="7" spans="1:4" x14ac:dyDescent="0.25">
      <c r="A7" s="8" t="s">
        <v>45</v>
      </c>
      <c r="B7" s="10">
        <v>11598</v>
      </c>
      <c r="C7" s="9">
        <v>5332</v>
      </c>
      <c r="D7" s="9">
        <v>6266</v>
      </c>
    </row>
    <row r="8" spans="1:4" x14ac:dyDescent="0.25">
      <c r="A8" s="8" t="s">
        <v>46</v>
      </c>
      <c r="B8" s="10">
        <f>SUM(C8:D8)</f>
        <v>10551</v>
      </c>
      <c r="C8" s="9">
        <v>4581</v>
      </c>
      <c r="D8" s="9">
        <v>5970</v>
      </c>
    </row>
    <row r="9" spans="1:4" x14ac:dyDescent="0.25">
      <c r="A9" s="8" t="s">
        <v>47</v>
      </c>
      <c r="B9" s="10">
        <v>10312</v>
      </c>
      <c r="C9" s="9">
        <v>4451</v>
      </c>
      <c r="D9" s="9">
        <v>5861</v>
      </c>
    </row>
    <row r="10" spans="1:4" x14ac:dyDescent="0.25">
      <c r="A10" s="8" t="s">
        <v>48</v>
      </c>
      <c r="B10" s="10">
        <f>SUM(C10:D10)</f>
        <v>11501</v>
      </c>
      <c r="C10" s="9">
        <v>5837</v>
      </c>
      <c r="D10" s="9">
        <v>5664</v>
      </c>
    </row>
    <row r="11" spans="1:4" x14ac:dyDescent="0.25">
      <c r="A11" s="8" t="s">
        <v>49</v>
      </c>
      <c r="B11" s="10">
        <v>11509</v>
      </c>
      <c r="C11" s="9">
        <v>4839</v>
      </c>
      <c r="D11" s="9">
        <v>6670</v>
      </c>
    </row>
    <row r="12" spans="1:4" x14ac:dyDescent="0.25">
      <c r="A12" s="8" t="s">
        <v>50</v>
      </c>
      <c r="B12" s="10">
        <v>11424</v>
      </c>
      <c r="C12" s="9">
        <v>5473</v>
      </c>
      <c r="D12" s="9">
        <v>5951</v>
      </c>
    </row>
    <row r="13" spans="1:4" x14ac:dyDescent="0.25">
      <c r="A13" s="8" t="s">
        <v>51</v>
      </c>
      <c r="B13" s="10">
        <v>12515</v>
      </c>
      <c r="C13" s="9">
        <v>6663</v>
      </c>
      <c r="D13" s="9">
        <v>5852</v>
      </c>
    </row>
    <row r="14" spans="1:4" x14ac:dyDescent="0.25">
      <c r="A14" s="8" t="s">
        <v>52</v>
      </c>
      <c r="B14" s="10">
        <v>13607</v>
      </c>
      <c r="C14" s="9">
        <v>7880</v>
      </c>
      <c r="D14" s="9">
        <v>5727</v>
      </c>
    </row>
  </sheetData>
  <pageMargins left="0.7" right="0.7" top="0.75" bottom="0.75" header="0.3" footer="0.3"/>
  <pageSetup paperSize="9" orientation="portrait" horizontalDpi="4294967295" verticalDpi="4294967295"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9320-644E-48A7-92FF-4321EF168017}">
  <dimension ref="A1:D10"/>
  <sheetViews>
    <sheetView topLeftCell="A3" workbookViewId="0">
      <selection activeCell="O12" sqref="O12"/>
    </sheetView>
  </sheetViews>
  <sheetFormatPr baseColWidth="10" defaultRowHeight="15" x14ac:dyDescent="0.25"/>
  <cols>
    <col min="1" max="1" width="19.7109375" bestFit="1" customWidth="1"/>
    <col min="4" max="4" width="12.140625" customWidth="1"/>
  </cols>
  <sheetData>
    <row r="1" spans="1:4" x14ac:dyDescent="0.25">
      <c r="A1" s="38" t="s">
        <v>56</v>
      </c>
      <c r="B1" s="38"/>
      <c r="C1" s="38"/>
      <c r="D1" s="38"/>
    </row>
    <row r="3" spans="1:4" x14ac:dyDescent="0.25">
      <c r="A3" s="1" t="s">
        <v>57</v>
      </c>
      <c r="B3" s="1" t="s">
        <v>58</v>
      </c>
      <c r="C3" s="1" t="s">
        <v>59</v>
      </c>
      <c r="D3" s="1" t="s">
        <v>60</v>
      </c>
    </row>
    <row r="4" spans="1:4" x14ac:dyDescent="0.25">
      <c r="A4" s="1" t="s">
        <v>61</v>
      </c>
      <c r="B4" s="1">
        <v>520</v>
      </c>
      <c r="C4" s="1">
        <v>474</v>
      </c>
      <c r="D4" s="13">
        <f>C4/B4</f>
        <v>0.91153846153846152</v>
      </c>
    </row>
    <row r="5" spans="1:4" x14ac:dyDescent="0.25">
      <c r="A5" s="1" t="s">
        <v>62</v>
      </c>
      <c r="B5" s="1">
        <v>80</v>
      </c>
      <c r="C5" s="1">
        <v>56</v>
      </c>
      <c r="D5" s="13">
        <f t="shared" ref="D5:D10" si="0">C5/B5</f>
        <v>0.7</v>
      </c>
    </row>
    <row r="6" spans="1:4" x14ac:dyDescent="0.25">
      <c r="A6" s="1" t="s">
        <v>63</v>
      </c>
      <c r="B6" s="1">
        <v>149</v>
      </c>
      <c r="C6" s="1">
        <v>120</v>
      </c>
      <c r="D6" s="13">
        <f t="shared" si="0"/>
        <v>0.80536912751677847</v>
      </c>
    </row>
    <row r="7" spans="1:4" x14ac:dyDescent="0.25">
      <c r="A7" s="1" t="s">
        <v>64</v>
      </c>
      <c r="B7" s="1">
        <v>20</v>
      </c>
      <c r="C7" s="1">
        <v>14</v>
      </c>
      <c r="D7" s="13">
        <f t="shared" si="0"/>
        <v>0.7</v>
      </c>
    </row>
    <row r="8" spans="1:4" x14ac:dyDescent="0.25">
      <c r="A8" s="1" t="s">
        <v>65</v>
      </c>
      <c r="B8" s="1">
        <v>4</v>
      </c>
      <c r="C8" s="1">
        <v>3</v>
      </c>
      <c r="D8" s="13">
        <f t="shared" si="0"/>
        <v>0.75</v>
      </c>
    </row>
    <row r="9" spans="1:4" x14ac:dyDescent="0.25">
      <c r="A9" s="1" t="s">
        <v>66</v>
      </c>
      <c r="B9" s="1">
        <v>5</v>
      </c>
      <c r="C9" s="1">
        <v>5</v>
      </c>
      <c r="D9" s="13">
        <f t="shared" si="0"/>
        <v>1</v>
      </c>
    </row>
    <row r="10" spans="1:4" x14ac:dyDescent="0.25">
      <c r="A10" s="1" t="s">
        <v>37</v>
      </c>
      <c r="B10" s="1">
        <v>778</v>
      </c>
      <c r="C10" s="1">
        <v>672</v>
      </c>
      <c r="D10" s="13">
        <f t="shared" si="0"/>
        <v>0.86375321336760924</v>
      </c>
    </row>
  </sheetData>
  <mergeCells count="1">
    <mergeCell ref="A1:D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5C1-BF30-4F4F-989F-38F7CE986436}">
  <dimension ref="A1:H13"/>
  <sheetViews>
    <sheetView workbookViewId="0">
      <selection activeCell="G5" sqref="G5"/>
    </sheetView>
  </sheetViews>
  <sheetFormatPr baseColWidth="10" defaultRowHeight="15" x14ac:dyDescent="0.25"/>
  <cols>
    <col min="1" max="1" width="40.85546875" customWidth="1"/>
    <col min="4" max="4" width="26.42578125" customWidth="1"/>
    <col min="5" max="5" width="20.5703125" customWidth="1"/>
    <col min="6" max="6" width="27.28515625" customWidth="1"/>
    <col min="8" max="8" width="23.5703125" customWidth="1"/>
  </cols>
  <sheetData>
    <row r="1" spans="1:8" ht="41.25" customHeight="1" x14ac:dyDescent="0.25">
      <c r="A1" s="41" t="s">
        <v>85</v>
      </c>
      <c r="B1" s="41"/>
      <c r="C1" s="41"/>
      <c r="D1" s="41"/>
      <c r="E1" s="41"/>
      <c r="F1" s="41"/>
    </row>
    <row r="2" spans="1:8" ht="29.25" customHeight="1" x14ac:dyDescent="0.25">
      <c r="A2" s="23" t="s">
        <v>86</v>
      </c>
      <c r="B2" s="23" t="s">
        <v>68</v>
      </c>
      <c r="C2" s="24" t="s">
        <v>69</v>
      </c>
      <c r="D2" s="18" t="s">
        <v>70</v>
      </c>
      <c r="E2" s="18" t="s">
        <v>71</v>
      </c>
      <c r="F2" s="18" t="s">
        <v>72</v>
      </c>
    </row>
    <row r="3" spans="1:8" ht="18" customHeight="1" x14ac:dyDescent="0.25">
      <c r="A3" s="27" t="s">
        <v>74</v>
      </c>
      <c r="B3" s="19">
        <v>886475</v>
      </c>
      <c r="C3" s="25">
        <v>48.08871139232815</v>
      </c>
      <c r="D3" s="29">
        <v>884838</v>
      </c>
      <c r="E3" s="20">
        <v>1628</v>
      </c>
      <c r="F3" s="20">
        <v>9</v>
      </c>
    </row>
    <row r="4" spans="1:8" ht="19.5" customHeight="1" x14ac:dyDescent="0.25">
      <c r="A4" s="27" t="s">
        <v>75</v>
      </c>
      <c r="B4" s="19">
        <v>614232</v>
      </c>
      <c r="C4" s="25">
        <v>33.320314025700114</v>
      </c>
      <c r="D4" s="29">
        <v>608840</v>
      </c>
      <c r="E4" s="20">
        <v>5214</v>
      </c>
      <c r="F4" s="20">
        <v>178</v>
      </c>
      <c r="H4" s="39"/>
    </row>
    <row r="5" spans="1:8" x14ac:dyDescent="0.25">
      <c r="A5" s="27" t="s">
        <v>76</v>
      </c>
      <c r="B5" s="19">
        <v>137519</v>
      </c>
      <c r="C5" s="25">
        <v>7.460009026719959</v>
      </c>
      <c r="D5" s="29">
        <v>137320</v>
      </c>
      <c r="E5" s="20">
        <v>197</v>
      </c>
      <c r="F5" s="20">
        <v>2</v>
      </c>
      <c r="G5" s="33"/>
      <c r="H5" s="40"/>
    </row>
    <row r="6" spans="1:8" ht="24.75" customHeight="1" x14ac:dyDescent="0.25">
      <c r="A6" s="27" t="s">
        <v>77</v>
      </c>
      <c r="B6" s="19">
        <v>83887</v>
      </c>
      <c r="C6" s="25">
        <v>4.5506277476163817</v>
      </c>
      <c r="D6" s="29">
        <v>83440</v>
      </c>
      <c r="E6" s="21">
        <v>434</v>
      </c>
      <c r="F6" s="21">
        <v>13</v>
      </c>
    </row>
    <row r="7" spans="1:8" ht="17.25" customHeight="1" x14ac:dyDescent="0.25">
      <c r="A7" s="27" t="s">
        <v>78</v>
      </c>
      <c r="B7" s="19">
        <v>58643</v>
      </c>
      <c r="C7" s="25">
        <v>3.1812135730621844</v>
      </c>
      <c r="D7" s="29">
        <v>58589</v>
      </c>
      <c r="E7" s="21">
        <v>53</v>
      </c>
      <c r="F7" s="21">
        <v>1</v>
      </c>
    </row>
    <row r="8" spans="1:8" ht="17.25" customHeight="1" x14ac:dyDescent="0.25">
      <c r="A8" s="27" t="s">
        <v>79</v>
      </c>
      <c r="B8" s="19">
        <v>24484</v>
      </c>
      <c r="C8" s="25">
        <v>1.3281863670490004</v>
      </c>
      <c r="D8" s="29">
        <v>24386</v>
      </c>
      <c r="E8" s="20">
        <v>94</v>
      </c>
      <c r="F8" s="20">
        <v>4</v>
      </c>
    </row>
    <row r="9" spans="1:8" ht="16.5" customHeight="1" x14ac:dyDescent="0.25">
      <c r="A9" s="27" t="s">
        <v>80</v>
      </c>
      <c r="B9" s="19">
        <v>18234</v>
      </c>
      <c r="C9" s="25">
        <v>0.98914189743389458</v>
      </c>
      <c r="D9" s="29">
        <v>18172</v>
      </c>
      <c r="E9" s="20">
        <v>58</v>
      </c>
      <c r="F9" s="20">
        <v>4</v>
      </c>
    </row>
    <row r="10" spans="1:8" ht="17.25" customHeight="1" x14ac:dyDescent="0.25">
      <c r="A10" s="27" t="s">
        <v>81</v>
      </c>
      <c r="B10" s="19">
        <v>17602</v>
      </c>
      <c r="C10" s="25">
        <v>0.95485772066641506</v>
      </c>
      <c r="D10" s="29">
        <v>17503</v>
      </c>
      <c r="E10" s="19">
        <v>96</v>
      </c>
      <c r="F10" s="20">
        <v>3</v>
      </c>
    </row>
    <row r="11" spans="1:8" ht="17.25" customHeight="1" x14ac:dyDescent="0.25">
      <c r="A11" s="27" t="s">
        <v>82</v>
      </c>
      <c r="B11" s="19">
        <v>2340</v>
      </c>
      <c r="C11" s="25">
        <v>0.12693824942389562</v>
      </c>
      <c r="D11" s="29">
        <v>2249</v>
      </c>
      <c r="E11" s="19">
        <v>88</v>
      </c>
      <c r="F11" s="19">
        <v>3</v>
      </c>
    </row>
    <row r="12" spans="1:8" ht="17.25" customHeight="1" x14ac:dyDescent="0.25">
      <c r="A12" s="27" t="s">
        <v>83</v>
      </c>
      <c r="B12" s="19">
        <v>115784</v>
      </c>
      <c r="C12" s="25" t="s">
        <v>73</v>
      </c>
      <c r="D12" s="30">
        <v>115492</v>
      </c>
      <c r="E12" s="20">
        <v>275</v>
      </c>
      <c r="F12" s="20">
        <v>17</v>
      </c>
    </row>
    <row r="13" spans="1:8" x14ac:dyDescent="0.25">
      <c r="A13" s="28" t="s">
        <v>84</v>
      </c>
      <c r="B13" s="22">
        <v>18144</v>
      </c>
      <c r="C13" s="26" t="s">
        <v>73</v>
      </c>
      <c r="D13" s="31">
        <v>18106</v>
      </c>
      <c r="E13" s="20">
        <v>36</v>
      </c>
      <c r="F13" s="20">
        <v>2</v>
      </c>
    </row>
  </sheetData>
  <mergeCells count="2">
    <mergeCell ref="H4:H5"/>
    <mergeCell ref="A1:F1"/>
  </mergeCells>
  <pageMargins left="0.7" right="0.7" top="0.75" bottom="0.75" header="0.3" footer="0.3"/>
  <pageSetup paperSize="9" orientation="portrait" horizontalDpi="4294967295" verticalDpi="4294967295"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Ejercicio A</vt:lpstr>
      <vt:lpstr>Ejercicio B</vt:lpstr>
      <vt:lpstr>Ejercicio C</vt:lpstr>
      <vt:lpstr>Ejercicio_D</vt:lpstr>
      <vt:lpstr>Ejercicio_E</vt:lpstr>
      <vt:lpstr>Ejercicio_F</vt:lpstr>
      <vt:lpstr>Ejercicio G</vt:lpstr>
      <vt:lpstr>Ejercicio H</vt:lpstr>
      <vt:lpstr>Ejercicio I</vt:lpstr>
      <vt:lpstr>Ejercicio J</vt:lpstr>
      <vt:lpstr>Ejercicio K</vt:lpstr>
      <vt:lpstr>Ejercicio L</vt:lpstr>
      <vt:lpstr>Ejercicio M</vt:lpstr>
      <vt:lpstr>Ejercicio N</vt:lpstr>
      <vt:lpstr>Ejercicio 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BGH</dc:creator>
  <cp:lastModifiedBy>BGH</cp:lastModifiedBy>
  <dcterms:created xsi:type="dcterms:W3CDTF">2021-06-02T03:01:30Z</dcterms:created>
  <dcterms:modified xsi:type="dcterms:W3CDTF">2021-06-06T07:45:21Z</dcterms:modified>
</cp:coreProperties>
</file>