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2_Teaching\MSc_Programme\2020-2022\06_WSE-HWR_THFSA\04_Exercises\02_Salts\"/>
    </mc:Choice>
  </mc:AlternateContent>
  <xr:revisionPtr revIDLastSave="0" documentId="13_ncr:1_{1CBA0ED9-8E5D-475E-9CF2-03679E04E2FA}" xr6:coauthVersionLast="36" xr6:coauthVersionMax="36" xr10:uidLastSave="{00000000-0000-0000-0000-000000000000}"/>
  <workbookProtection workbookAlgorithmName="SHA-512" workbookHashValue="Vuvnkx6E1tcVP3JNWN98s4JA0wHex9Iq1tOVjVZmKb84VBqaFvhFjMf/LVWvGw8e8btUShwAYq96cwUF1DwbEw==" workbookSaltValue="GZ/+1EwRM1LJ9pDH21ZVfQ==" workbookSpinCount="100000" lockStructure="1"/>
  <bookViews>
    <workbookView xWindow="0" yWindow="45" windowWidth="19155" windowHeight="11820" xr2:uid="{00000000-000D-0000-FFFF-FFFF00000000}"/>
  </bookViews>
  <sheets>
    <sheet name="DIL_METHOD_INST_Salt" sheetId="1" r:id="rId1"/>
  </sheets>
  <calcPr calcId="191029"/>
</workbook>
</file>

<file path=xl/calcChain.xml><?xml version="1.0" encoding="utf-8"?>
<calcChain xmlns="http://schemas.openxmlformats.org/spreadsheetml/2006/main">
  <c r="D26" i="1" l="1"/>
  <c r="D27" i="1" s="1"/>
  <c r="D28" i="1" s="1"/>
  <c r="D29" i="1" s="1"/>
  <c r="D30" i="1" s="1"/>
  <c r="D31" i="1" s="1"/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H148" i="1"/>
  <c r="M148" i="1" s="1"/>
  <c r="H149" i="1"/>
  <c r="L149" i="1" s="1"/>
  <c r="H150" i="1"/>
  <c r="L150" i="1" s="1"/>
  <c r="H151" i="1"/>
  <c r="M151" i="1" s="1"/>
  <c r="H152" i="1"/>
  <c r="M152" i="1" s="1"/>
  <c r="H153" i="1"/>
  <c r="L153" i="1" s="1"/>
  <c r="H154" i="1"/>
  <c r="L154" i="1" s="1"/>
  <c r="H155" i="1"/>
  <c r="M155" i="1" s="1"/>
  <c r="H156" i="1"/>
  <c r="M156" i="1" s="1"/>
  <c r="H157" i="1"/>
  <c r="L157" i="1" s="1"/>
  <c r="M149" i="1"/>
  <c r="I38" i="1"/>
  <c r="I37" i="1"/>
  <c r="H37" i="1"/>
  <c r="B20" i="1"/>
  <c r="B21" i="1" s="1"/>
  <c r="E31" i="1"/>
  <c r="E30" i="1"/>
  <c r="E29" i="1"/>
  <c r="E28" i="1"/>
  <c r="E27" i="1"/>
  <c r="D37" i="1"/>
  <c r="E37" i="1" s="1"/>
  <c r="C38" i="1"/>
  <c r="C39" i="1" s="1"/>
  <c r="H39" i="1" s="1"/>
  <c r="M157" i="1" l="1"/>
  <c r="M153" i="1"/>
  <c r="M154" i="1"/>
  <c r="G26" i="1"/>
  <c r="J143" i="1" s="1"/>
  <c r="K143" i="1" s="1"/>
  <c r="M150" i="1"/>
  <c r="L155" i="1"/>
  <c r="L151" i="1"/>
  <c r="H38" i="1"/>
  <c r="L156" i="1"/>
  <c r="L152" i="1"/>
  <c r="L148" i="1"/>
  <c r="I26" i="1"/>
  <c r="H26" i="1"/>
  <c r="C40" i="1"/>
  <c r="H40" i="1" s="1"/>
  <c r="D39" i="1"/>
  <c r="E39" i="1" s="1"/>
  <c r="D38" i="1"/>
  <c r="E38" i="1" s="1"/>
  <c r="J79" i="1" l="1"/>
  <c r="K79" i="1" s="1"/>
  <c r="J88" i="1"/>
  <c r="K88" i="1" s="1"/>
  <c r="J101" i="1"/>
  <c r="K101" i="1" s="1"/>
  <c r="J110" i="1"/>
  <c r="K110" i="1" s="1"/>
  <c r="J136" i="1"/>
  <c r="K136" i="1" s="1"/>
  <c r="J129" i="1"/>
  <c r="K129" i="1" s="1"/>
  <c r="J145" i="1"/>
  <c r="K145" i="1" s="1"/>
  <c r="J138" i="1"/>
  <c r="K138" i="1" s="1"/>
  <c r="J131" i="1"/>
  <c r="K131" i="1" s="1"/>
  <c r="J147" i="1"/>
  <c r="K147" i="1" s="1"/>
  <c r="J95" i="1"/>
  <c r="K95" i="1" s="1"/>
  <c r="J104" i="1"/>
  <c r="K104" i="1" s="1"/>
  <c r="J117" i="1"/>
  <c r="K117" i="1" s="1"/>
  <c r="J124" i="1"/>
  <c r="K124" i="1" s="1"/>
  <c r="J140" i="1"/>
  <c r="K140" i="1" s="1"/>
  <c r="J133" i="1"/>
  <c r="K133" i="1" s="1"/>
  <c r="J126" i="1"/>
  <c r="K126" i="1" s="1"/>
  <c r="J142" i="1"/>
  <c r="K142" i="1" s="1"/>
  <c r="J135" i="1"/>
  <c r="K135" i="1" s="1"/>
  <c r="J111" i="1"/>
  <c r="K111" i="1" s="1"/>
  <c r="J120" i="1"/>
  <c r="K120" i="1" s="1"/>
  <c r="J78" i="1"/>
  <c r="K78" i="1" s="1"/>
  <c r="J128" i="1"/>
  <c r="K128" i="1" s="1"/>
  <c r="J144" i="1"/>
  <c r="K144" i="1" s="1"/>
  <c r="J137" i="1"/>
  <c r="K137" i="1" s="1"/>
  <c r="J130" i="1"/>
  <c r="K130" i="1" s="1"/>
  <c r="J146" i="1"/>
  <c r="K146" i="1" s="1"/>
  <c r="J139" i="1"/>
  <c r="K139" i="1" s="1"/>
  <c r="J114" i="1"/>
  <c r="K114" i="1" s="1"/>
  <c r="J72" i="1"/>
  <c r="K72" i="1" s="1"/>
  <c r="J85" i="1"/>
  <c r="K85" i="1" s="1"/>
  <c r="J94" i="1"/>
  <c r="K94" i="1" s="1"/>
  <c r="J132" i="1"/>
  <c r="K132" i="1" s="1"/>
  <c r="J125" i="1"/>
  <c r="K125" i="1" s="1"/>
  <c r="J141" i="1"/>
  <c r="K141" i="1" s="1"/>
  <c r="J134" i="1"/>
  <c r="K134" i="1" s="1"/>
  <c r="J127" i="1"/>
  <c r="K127" i="1" s="1"/>
  <c r="J83" i="1"/>
  <c r="K83" i="1" s="1"/>
  <c r="J99" i="1"/>
  <c r="K99" i="1" s="1"/>
  <c r="J115" i="1"/>
  <c r="K115" i="1" s="1"/>
  <c r="J76" i="1"/>
  <c r="K76" i="1" s="1"/>
  <c r="J92" i="1"/>
  <c r="K92" i="1" s="1"/>
  <c r="J108" i="1"/>
  <c r="K108" i="1" s="1"/>
  <c r="J73" i="1"/>
  <c r="K73" i="1" s="1"/>
  <c r="J89" i="1"/>
  <c r="K89" i="1" s="1"/>
  <c r="J105" i="1"/>
  <c r="K105" i="1" s="1"/>
  <c r="J121" i="1"/>
  <c r="K121" i="1" s="1"/>
  <c r="J82" i="1"/>
  <c r="K82" i="1" s="1"/>
  <c r="J98" i="1"/>
  <c r="K98" i="1" s="1"/>
  <c r="J69" i="1"/>
  <c r="K69" i="1" s="1"/>
  <c r="J71" i="1"/>
  <c r="K71" i="1" s="1"/>
  <c r="J87" i="1"/>
  <c r="K87" i="1" s="1"/>
  <c r="J103" i="1"/>
  <c r="K103" i="1" s="1"/>
  <c r="J119" i="1"/>
  <c r="K119" i="1" s="1"/>
  <c r="J80" i="1"/>
  <c r="K80" i="1" s="1"/>
  <c r="J96" i="1"/>
  <c r="K96" i="1" s="1"/>
  <c r="J112" i="1"/>
  <c r="K112" i="1" s="1"/>
  <c r="J77" i="1"/>
  <c r="K77" i="1" s="1"/>
  <c r="J93" i="1"/>
  <c r="K93" i="1" s="1"/>
  <c r="J109" i="1"/>
  <c r="K109" i="1" s="1"/>
  <c r="J70" i="1"/>
  <c r="K70" i="1" s="1"/>
  <c r="J86" i="1"/>
  <c r="K86" i="1" s="1"/>
  <c r="J102" i="1"/>
  <c r="K102" i="1" s="1"/>
  <c r="J118" i="1"/>
  <c r="K118" i="1" s="1"/>
  <c r="J75" i="1"/>
  <c r="K75" i="1" s="1"/>
  <c r="J91" i="1"/>
  <c r="K91" i="1" s="1"/>
  <c r="J107" i="1"/>
  <c r="K107" i="1" s="1"/>
  <c r="J123" i="1"/>
  <c r="K123" i="1" s="1"/>
  <c r="J84" i="1"/>
  <c r="K84" i="1" s="1"/>
  <c r="J100" i="1"/>
  <c r="K100" i="1" s="1"/>
  <c r="J116" i="1"/>
  <c r="K116" i="1" s="1"/>
  <c r="J81" i="1"/>
  <c r="K81" i="1" s="1"/>
  <c r="J97" i="1"/>
  <c r="K97" i="1" s="1"/>
  <c r="J113" i="1"/>
  <c r="K113" i="1" s="1"/>
  <c r="J74" i="1"/>
  <c r="K74" i="1" s="1"/>
  <c r="J90" i="1"/>
  <c r="K90" i="1" s="1"/>
  <c r="J106" i="1"/>
  <c r="K106" i="1" s="1"/>
  <c r="J122" i="1"/>
  <c r="K122" i="1" s="1"/>
  <c r="J42" i="1"/>
  <c r="K42" i="1" s="1"/>
  <c r="J40" i="1"/>
  <c r="K40" i="1" s="1"/>
  <c r="J39" i="1"/>
  <c r="K39" i="1" s="1"/>
  <c r="J37" i="1"/>
  <c r="K37" i="1" s="1"/>
  <c r="J43" i="1"/>
  <c r="K43" i="1" s="1"/>
  <c r="J41" i="1"/>
  <c r="K41" i="1" s="1"/>
  <c r="J38" i="1"/>
  <c r="K38" i="1" s="1"/>
  <c r="J68" i="1"/>
  <c r="K68" i="1" s="1"/>
  <c r="J50" i="1"/>
  <c r="K50" i="1" s="1"/>
  <c r="J66" i="1"/>
  <c r="K66" i="1" s="1"/>
  <c r="J53" i="1"/>
  <c r="K53" i="1" s="1"/>
  <c r="J64" i="1"/>
  <c r="K64" i="1" s="1"/>
  <c r="J59" i="1"/>
  <c r="K59" i="1" s="1"/>
  <c r="J56" i="1"/>
  <c r="K56" i="1" s="1"/>
  <c r="J46" i="1"/>
  <c r="K46" i="1" s="1"/>
  <c r="J62" i="1"/>
  <c r="K62" i="1" s="1"/>
  <c r="J49" i="1"/>
  <c r="K49" i="1" s="1"/>
  <c r="J65" i="1"/>
  <c r="K65" i="1" s="1"/>
  <c r="J47" i="1"/>
  <c r="K47" i="1" s="1"/>
  <c r="J67" i="1"/>
  <c r="K67" i="1" s="1"/>
  <c r="J60" i="1"/>
  <c r="K60" i="1" s="1"/>
  <c r="J54" i="1"/>
  <c r="K54" i="1" s="1"/>
  <c r="J57" i="1"/>
  <c r="K57" i="1" s="1"/>
  <c r="J63" i="1"/>
  <c r="K63" i="1" s="1"/>
  <c r="J52" i="1"/>
  <c r="K52" i="1" s="1"/>
  <c r="J51" i="1"/>
  <c r="K51" i="1" s="1"/>
  <c r="J48" i="1"/>
  <c r="K48" i="1" s="1"/>
  <c r="J58" i="1"/>
  <c r="K58" i="1" s="1"/>
  <c r="J45" i="1"/>
  <c r="K45" i="1" s="1"/>
  <c r="J61" i="1"/>
  <c r="K61" i="1" s="1"/>
  <c r="J55" i="1"/>
  <c r="K55" i="1" s="1"/>
  <c r="J44" i="1"/>
  <c r="K44" i="1" s="1"/>
  <c r="C41" i="1"/>
  <c r="H41" i="1" s="1"/>
  <c r="D40" i="1"/>
  <c r="E40" i="1" s="1"/>
  <c r="L37" i="1" l="1"/>
  <c r="L38" i="1" s="1"/>
  <c r="L39" i="1" s="1"/>
  <c r="L40" i="1" s="1"/>
  <c r="L41" i="1" s="1"/>
  <c r="C42" i="1"/>
  <c r="H42" i="1" s="1"/>
  <c r="D41" i="1"/>
  <c r="E41" i="1" s="1"/>
  <c r="L42" i="1" l="1"/>
  <c r="C43" i="1"/>
  <c r="H43" i="1" s="1"/>
  <c r="D42" i="1"/>
  <c r="E42" i="1" s="1"/>
  <c r="L43" i="1" l="1"/>
  <c r="C44" i="1"/>
  <c r="H44" i="1" s="1"/>
  <c r="D43" i="1"/>
  <c r="E43" i="1" s="1"/>
  <c r="L44" i="1" l="1"/>
  <c r="C45" i="1"/>
  <c r="H45" i="1" s="1"/>
  <c r="D44" i="1"/>
  <c r="E44" i="1" s="1"/>
  <c r="L45" i="1" l="1"/>
  <c r="C46" i="1"/>
  <c r="H46" i="1" s="1"/>
  <c r="D45" i="1"/>
  <c r="E45" i="1" s="1"/>
  <c r="L46" i="1" l="1"/>
  <c r="C47" i="1"/>
  <c r="H47" i="1" s="1"/>
  <c r="D46" i="1"/>
  <c r="E46" i="1" s="1"/>
  <c r="L47" i="1" l="1"/>
  <c r="C48" i="1"/>
  <c r="H48" i="1" s="1"/>
  <c r="D47" i="1"/>
  <c r="E47" i="1" s="1"/>
  <c r="L48" i="1" l="1"/>
  <c r="C49" i="1"/>
  <c r="H49" i="1" s="1"/>
  <c r="D48" i="1"/>
  <c r="E48" i="1" s="1"/>
  <c r="L49" i="1" l="1"/>
  <c r="C50" i="1"/>
  <c r="H50" i="1" s="1"/>
  <c r="D49" i="1"/>
  <c r="E49" i="1" s="1"/>
  <c r="L50" i="1" l="1"/>
  <c r="C51" i="1"/>
  <c r="H51" i="1" s="1"/>
  <c r="D50" i="1"/>
  <c r="E50" i="1" s="1"/>
  <c r="L51" i="1" l="1"/>
  <c r="D51" i="1"/>
  <c r="E51" i="1" s="1"/>
  <c r="C52" i="1"/>
  <c r="H52" i="1" s="1"/>
  <c r="L52" i="1" l="1"/>
  <c r="D52" i="1"/>
  <c r="E52" i="1" s="1"/>
  <c r="C53" i="1"/>
  <c r="H53" i="1" s="1"/>
  <c r="L53" i="1" l="1"/>
  <c r="C54" i="1"/>
  <c r="H54" i="1" s="1"/>
  <c r="D53" i="1"/>
  <c r="E53" i="1" s="1"/>
  <c r="L54" i="1" l="1"/>
  <c r="C55" i="1"/>
  <c r="H55" i="1" s="1"/>
  <c r="D54" i="1"/>
  <c r="E54" i="1" s="1"/>
  <c r="L55" i="1" l="1"/>
  <c r="C56" i="1"/>
  <c r="H56" i="1" s="1"/>
  <c r="D55" i="1"/>
  <c r="E55" i="1" s="1"/>
  <c r="L56" i="1" l="1"/>
  <c r="C57" i="1"/>
  <c r="H57" i="1" s="1"/>
  <c r="D56" i="1"/>
  <c r="E56" i="1" s="1"/>
  <c r="L57" i="1" l="1"/>
  <c r="C58" i="1"/>
  <c r="H58" i="1" s="1"/>
  <c r="D57" i="1"/>
  <c r="E57" i="1" s="1"/>
  <c r="L58" i="1" l="1"/>
  <c r="C59" i="1"/>
  <c r="H59" i="1" s="1"/>
  <c r="D58" i="1"/>
  <c r="E58" i="1" s="1"/>
  <c r="L59" i="1" l="1"/>
  <c r="C60" i="1"/>
  <c r="H60" i="1" s="1"/>
  <c r="D59" i="1"/>
  <c r="E59" i="1" s="1"/>
  <c r="L60" i="1" l="1"/>
  <c r="C61" i="1"/>
  <c r="H61" i="1" s="1"/>
  <c r="D60" i="1"/>
  <c r="E60" i="1" s="1"/>
  <c r="L61" i="1" l="1"/>
  <c r="C62" i="1"/>
  <c r="H62" i="1" s="1"/>
  <c r="D61" i="1"/>
  <c r="E61" i="1" s="1"/>
  <c r="L62" i="1" l="1"/>
  <c r="C63" i="1"/>
  <c r="H63" i="1" s="1"/>
  <c r="D62" i="1"/>
  <c r="E62" i="1" s="1"/>
  <c r="L63" i="1" l="1"/>
  <c r="C64" i="1"/>
  <c r="H64" i="1" s="1"/>
  <c r="D63" i="1"/>
  <c r="E63" i="1" s="1"/>
  <c r="L64" i="1" l="1"/>
  <c r="C65" i="1"/>
  <c r="H65" i="1" s="1"/>
  <c r="D64" i="1"/>
  <c r="E64" i="1" s="1"/>
  <c r="L65" i="1" l="1"/>
  <c r="C66" i="1"/>
  <c r="H66" i="1" s="1"/>
  <c r="D65" i="1"/>
  <c r="E65" i="1" s="1"/>
  <c r="L66" i="1" l="1"/>
  <c r="C67" i="1"/>
  <c r="H67" i="1" s="1"/>
  <c r="D66" i="1"/>
  <c r="E66" i="1" s="1"/>
  <c r="L67" i="1" l="1"/>
  <c r="C68" i="1"/>
  <c r="H68" i="1" s="1"/>
  <c r="D67" i="1"/>
  <c r="E67" i="1" s="1"/>
  <c r="L68" i="1" l="1"/>
  <c r="C69" i="1"/>
  <c r="H69" i="1" s="1"/>
  <c r="D68" i="1"/>
  <c r="E68" i="1" s="1"/>
  <c r="L69" i="1" l="1"/>
  <c r="C70" i="1"/>
  <c r="H70" i="1" s="1"/>
  <c r="D69" i="1"/>
  <c r="E69" i="1" s="1"/>
  <c r="L70" i="1" l="1"/>
  <c r="C71" i="1"/>
  <c r="H71" i="1" s="1"/>
  <c r="D70" i="1"/>
  <c r="E70" i="1" s="1"/>
  <c r="L71" i="1" l="1"/>
  <c r="C72" i="1"/>
  <c r="H72" i="1" s="1"/>
  <c r="D71" i="1"/>
  <c r="E71" i="1" s="1"/>
  <c r="L72" i="1" l="1"/>
  <c r="C73" i="1"/>
  <c r="H73" i="1" s="1"/>
  <c r="D72" i="1"/>
  <c r="E72" i="1" s="1"/>
  <c r="L73" i="1" l="1"/>
  <c r="C74" i="1"/>
  <c r="H74" i="1" s="1"/>
  <c r="D73" i="1"/>
  <c r="E73" i="1" s="1"/>
  <c r="L74" i="1" l="1"/>
  <c r="C75" i="1"/>
  <c r="H75" i="1" s="1"/>
  <c r="D74" i="1"/>
  <c r="E74" i="1" s="1"/>
  <c r="L75" i="1" l="1"/>
  <c r="C76" i="1"/>
  <c r="H76" i="1" s="1"/>
  <c r="D75" i="1"/>
  <c r="E75" i="1" s="1"/>
  <c r="L76" i="1" l="1"/>
  <c r="C77" i="1"/>
  <c r="H77" i="1" s="1"/>
  <c r="D76" i="1"/>
  <c r="E76" i="1" s="1"/>
  <c r="L77" i="1" l="1"/>
  <c r="C78" i="1"/>
  <c r="H78" i="1" s="1"/>
  <c r="D77" i="1"/>
  <c r="E77" i="1" s="1"/>
  <c r="L78" i="1" l="1"/>
  <c r="C79" i="1"/>
  <c r="H79" i="1" s="1"/>
  <c r="D78" i="1"/>
  <c r="E78" i="1" s="1"/>
  <c r="L79" i="1" l="1"/>
  <c r="C80" i="1"/>
  <c r="H80" i="1" s="1"/>
  <c r="D79" i="1"/>
  <c r="E79" i="1" s="1"/>
  <c r="L80" i="1" l="1"/>
  <c r="C81" i="1"/>
  <c r="H81" i="1" s="1"/>
  <c r="D80" i="1"/>
  <c r="E80" i="1" s="1"/>
  <c r="L81" i="1" l="1"/>
  <c r="C82" i="1"/>
  <c r="H82" i="1" s="1"/>
  <c r="D81" i="1"/>
  <c r="E81" i="1" s="1"/>
  <c r="L82" i="1" l="1"/>
  <c r="C83" i="1"/>
  <c r="H83" i="1" s="1"/>
  <c r="D82" i="1"/>
  <c r="E82" i="1" s="1"/>
  <c r="L83" i="1" l="1"/>
  <c r="C84" i="1"/>
  <c r="H84" i="1" s="1"/>
  <c r="D83" i="1"/>
  <c r="E83" i="1" s="1"/>
  <c r="L84" i="1" l="1"/>
  <c r="C85" i="1"/>
  <c r="H85" i="1" s="1"/>
  <c r="D84" i="1"/>
  <c r="E84" i="1" s="1"/>
  <c r="L85" i="1" l="1"/>
  <c r="C86" i="1"/>
  <c r="H86" i="1" s="1"/>
  <c r="D85" i="1"/>
  <c r="E85" i="1" s="1"/>
  <c r="L86" i="1" l="1"/>
  <c r="C87" i="1"/>
  <c r="H87" i="1" s="1"/>
  <c r="D86" i="1"/>
  <c r="E86" i="1" s="1"/>
  <c r="L87" i="1" l="1"/>
  <c r="C88" i="1"/>
  <c r="H88" i="1" s="1"/>
  <c r="D87" i="1"/>
  <c r="E87" i="1" s="1"/>
  <c r="L88" i="1" l="1"/>
  <c r="C89" i="1"/>
  <c r="H89" i="1" s="1"/>
  <c r="D88" i="1"/>
  <c r="E88" i="1" s="1"/>
  <c r="L89" i="1" l="1"/>
  <c r="C90" i="1"/>
  <c r="H90" i="1" s="1"/>
  <c r="D89" i="1"/>
  <c r="E89" i="1" s="1"/>
  <c r="L90" i="1" l="1"/>
  <c r="C91" i="1"/>
  <c r="H91" i="1" s="1"/>
  <c r="D90" i="1"/>
  <c r="E90" i="1" s="1"/>
  <c r="L91" i="1" l="1"/>
  <c r="C92" i="1"/>
  <c r="H92" i="1" s="1"/>
  <c r="D91" i="1"/>
  <c r="E91" i="1" s="1"/>
  <c r="L92" i="1" l="1"/>
  <c r="C93" i="1"/>
  <c r="H93" i="1" s="1"/>
  <c r="D92" i="1"/>
  <c r="E92" i="1" s="1"/>
  <c r="L93" i="1" l="1"/>
  <c r="C94" i="1"/>
  <c r="H94" i="1" s="1"/>
  <c r="D93" i="1"/>
  <c r="E93" i="1" s="1"/>
  <c r="L94" i="1" l="1"/>
  <c r="C95" i="1"/>
  <c r="H95" i="1" s="1"/>
  <c r="D94" i="1"/>
  <c r="E94" i="1" s="1"/>
  <c r="L95" i="1" l="1"/>
  <c r="C96" i="1"/>
  <c r="H96" i="1" s="1"/>
  <c r="D95" i="1"/>
  <c r="E95" i="1" s="1"/>
  <c r="L96" i="1" l="1"/>
  <c r="C97" i="1"/>
  <c r="H97" i="1" s="1"/>
  <c r="D96" i="1"/>
  <c r="E96" i="1" s="1"/>
  <c r="L97" i="1" l="1"/>
  <c r="C98" i="1"/>
  <c r="H98" i="1" s="1"/>
  <c r="D97" i="1"/>
  <c r="E97" i="1" s="1"/>
  <c r="L98" i="1" l="1"/>
  <c r="C99" i="1"/>
  <c r="H99" i="1" s="1"/>
  <c r="D98" i="1"/>
  <c r="E98" i="1" s="1"/>
  <c r="L99" i="1" l="1"/>
  <c r="C100" i="1"/>
  <c r="H100" i="1" s="1"/>
  <c r="D99" i="1"/>
  <c r="E99" i="1" s="1"/>
  <c r="L100" i="1" l="1"/>
  <c r="C101" i="1"/>
  <c r="H101" i="1" s="1"/>
  <c r="D100" i="1"/>
  <c r="E100" i="1" s="1"/>
  <c r="L101" i="1" l="1"/>
  <c r="C102" i="1"/>
  <c r="H102" i="1" s="1"/>
  <c r="D101" i="1"/>
  <c r="E101" i="1" s="1"/>
  <c r="L102" i="1" l="1"/>
  <c r="C103" i="1"/>
  <c r="H103" i="1" s="1"/>
  <c r="D102" i="1"/>
  <c r="E102" i="1" s="1"/>
  <c r="L103" i="1" l="1"/>
  <c r="C104" i="1"/>
  <c r="H104" i="1" s="1"/>
  <c r="D103" i="1"/>
  <c r="E103" i="1" s="1"/>
  <c r="L104" i="1" l="1"/>
  <c r="C105" i="1"/>
  <c r="H105" i="1" s="1"/>
  <c r="D104" i="1"/>
  <c r="E104" i="1" s="1"/>
  <c r="L105" i="1" l="1"/>
  <c r="C106" i="1"/>
  <c r="H106" i="1" s="1"/>
  <c r="D105" i="1"/>
  <c r="E105" i="1" s="1"/>
  <c r="L106" i="1" l="1"/>
  <c r="C107" i="1"/>
  <c r="H107" i="1" s="1"/>
  <c r="D106" i="1"/>
  <c r="E106" i="1" s="1"/>
  <c r="L107" i="1" l="1"/>
  <c r="C108" i="1"/>
  <c r="H108" i="1" s="1"/>
  <c r="D107" i="1"/>
  <c r="E107" i="1" s="1"/>
  <c r="L108" i="1" l="1"/>
  <c r="C109" i="1"/>
  <c r="H109" i="1" s="1"/>
  <c r="D108" i="1"/>
  <c r="E108" i="1" s="1"/>
  <c r="L109" i="1" l="1"/>
  <c r="C110" i="1"/>
  <c r="H110" i="1" s="1"/>
  <c r="D109" i="1"/>
  <c r="E109" i="1" s="1"/>
  <c r="L110" i="1" l="1"/>
  <c r="C111" i="1"/>
  <c r="H111" i="1" s="1"/>
  <c r="D110" i="1"/>
  <c r="E110" i="1" s="1"/>
  <c r="L111" i="1" l="1"/>
  <c r="C112" i="1"/>
  <c r="H112" i="1" s="1"/>
  <c r="D111" i="1"/>
  <c r="E111" i="1" s="1"/>
  <c r="L112" i="1" l="1"/>
  <c r="C113" i="1"/>
  <c r="H113" i="1" s="1"/>
  <c r="D112" i="1"/>
  <c r="E112" i="1" s="1"/>
  <c r="L113" i="1" l="1"/>
  <c r="C114" i="1"/>
  <c r="H114" i="1" s="1"/>
  <c r="D113" i="1"/>
  <c r="E113" i="1" s="1"/>
  <c r="L114" i="1" l="1"/>
  <c r="C115" i="1"/>
  <c r="H115" i="1" s="1"/>
  <c r="D114" i="1"/>
  <c r="E114" i="1" s="1"/>
  <c r="L115" i="1" l="1"/>
  <c r="C116" i="1"/>
  <c r="H116" i="1" s="1"/>
  <c r="D115" i="1"/>
  <c r="E115" i="1" s="1"/>
  <c r="L116" i="1" l="1"/>
  <c r="C117" i="1"/>
  <c r="H117" i="1" s="1"/>
  <c r="D116" i="1"/>
  <c r="E116" i="1" s="1"/>
  <c r="L117" i="1" l="1"/>
  <c r="C118" i="1"/>
  <c r="H118" i="1" s="1"/>
  <c r="D117" i="1"/>
  <c r="E117" i="1" s="1"/>
  <c r="L118" i="1" l="1"/>
  <c r="C119" i="1"/>
  <c r="H119" i="1" s="1"/>
  <c r="D118" i="1"/>
  <c r="E118" i="1" s="1"/>
  <c r="L119" i="1" l="1"/>
  <c r="C120" i="1"/>
  <c r="H120" i="1" s="1"/>
  <c r="D119" i="1"/>
  <c r="E119" i="1" s="1"/>
  <c r="L120" i="1" l="1"/>
  <c r="C121" i="1"/>
  <c r="H121" i="1" s="1"/>
  <c r="D120" i="1"/>
  <c r="E120" i="1" s="1"/>
  <c r="L121" i="1" l="1"/>
  <c r="C122" i="1"/>
  <c r="H122" i="1" s="1"/>
  <c r="D121" i="1"/>
  <c r="E121" i="1" s="1"/>
  <c r="L122" i="1" l="1"/>
  <c r="C123" i="1"/>
  <c r="H123" i="1" s="1"/>
  <c r="D122" i="1"/>
  <c r="E122" i="1" s="1"/>
  <c r="L123" i="1" l="1"/>
  <c r="C124" i="1"/>
  <c r="H124" i="1" s="1"/>
  <c r="D123" i="1"/>
  <c r="E123" i="1" s="1"/>
  <c r="L124" i="1" l="1"/>
  <c r="C125" i="1"/>
  <c r="H125" i="1" s="1"/>
  <c r="D124" i="1"/>
  <c r="E124" i="1" s="1"/>
  <c r="L125" i="1" l="1"/>
  <c r="C126" i="1"/>
  <c r="H126" i="1" s="1"/>
  <c r="D125" i="1"/>
  <c r="E125" i="1" s="1"/>
  <c r="L126" i="1" l="1"/>
  <c r="C127" i="1"/>
  <c r="H127" i="1" s="1"/>
  <c r="D126" i="1"/>
  <c r="E126" i="1" s="1"/>
  <c r="L127" i="1" l="1"/>
  <c r="C128" i="1"/>
  <c r="H128" i="1" s="1"/>
  <c r="D127" i="1"/>
  <c r="E127" i="1" s="1"/>
  <c r="L128" i="1" l="1"/>
  <c r="C129" i="1"/>
  <c r="H129" i="1" s="1"/>
  <c r="D128" i="1"/>
  <c r="E128" i="1" s="1"/>
  <c r="L129" i="1" l="1"/>
  <c r="C130" i="1"/>
  <c r="H130" i="1" s="1"/>
  <c r="D129" i="1"/>
  <c r="E129" i="1" s="1"/>
  <c r="L130" i="1" l="1"/>
  <c r="C131" i="1"/>
  <c r="H131" i="1" s="1"/>
  <c r="D130" i="1"/>
  <c r="E130" i="1" s="1"/>
  <c r="L131" i="1" l="1"/>
  <c r="C132" i="1"/>
  <c r="H132" i="1" s="1"/>
  <c r="D131" i="1"/>
  <c r="E131" i="1" s="1"/>
  <c r="L132" i="1" l="1"/>
  <c r="C133" i="1"/>
  <c r="H133" i="1" s="1"/>
  <c r="D132" i="1"/>
  <c r="E132" i="1" s="1"/>
  <c r="L133" i="1" l="1"/>
  <c r="C134" i="1"/>
  <c r="H134" i="1" s="1"/>
  <c r="D133" i="1"/>
  <c r="E133" i="1" s="1"/>
  <c r="L134" i="1" l="1"/>
  <c r="C135" i="1"/>
  <c r="H135" i="1" s="1"/>
  <c r="D134" i="1"/>
  <c r="E134" i="1" s="1"/>
  <c r="L135" i="1" l="1"/>
  <c r="C136" i="1"/>
  <c r="H136" i="1" s="1"/>
  <c r="D135" i="1"/>
  <c r="E135" i="1" s="1"/>
  <c r="L136" i="1" l="1"/>
  <c r="D136" i="1"/>
  <c r="E136" i="1" s="1"/>
  <c r="C137" i="1"/>
  <c r="H137" i="1" s="1"/>
  <c r="L137" i="1" l="1"/>
  <c r="C138" i="1"/>
  <c r="H138" i="1" s="1"/>
  <c r="D137" i="1"/>
  <c r="E137" i="1" s="1"/>
  <c r="L138" i="1" l="1"/>
  <c r="C139" i="1"/>
  <c r="H139" i="1" s="1"/>
  <c r="D138" i="1"/>
  <c r="E138" i="1" s="1"/>
  <c r="L139" i="1" l="1"/>
  <c r="C140" i="1"/>
  <c r="H140" i="1" s="1"/>
  <c r="D139" i="1"/>
  <c r="E139" i="1" s="1"/>
  <c r="L140" i="1" l="1"/>
  <c r="C141" i="1"/>
  <c r="H141" i="1" s="1"/>
  <c r="D140" i="1"/>
  <c r="E140" i="1" s="1"/>
  <c r="L141" i="1" l="1"/>
  <c r="C142" i="1"/>
  <c r="H142" i="1" s="1"/>
  <c r="D141" i="1"/>
  <c r="E141" i="1" s="1"/>
  <c r="L142" i="1" l="1"/>
  <c r="C143" i="1"/>
  <c r="H143" i="1" s="1"/>
  <c r="D142" i="1"/>
  <c r="E142" i="1" s="1"/>
  <c r="L143" i="1" l="1"/>
  <c r="C144" i="1"/>
  <c r="H144" i="1" s="1"/>
  <c r="D143" i="1"/>
  <c r="E143" i="1" s="1"/>
  <c r="L144" i="1" l="1"/>
  <c r="C145" i="1"/>
  <c r="H145" i="1" s="1"/>
  <c r="D144" i="1"/>
  <c r="E144" i="1" s="1"/>
  <c r="L145" i="1" l="1"/>
  <c r="C146" i="1"/>
  <c r="H146" i="1" s="1"/>
  <c r="D145" i="1"/>
  <c r="E145" i="1" s="1"/>
  <c r="L146" i="1" l="1"/>
  <c r="C147" i="1"/>
  <c r="H147" i="1" s="1"/>
  <c r="D146" i="1"/>
  <c r="E146" i="1" s="1"/>
  <c r="L147" i="1" l="1"/>
  <c r="C148" i="1"/>
  <c r="D147" i="1"/>
  <c r="E147" i="1" s="1"/>
  <c r="C149" i="1" l="1"/>
  <c r="D148" i="1"/>
  <c r="E148" i="1" s="1"/>
  <c r="C150" i="1" l="1"/>
  <c r="D149" i="1"/>
  <c r="E149" i="1" s="1"/>
  <c r="C151" i="1" l="1"/>
  <c r="D150" i="1"/>
  <c r="E150" i="1" s="1"/>
  <c r="C152" i="1" l="1"/>
  <c r="D151" i="1"/>
  <c r="E151" i="1" s="1"/>
  <c r="C153" i="1" l="1"/>
  <c r="D152" i="1"/>
  <c r="E152" i="1" s="1"/>
  <c r="C154" i="1" l="1"/>
  <c r="D153" i="1"/>
  <c r="E153" i="1" s="1"/>
  <c r="D154" i="1" l="1"/>
  <c r="E154" i="1" s="1"/>
  <c r="C155" i="1"/>
  <c r="D155" i="1" l="1"/>
  <c r="E155" i="1" s="1"/>
  <c r="C156" i="1"/>
  <c r="C157" i="1" l="1"/>
  <c r="D156" i="1"/>
  <c r="E156" i="1" s="1"/>
  <c r="D157" i="1" l="1"/>
  <c r="E157" i="1" s="1"/>
  <c r="B160" i="1"/>
  <c r="M38" i="1" l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B161" i="1"/>
</calcChain>
</file>

<file path=xl/sharedStrings.xml><?xml version="1.0" encoding="utf-8"?>
<sst xmlns="http://schemas.openxmlformats.org/spreadsheetml/2006/main" count="52" uniqueCount="49">
  <si>
    <t>River Name:</t>
  </si>
  <si>
    <t>Group:</t>
  </si>
  <si>
    <t>Date:</t>
  </si>
  <si>
    <t>Observations:</t>
  </si>
  <si>
    <t>Instrument:</t>
  </si>
  <si>
    <t>Instructions for use</t>
  </si>
  <si>
    <t>* Create a copy of this worksheet - and rename</t>
  </si>
  <si>
    <t>* Edit only the white cells. All grey cells should be left unchanged</t>
  </si>
  <si>
    <t>(m3/s)</t>
  </si>
  <si>
    <t>Location:</t>
  </si>
  <si>
    <t>Time:</t>
  </si>
  <si>
    <t>Information:</t>
  </si>
  <si>
    <t>Name and Code:</t>
  </si>
  <si>
    <t>Results:</t>
  </si>
  <si>
    <t>* Protection password: JWE</t>
  </si>
  <si>
    <t>* Enter details of site and instrument</t>
  </si>
  <si>
    <t>Time (s)</t>
  </si>
  <si>
    <t>Distance (m)</t>
  </si>
  <si>
    <t>Amount (kg)</t>
  </si>
  <si>
    <t>Time interval (s)</t>
  </si>
  <si>
    <t>EC (µS/cm)</t>
  </si>
  <si>
    <t>Time (min)</t>
  </si>
  <si>
    <t>Time (hr)</t>
  </si>
  <si>
    <t>Boundary conditions:</t>
  </si>
  <si>
    <t>Calibration:</t>
  </si>
  <si>
    <t>Slope</t>
  </si>
  <si>
    <t>Intercept</t>
  </si>
  <si>
    <t>Correl</t>
  </si>
  <si>
    <t>Starting volume (ml)</t>
  </si>
  <si>
    <t>Volume added (ml)</t>
  </si>
  <si>
    <t>Added concentration (g/l)</t>
  </si>
  <si>
    <t>Volume (ml)</t>
  </si>
  <si>
    <t>Concentration (mg/l)</t>
  </si>
  <si>
    <t>Measurements:</t>
  </si>
  <si>
    <t>EC (μS/cm)</t>
  </si>
  <si>
    <t>Conc (mg/l)</t>
  </si>
  <si>
    <t>Integral Conc (mg/ls)</t>
  </si>
  <si>
    <t>Recovery rate (%)</t>
  </si>
  <si>
    <t>Amount (g)</t>
  </si>
  <si>
    <t>Amount (mg)</t>
  </si>
  <si>
    <t>(l/s)</t>
  </si>
  <si>
    <t>Conc_corr (mg/l)</t>
  </si>
  <si>
    <t>* Enter the distance between injection point and measurement point</t>
  </si>
  <si>
    <t>* Enter the injected tracer amount (kg)</t>
  </si>
  <si>
    <t>* Enter the time intervel (s) for the measurements</t>
  </si>
  <si>
    <t>* Enter the calibration parameters; starting volume, added volume and concentration of the standard solution</t>
  </si>
  <si>
    <t>* Enter the EC values after each calibration step</t>
  </si>
  <si>
    <t>* Enter the EC readings</t>
  </si>
  <si>
    <t>* read the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</si>
</sst>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"/>
    <numFmt numFmtId="166" formatCode="0.0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2" fontId="0" fillId="2" borderId="0" xfId="0" applyNumberFormat="1" applyFont="1" applyFill="1" applyAlignment="1">
      <alignment vertical="center"/>
    </xf>
    <xf numFmtId="164" fontId="0" fillId="2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>
      <alignment vertical="center"/>
    </xf>
    <xf numFmtId="0" fontId="0" fillId="4" borderId="0" xfId="0" applyFont="1" applyFill="1" applyAlignment="1">
      <alignment horizontal="left" vertical="center"/>
    </xf>
    <xf numFmtId="2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2" fontId="0" fillId="4" borderId="0" xfId="0" applyNumberFormat="1" applyFont="1" applyFill="1" applyBorder="1" applyAlignment="1" applyProtection="1">
      <alignment vertical="center"/>
      <protection locked="0"/>
    </xf>
    <xf numFmtId="0" fontId="3" fillId="4" borderId="0" xfId="0" applyFont="1" applyFill="1" applyAlignment="1">
      <alignment vertical="center"/>
    </xf>
    <xf numFmtId="2" fontId="0" fillId="4" borderId="0" xfId="0" applyNumberFormat="1" applyFont="1" applyFill="1" applyAlignment="1">
      <alignment vertical="center"/>
    </xf>
    <xf numFmtId="164" fontId="0" fillId="4" borderId="0" xfId="0" applyNumberFormat="1" applyFont="1" applyFill="1" applyAlignment="1">
      <alignment vertical="center"/>
    </xf>
    <xf numFmtId="0" fontId="0" fillId="4" borderId="0" xfId="0" applyFont="1" applyFill="1" applyBorder="1" applyAlignment="1">
      <alignment vertical="center"/>
    </xf>
    <xf numFmtId="2" fontId="0" fillId="4" borderId="0" xfId="0" applyNumberFormat="1" applyFont="1" applyFill="1" applyBorder="1" applyAlignment="1">
      <alignment vertical="center"/>
    </xf>
    <xf numFmtId="0" fontId="0" fillId="2" borderId="0" xfId="0" applyFont="1" applyFill="1"/>
    <xf numFmtId="0" fontId="0" fillId="5" borderId="12" xfId="0" applyFont="1" applyFill="1" applyBorder="1"/>
    <xf numFmtId="0" fontId="0" fillId="5" borderId="14" xfId="0" applyFont="1" applyFill="1" applyBorder="1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7" xfId="0" applyFont="1" applyFill="1" applyBorder="1"/>
    <xf numFmtId="0" fontId="1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0" fillId="4" borderId="0" xfId="0" applyFont="1" applyFill="1" applyBorder="1" applyAlignment="1" applyProtection="1">
      <alignment vertical="center"/>
      <protection locked="0"/>
    </xf>
    <xf numFmtId="0" fontId="0" fillId="4" borderId="0" xfId="0" applyFill="1" applyAlignment="1">
      <alignment vertical="center"/>
    </xf>
    <xf numFmtId="0" fontId="5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14" fontId="6" fillId="4" borderId="0" xfId="0" applyNumberFormat="1" applyFont="1" applyFill="1" applyBorder="1" applyAlignment="1">
      <alignment horizontal="left"/>
    </xf>
    <xf numFmtId="21" fontId="6" fillId="4" borderId="0" xfId="0" applyNumberFormat="1" applyFont="1" applyFill="1" applyBorder="1" applyAlignment="1">
      <alignment horizontal="left"/>
    </xf>
    <xf numFmtId="0" fontId="0" fillId="2" borderId="4" xfId="0" applyFont="1" applyFill="1" applyBorder="1"/>
    <xf numFmtId="0" fontId="0" fillId="2" borderId="6" xfId="0" applyFont="1" applyFill="1" applyBorder="1"/>
    <xf numFmtId="0" fontId="0" fillId="4" borderId="0" xfId="0" applyFont="1" applyFill="1" applyBorder="1"/>
    <xf numFmtId="0" fontId="2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14" fontId="3" fillId="4" borderId="0" xfId="0" applyNumberFormat="1" applyFont="1" applyFill="1" applyBorder="1" applyAlignment="1">
      <alignment horizontal="left"/>
    </xf>
    <xf numFmtId="0" fontId="0" fillId="2" borderId="0" xfId="0" applyFont="1" applyFill="1" applyBorder="1"/>
    <xf numFmtId="1" fontId="3" fillId="4" borderId="0" xfId="0" applyNumberFormat="1" applyFont="1" applyFill="1" applyBorder="1" applyAlignment="1">
      <alignment horizontal="left"/>
    </xf>
    <xf numFmtId="0" fontId="2" fillId="4" borderId="1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0" fillId="4" borderId="0" xfId="0" applyFill="1" applyBorder="1" applyAlignment="1">
      <alignment horizontal="left"/>
    </xf>
    <xf numFmtId="2" fontId="0" fillId="4" borderId="0" xfId="0" applyNumberFormat="1" applyFill="1" applyBorder="1" applyAlignment="1">
      <alignment horizontal="left"/>
    </xf>
    <xf numFmtId="2" fontId="0" fillId="4" borderId="0" xfId="0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0" fillId="2" borderId="2" xfId="0" applyFont="1" applyFill="1" applyBorder="1"/>
    <xf numFmtId="2" fontId="0" fillId="4" borderId="2" xfId="0" applyNumberFormat="1" applyFont="1" applyFill="1" applyBorder="1" applyAlignment="1" applyProtection="1">
      <alignment vertical="center"/>
      <protection locked="0"/>
    </xf>
    <xf numFmtId="0" fontId="0" fillId="4" borderId="2" xfId="0" applyFont="1" applyFill="1" applyBorder="1" applyAlignment="1">
      <alignment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/>
    <xf numFmtId="0" fontId="3" fillId="4" borderId="5" xfId="0" applyFont="1" applyFill="1" applyBorder="1" applyAlignment="1">
      <alignment horizontal="left"/>
    </xf>
    <xf numFmtId="166" fontId="0" fillId="4" borderId="5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2" fontId="0" fillId="4" borderId="5" xfId="0" applyNumberFormat="1" applyFont="1" applyFill="1" applyBorder="1" applyAlignment="1">
      <alignment horizontal="left"/>
    </xf>
    <xf numFmtId="0" fontId="0" fillId="4" borderId="7" xfId="0" applyFont="1" applyFill="1" applyBorder="1"/>
    <xf numFmtId="2" fontId="0" fillId="4" borderId="7" xfId="0" applyNumberFormat="1" applyFont="1" applyFill="1" applyBorder="1" applyAlignment="1" applyProtection="1">
      <alignment vertical="center"/>
      <protection locked="0"/>
    </xf>
    <xf numFmtId="0" fontId="0" fillId="4" borderId="7" xfId="0" applyFont="1" applyFill="1" applyBorder="1" applyAlignment="1">
      <alignment vertical="center"/>
    </xf>
    <xf numFmtId="2" fontId="0" fillId="4" borderId="7" xfId="0" applyNumberFormat="1" applyFont="1" applyFill="1" applyBorder="1" applyAlignment="1">
      <alignment horizontal="left"/>
    </xf>
    <xf numFmtId="2" fontId="0" fillId="4" borderId="8" xfId="0" applyNumberFormat="1" applyFont="1" applyFill="1" applyBorder="1" applyAlignment="1">
      <alignment horizontal="left"/>
    </xf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1" fontId="3" fillId="4" borderId="0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left"/>
    </xf>
    <xf numFmtId="2" fontId="0" fillId="4" borderId="2" xfId="0" applyNumberForma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1" fontId="0" fillId="4" borderId="4" xfId="0" applyNumberFormat="1" applyFont="1" applyFill="1" applyBorder="1" applyAlignment="1">
      <alignment vertical="center"/>
    </xf>
    <xf numFmtId="1" fontId="0" fillId="4" borderId="6" xfId="0" applyNumberFormat="1" applyFont="1" applyFill="1" applyBorder="1" applyAlignment="1">
      <alignment vertical="center"/>
    </xf>
    <xf numFmtId="1" fontId="3" fillId="4" borderId="7" xfId="0" applyNumberFormat="1" applyFont="1" applyFill="1" applyBorder="1" applyAlignment="1">
      <alignment horizontal="right"/>
    </xf>
    <xf numFmtId="0" fontId="0" fillId="4" borderId="5" xfId="0" applyFont="1" applyFill="1" applyBorder="1"/>
    <xf numFmtId="0" fontId="0" fillId="5" borderId="15" xfId="0" applyFont="1" applyFill="1" applyBorder="1"/>
    <xf numFmtId="167" fontId="0" fillId="4" borderId="0" xfId="0" applyNumberFormat="1" applyFont="1" applyFill="1" applyBorder="1"/>
    <xf numFmtId="167" fontId="0" fillId="4" borderId="7" xfId="0" applyNumberFormat="1" applyFont="1" applyFill="1" applyBorder="1"/>
    <xf numFmtId="167" fontId="0" fillId="4" borderId="0" xfId="0" applyNumberFormat="1" applyFont="1" applyFill="1" applyBorder="1" applyAlignment="1">
      <alignment vertical="center"/>
    </xf>
    <xf numFmtId="167" fontId="0" fillId="4" borderId="7" xfId="0" applyNumberFormat="1" applyFont="1" applyFill="1" applyBorder="1" applyAlignment="1">
      <alignment vertical="center"/>
    </xf>
    <xf numFmtId="9" fontId="0" fillId="4" borderId="5" xfId="0" applyNumberFormat="1" applyFont="1" applyFill="1" applyBorder="1" applyAlignment="1">
      <alignment vertical="center"/>
    </xf>
    <xf numFmtId="9" fontId="0" fillId="4" borderId="8" xfId="0" applyNumberFormat="1" applyFont="1" applyFill="1" applyBorder="1" applyAlignment="1">
      <alignment vertical="center"/>
    </xf>
    <xf numFmtId="1" fontId="0" fillId="0" borderId="12" xfId="0" applyNumberFormat="1" applyFont="1" applyFill="1" applyBorder="1" applyAlignment="1" applyProtection="1">
      <alignment vertical="center"/>
      <protection locked="0"/>
    </xf>
    <xf numFmtId="1" fontId="0" fillId="0" borderId="13" xfId="0" applyNumberFormat="1" applyFont="1" applyFill="1" applyBorder="1" applyAlignment="1" applyProtection="1">
      <alignment vertical="center"/>
      <protection locked="0"/>
    </xf>
    <xf numFmtId="1" fontId="0" fillId="0" borderId="14" xfId="0" applyNumberFormat="1" applyFont="1" applyFill="1" applyBorder="1" applyAlignment="1" applyProtection="1">
      <alignment vertical="center"/>
      <protection locked="0"/>
    </xf>
    <xf numFmtId="2" fontId="4" fillId="6" borderId="15" xfId="0" applyNumberFormat="1" applyFont="1" applyFill="1" applyBorder="1"/>
    <xf numFmtId="1" fontId="4" fillId="6" borderId="15" xfId="0" applyNumberFormat="1" applyFont="1" applyFill="1" applyBorder="1"/>
    <xf numFmtId="1" fontId="0" fillId="0" borderId="13" xfId="0" applyNumberFormat="1" applyFont="1" applyFill="1" applyBorder="1" applyAlignment="1">
      <alignment vertical="center"/>
    </xf>
    <xf numFmtId="1" fontId="0" fillId="0" borderId="14" xfId="0" applyNumberFormat="1" applyFont="1" applyFill="1" applyBorder="1" applyAlignment="1">
      <alignment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3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7" xfId="0" applyFont="1" applyBorder="1" applyAlignment="1" applyProtection="1">
      <alignment horizontal="left" vertical="center"/>
      <protection locked="0"/>
    </xf>
    <xf numFmtId="0" fontId="0" fillId="0" borderId="8" xfId="0" applyFont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horizontal="left" vertical="center"/>
      <protection locked="0"/>
    </xf>
    <xf numFmtId="0" fontId="0" fillId="0" borderId="5" xfId="0" applyFont="1" applyBorder="1" applyAlignment="1" applyProtection="1">
      <alignment horizontal="left" vertical="center"/>
      <protection locked="0"/>
    </xf>
    <xf numFmtId="0" fontId="0" fillId="3" borderId="9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20" fontId="0" fillId="0" borderId="4" xfId="0" applyNumberFormat="1" applyFont="1" applyBorder="1" applyAlignment="1" applyProtection="1">
      <alignment horizontal="left" vertical="center"/>
      <protection locked="0"/>
    </xf>
    <xf numFmtId="165" fontId="0" fillId="0" borderId="4" xfId="0" applyNumberFormat="1" applyFont="1" applyBorder="1" applyAlignment="1" applyProtection="1">
      <alignment horizontal="left" vertical="center"/>
      <protection locked="0"/>
    </xf>
    <xf numFmtId="165" fontId="0" fillId="0" borderId="0" xfId="0" applyNumberFormat="1" applyFont="1" applyBorder="1" applyAlignment="1" applyProtection="1">
      <alignment horizontal="left" vertical="center"/>
      <protection locked="0"/>
    </xf>
    <xf numFmtId="165" fontId="0" fillId="0" borderId="5" xfId="0" applyNumberFormat="1" applyFont="1" applyBorder="1" applyAlignment="1" applyProtection="1">
      <alignment horizontal="left" vertical="center"/>
      <protection locked="0"/>
    </xf>
    <xf numFmtId="0" fontId="0" fillId="0" borderId="4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2586964129483842"/>
                  <c:y val="-3.7025017110183783E-3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DIL_METHOD_INST_Salt!$F$26:$F$31</c:f>
              <c:numCache>
                <c:formatCode>0</c:formatCode>
                <c:ptCount val="6"/>
              </c:numCache>
            </c:numRef>
          </c:xVal>
          <c:yVal>
            <c:numRef>
              <c:f>DIL_METHOD_INST_Salt!$E$26:$E$31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D-4289-BBFD-9C8FC5C9E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25968"/>
        <c:axId val="249427144"/>
      </c:scatterChart>
      <c:valAx>
        <c:axId val="249425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EC (µS/cm)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49427144"/>
        <c:crossesAt val="-100"/>
        <c:crossBetween val="midCat"/>
      </c:valAx>
      <c:valAx>
        <c:axId val="24942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49425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>
          <a:latin typeface="+mn-lt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DIL_METHOD_INST_Salt!$H$37:$H$157</c:f>
            </c:numRef>
          </c:xVal>
          <c:yVal>
            <c:numRef>
              <c:f>DIL_METHOD_INST_Salt!$I$37:$I$157</c:f>
              <c:numCache>
                <c:formatCode>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A-4453-A92A-A992B067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27928"/>
        <c:axId val="249428320"/>
      </c:scatterChart>
      <c:valAx>
        <c:axId val="249427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49428320"/>
        <c:crossesAt val="-100"/>
        <c:crossBetween val="midCat"/>
      </c:valAx>
      <c:valAx>
        <c:axId val="24942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EC (µS/cm)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49427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>
          <a:latin typeface="+mn-lt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DIL_METHOD_INST_Salt!$J$36</c:f>
              <c:strCache>
                <c:ptCount val="1"/>
                <c:pt idx="0">
                  <c:v>Conc (mg/l)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DIL_METHOD_INST_Salt!$H$37:$H$157</c:f>
            </c:numRef>
          </c:xVal>
          <c:yVal>
            <c:numRef>
              <c:f>DIL_METHOD_INST_Salt!$J$37:$J$157</c:f>
              <c:numCache>
                <c:formatCode>0.0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1-437D-BF9C-E2990BF2BC90}"/>
            </c:ext>
          </c:extLst>
        </c:ser>
        <c:ser>
          <c:idx val="1"/>
          <c:order val="1"/>
          <c:tx>
            <c:strRef>
              <c:f>DIL_METHOD_INST_Salt!$K$36</c:f>
              <c:strCache>
                <c:ptCount val="1"/>
                <c:pt idx="0">
                  <c:v>Conc_corr (mg/l)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DIL_METHOD_INST_Salt!$H$37:$H$157</c:f>
            </c:numRef>
          </c:xVal>
          <c:yVal>
            <c:numRef>
              <c:f>DIL_METHOD_INST_Salt!$K$37:$K$157</c:f>
              <c:numCache>
                <c:formatCode>0.0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1-437D-BF9C-E2990BF2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29104"/>
        <c:axId val="250711704"/>
      </c:scatterChart>
      <c:scatterChart>
        <c:scatterStyle val="lineMarker"/>
        <c:varyColors val="0"/>
        <c:ser>
          <c:idx val="2"/>
          <c:order val="2"/>
          <c:tx>
            <c:strRef>
              <c:f>DIL_METHOD_INST_Salt!$M$36</c:f>
              <c:strCache>
                <c:ptCount val="1"/>
                <c:pt idx="0">
                  <c:v>Recovery rate (%)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DIL_METHOD_INST_Salt!$H$37:$H$157</c:f>
            </c:numRef>
          </c:xVal>
          <c:yVal>
            <c:numRef>
              <c:f>DIL_METHOD_INST_Salt!$M$37:$M$157</c:f>
              <c:numCache>
                <c:formatCode>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1-437D-BF9C-E2990BF2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12488"/>
        <c:axId val="250712096"/>
      </c:scatterChart>
      <c:valAx>
        <c:axId val="249429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50711704"/>
        <c:crossesAt val="-100"/>
        <c:crossBetween val="midCat"/>
      </c:valAx>
      <c:valAx>
        <c:axId val="2507117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49429104"/>
        <c:crosses val="autoZero"/>
        <c:crossBetween val="midCat"/>
      </c:valAx>
      <c:valAx>
        <c:axId val="25071209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crossAx val="250712488"/>
        <c:crosses val="max"/>
        <c:crossBetween val="midCat"/>
      </c:valAx>
      <c:valAx>
        <c:axId val="250712488"/>
        <c:scaling>
          <c:orientation val="minMax"/>
        </c:scaling>
        <c:delete val="1"/>
        <c:axPos val="b"/>
        <c:majorTickMark val="out"/>
        <c:minorTickMark val="none"/>
        <c:tickLblPos val="none"/>
        <c:crossAx val="250712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>
          <a:latin typeface="+mn-lt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201706</xdr:colOff>
      <xdr:row>17</xdr:row>
      <xdr:rowOff>33618</xdr:rowOff>
    </xdr:from>
    <xdr:to>
      <xdr:col>13</xdr:col>
      <xdr:colOff>874059</xdr:colOff>
      <xdr:row>31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17</xdr:col>
      <xdr:colOff>470648</xdr:colOff>
      <xdr:row>30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17</xdr:col>
      <xdr:colOff>470648</xdr:colOff>
      <xdr:row>46</xdr:row>
      <xdr:rowOff>44823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166"/>
  <sheetViews>
    <sheetView tabSelected="1" topLeftCell="A89" zoomScale="85" zoomScaleNormal="85" workbookViewId="0">
      <selection activeCell="J109" sqref="J109"/>
    </sheetView>
  </sheetViews>
  <sheetFormatPr defaultRowHeight="15" x14ac:dyDescent="0.25"/>
  <cols>
    <col min="1" max="1" width="25" style="11" bestFit="1" customWidth="1"/>
    <col min="2" max="2" width="15.140625" style="11" bestFit="1" customWidth="1"/>
    <col min="3" max="3" width="8.5703125" style="11" bestFit="1" customWidth="1"/>
    <col min="4" max="4" width="12.42578125" style="11" bestFit="1" customWidth="1"/>
    <col min="5" max="5" width="20.28515625" style="11" bestFit="1" customWidth="1"/>
    <col min="6" max="6" width="10.5703125" style="11" bestFit="1" customWidth="1"/>
    <col min="7" max="7" width="6.42578125" style="11" bestFit="1" customWidth="1"/>
    <col min="8" max="8" width="10.28515625" style="11" customWidth="1"/>
    <col min="9" max="9" width="10.5703125" style="14" bestFit="1" customWidth="1"/>
    <col min="10" max="10" width="11.42578125" style="11" bestFit="1" customWidth="1"/>
    <col min="11" max="11" width="16" style="11" bestFit="1" customWidth="1"/>
    <col min="12" max="12" width="20.42578125" style="11" bestFit="1" customWidth="1"/>
    <col min="13" max="14" width="16.7109375" style="11" bestFit="1" customWidth="1"/>
    <col min="15" max="15" width="15" style="11" bestFit="1" customWidth="1"/>
    <col min="16" max="16" width="41.85546875" style="11" bestFit="1" customWidth="1"/>
    <col min="17" max="17" width="10.7109375" style="11" bestFit="1" customWidth="1"/>
    <col min="18" max="18" width="8.140625" style="11" bestFit="1" customWidth="1"/>
    <col min="19" max="19" width="6.28515625" style="11" bestFit="1" customWidth="1"/>
    <col min="20" max="20" width="29.42578125" style="14" bestFit="1" customWidth="1"/>
    <col min="21" max="21" width="9" style="14" bestFit="1" customWidth="1"/>
    <col min="22" max="22" width="11" style="11" bestFit="1" customWidth="1"/>
    <col min="23" max="23" width="6.85546875" style="11" bestFit="1" customWidth="1"/>
    <col min="24" max="24" width="10.28515625" style="14" bestFit="1" customWidth="1"/>
    <col min="25" max="25" width="10.28515625" style="11" bestFit="1" customWidth="1"/>
    <col min="26" max="26" width="8.28515625" style="14" bestFit="1" customWidth="1"/>
    <col min="27" max="27" width="6.5703125" style="14" bestFit="1" customWidth="1"/>
    <col min="28" max="28" width="9" style="11" bestFit="1" customWidth="1"/>
    <col min="29" max="29" width="11" style="11" bestFit="1" customWidth="1"/>
    <col min="30" max="30" width="6.5703125" style="11" bestFit="1" customWidth="1"/>
    <col min="31" max="31" width="9.5703125" style="15" bestFit="1" customWidth="1"/>
    <col min="32" max="260" width="9.140625" style="11"/>
    <col min="261" max="261" width="16.28515625" style="11" customWidth="1"/>
    <col min="262" max="262" width="10.7109375" style="11" bestFit="1" customWidth="1"/>
    <col min="263" max="263" width="10.140625" style="11" customWidth="1"/>
    <col min="264" max="516" width="9.140625" style="11"/>
    <col min="517" max="517" width="16.28515625" style="11" customWidth="1"/>
    <col min="518" max="518" width="10.7109375" style="11" bestFit="1" customWidth="1"/>
    <col min="519" max="519" width="10.140625" style="11" customWidth="1"/>
    <col min="520" max="772" width="9.140625" style="11"/>
    <col min="773" max="773" width="16.28515625" style="11" customWidth="1"/>
    <col min="774" max="774" width="10.7109375" style="11" bestFit="1" customWidth="1"/>
    <col min="775" max="775" width="10.140625" style="11" customWidth="1"/>
    <col min="776" max="1028" width="9.140625" style="11"/>
    <col min="1029" max="1029" width="16.28515625" style="11" customWidth="1"/>
    <col min="1030" max="1030" width="10.7109375" style="11" bestFit="1" customWidth="1"/>
    <col min="1031" max="1031" width="10.140625" style="11" customWidth="1"/>
    <col min="1032" max="1284" width="9.140625" style="11"/>
    <col min="1285" max="1285" width="16.28515625" style="11" customWidth="1"/>
    <col min="1286" max="1286" width="10.7109375" style="11" bestFit="1" customWidth="1"/>
    <col min="1287" max="1287" width="10.140625" style="11" customWidth="1"/>
    <col min="1288" max="1540" width="9.140625" style="11"/>
    <col min="1541" max="1541" width="16.28515625" style="11" customWidth="1"/>
    <col min="1542" max="1542" width="10.7109375" style="11" bestFit="1" customWidth="1"/>
    <col min="1543" max="1543" width="10.140625" style="11" customWidth="1"/>
    <col min="1544" max="1796" width="9.140625" style="11"/>
    <col min="1797" max="1797" width="16.28515625" style="11" customWidth="1"/>
    <col min="1798" max="1798" width="10.7109375" style="11" bestFit="1" customWidth="1"/>
    <col min="1799" max="1799" width="10.140625" style="11" customWidth="1"/>
    <col min="1800" max="2052" width="9.140625" style="11"/>
    <col min="2053" max="2053" width="16.28515625" style="11" customWidth="1"/>
    <col min="2054" max="2054" width="10.7109375" style="11" bestFit="1" customWidth="1"/>
    <col min="2055" max="2055" width="10.140625" style="11" customWidth="1"/>
    <col min="2056" max="2308" width="9.140625" style="11"/>
    <col min="2309" max="2309" width="16.28515625" style="11" customWidth="1"/>
    <col min="2310" max="2310" width="10.7109375" style="11" bestFit="1" customWidth="1"/>
    <col min="2311" max="2311" width="10.140625" style="11" customWidth="1"/>
    <col min="2312" max="2564" width="9.140625" style="11"/>
    <col min="2565" max="2565" width="16.28515625" style="11" customWidth="1"/>
    <col min="2566" max="2566" width="10.7109375" style="11" bestFit="1" customWidth="1"/>
    <col min="2567" max="2567" width="10.140625" style="11" customWidth="1"/>
    <col min="2568" max="2820" width="9.140625" style="11"/>
    <col min="2821" max="2821" width="16.28515625" style="11" customWidth="1"/>
    <col min="2822" max="2822" width="10.7109375" style="11" bestFit="1" customWidth="1"/>
    <col min="2823" max="2823" width="10.140625" style="11" customWidth="1"/>
    <col min="2824" max="3076" width="9.140625" style="11"/>
    <col min="3077" max="3077" width="16.28515625" style="11" customWidth="1"/>
    <col min="3078" max="3078" width="10.7109375" style="11" bestFit="1" customWidth="1"/>
    <col min="3079" max="3079" width="10.140625" style="11" customWidth="1"/>
    <col min="3080" max="3332" width="9.140625" style="11"/>
    <col min="3333" max="3333" width="16.28515625" style="11" customWidth="1"/>
    <col min="3334" max="3334" width="10.7109375" style="11" bestFit="1" customWidth="1"/>
    <col min="3335" max="3335" width="10.140625" style="11" customWidth="1"/>
    <col min="3336" max="3588" width="9.140625" style="11"/>
    <col min="3589" max="3589" width="16.28515625" style="11" customWidth="1"/>
    <col min="3590" max="3590" width="10.7109375" style="11" bestFit="1" customWidth="1"/>
    <col min="3591" max="3591" width="10.140625" style="11" customWidth="1"/>
    <col min="3592" max="3844" width="9.140625" style="11"/>
    <col min="3845" max="3845" width="16.28515625" style="11" customWidth="1"/>
    <col min="3846" max="3846" width="10.7109375" style="11" bestFit="1" customWidth="1"/>
    <col min="3847" max="3847" width="10.140625" style="11" customWidth="1"/>
    <col min="3848" max="4100" width="9.140625" style="11"/>
    <col min="4101" max="4101" width="16.28515625" style="11" customWidth="1"/>
    <col min="4102" max="4102" width="10.7109375" style="11" bestFit="1" customWidth="1"/>
    <col min="4103" max="4103" width="10.140625" style="11" customWidth="1"/>
    <col min="4104" max="4356" width="9.140625" style="11"/>
    <col min="4357" max="4357" width="16.28515625" style="11" customWidth="1"/>
    <col min="4358" max="4358" width="10.7109375" style="11" bestFit="1" customWidth="1"/>
    <col min="4359" max="4359" width="10.140625" style="11" customWidth="1"/>
    <col min="4360" max="4612" width="9.140625" style="11"/>
    <col min="4613" max="4613" width="16.28515625" style="11" customWidth="1"/>
    <col min="4614" max="4614" width="10.7109375" style="11" bestFit="1" customWidth="1"/>
    <col min="4615" max="4615" width="10.140625" style="11" customWidth="1"/>
    <col min="4616" max="4868" width="9.140625" style="11"/>
    <col min="4869" max="4869" width="16.28515625" style="11" customWidth="1"/>
    <col min="4870" max="4870" width="10.7109375" style="11" bestFit="1" customWidth="1"/>
    <col min="4871" max="4871" width="10.140625" style="11" customWidth="1"/>
    <col min="4872" max="5124" width="9.140625" style="11"/>
    <col min="5125" max="5125" width="16.28515625" style="11" customWidth="1"/>
    <col min="5126" max="5126" width="10.7109375" style="11" bestFit="1" customWidth="1"/>
    <col min="5127" max="5127" width="10.140625" style="11" customWidth="1"/>
    <col min="5128" max="5380" width="9.140625" style="11"/>
    <col min="5381" max="5381" width="16.28515625" style="11" customWidth="1"/>
    <col min="5382" max="5382" width="10.7109375" style="11" bestFit="1" customWidth="1"/>
    <col min="5383" max="5383" width="10.140625" style="11" customWidth="1"/>
    <col min="5384" max="5636" width="9.140625" style="11"/>
    <col min="5637" max="5637" width="16.28515625" style="11" customWidth="1"/>
    <col min="5638" max="5638" width="10.7109375" style="11" bestFit="1" customWidth="1"/>
    <col min="5639" max="5639" width="10.140625" style="11" customWidth="1"/>
    <col min="5640" max="5892" width="9.140625" style="11"/>
    <col min="5893" max="5893" width="16.28515625" style="11" customWidth="1"/>
    <col min="5894" max="5894" width="10.7109375" style="11" bestFit="1" customWidth="1"/>
    <col min="5895" max="5895" width="10.140625" style="11" customWidth="1"/>
    <col min="5896" max="6148" width="9.140625" style="11"/>
    <col min="6149" max="6149" width="16.28515625" style="11" customWidth="1"/>
    <col min="6150" max="6150" width="10.7109375" style="11" bestFit="1" customWidth="1"/>
    <col min="6151" max="6151" width="10.140625" style="11" customWidth="1"/>
    <col min="6152" max="6404" width="9.140625" style="11"/>
    <col min="6405" max="6405" width="16.28515625" style="11" customWidth="1"/>
    <col min="6406" max="6406" width="10.7109375" style="11" bestFit="1" customWidth="1"/>
    <col min="6407" max="6407" width="10.140625" style="11" customWidth="1"/>
    <col min="6408" max="6660" width="9.140625" style="11"/>
    <col min="6661" max="6661" width="16.28515625" style="11" customWidth="1"/>
    <col min="6662" max="6662" width="10.7109375" style="11" bestFit="1" customWidth="1"/>
    <col min="6663" max="6663" width="10.140625" style="11" customWidth="1"/>
    <col min="6664" max="6916" width="9.140625" style="11"/>
    <col min="6917" max="6917" width="16.28515625" style="11" customWidth="1"/>
    <col min="6918" max="6918" width="10.7109375" style="11" bestFit="1" customWidth="1"/>
    <col min="6919" max="6919" width="10.140625" style="11" customWidth="1"/>
    <col min="6920" max="7172" width="9.140625" style="11"/>
    <col min="7173" max="7173" width="16.28515625" style="11" customWidth="1"/>
    <col min="7174" max="7174" width="10.7109375" style="11" bestFit="1" customWidth="1"/>
    <col min="7175" max="7175" width="10.140625" style="11" customWidth="1"/>
    <col min="7176" max="7428" width="9.140625" style="11"/>
    <col min="7429" max="7429" width="16.28515625" style="11" customWidth="1"/>
    <col min="7430" max="7430" width="10.7109375" style="11" bestFit="1" customWidth="1"/>
    <col min="7431" max="7431" width="10.140625" style="11" customWidth="1"/>
    <col min="7432" max="7684" width="9.140625" style="11"/>
    <col min="7685" max="7685" width="16.28515625" style="11" customWidth="1"/>
    <col min="7686" max="7686" width="10.7109375" style="11" bestFit="1" customWidth="1"/>
    <col min="7687" max="7687" width="10.140625" style="11" customWidth="1"/>
    <col min="7688" max="7940" width="9.140625" style="11"/>
    <col min="7941" max="7941" width="16.28515625" style="11" customWidth="1"/>
    <col min="7942" max="7942" width="10.7109375" style="11" bestFit="1" customWidth="1"/>
    <col min="7943" max="7943" width="10.140625" style="11" customWidth="1"/>
    <col min="7944" max="8196" width="9.140625" style="11"/>
    <col min="8197" max="8197" width="16.28515625" style="11" customWidth="1"/>
    <col min="8198" max="8198" width="10.7109375" style="11" bestFit="1" customWidth="1"/>
    <col min="8199" max="8199" width="10.140625" style="11" customWidth="1"/>
    <col min="8200" max="8452" width="9.140625" style="11"/>
    <col min="8453" max="8453" width="16.28515625" style="11" customWidth="1"/>
    <col min="8454" max="8454" width="10.7109375" style="11" bestFit="1" customWidth="1"/>
    <col min="8455" max="8455" width="10.140625" style="11" customWidth="1"/>
    <col min="8456" max="8708" width="9.140625" style="11"/>
    <col min="8709" max="8709" width="16.28515625" style="11" customWidth="1"/>
    <col min="8710" max="8710" width="10.7109375" style="11" bestFit="1" customWidth="1"/>
    <col min="8711" max="8711" width="10.140625" style="11" customWidth="1"/>
    <col min="8712" max="8964" width="9.140625" style="11"/>
    <col min="8965" max="8965" width="16.28515625" style="11" customWidth="1"/>
    <col min="8966" max="8966" width="10.7109375" style="11" bestFit="1" customWidth="1"/>
    <col min="8967" max="8967" width="10.140625" style="11" customWidth="1"/>
    <col min="8968" max="9220" width="9.140625" style="11"/>
    <col min="9221" max="9221" width="16.28515625" style="11" customWidth="1"/>
    <col min="9222" max="9222" width="10.7109375" style="11" bestFit="1" customWidth="1"/>
    <col min="9223" max="9223" width="10.140625" style="11" customWidth="1"/>
    <col min="9224" max="9476" width="9.140625" style="11"/>
    <col min="9477" max="9477" width="16.28515625" style="11" customWidth="1"/>
    <col min="9478" max="9478" width="10.7109375" style="11" bestFit="1" customWidth="1"/>
    <col min="9479" max="9479" width="10.140625" style="11" customWidth="1"/>
    <col min="9480" max="9732" width="9.140625" style="11"/>
    <col min="9733" max="9733" width="16.28515625" style="11" customWidth="1"/>
    <col min="9734" max="9734" width="10.7109375" style="11" bestFit="1" customWidth="1"/>
    <col min="9735" max="9735" width="10.140625" style="11" customWidth="1"/>
    <col min="9736" max="9988" width="9.140625" style="11"/>
    <col min="9989" max="9989" width="16.28515625" style="11" customWidth="1"/>
    <col min="9990" max="9990" width="10.7109375" style="11" bestFit="1" customWidth="1"/>
    <col min="9991" max="9991" width="10.140625" style="11" customWidth="1"/>
    <col min="9992" max="10244" width="9.140625" style="11"/>
    <col min="10245" max="10245" width="16.28515625" style="11" customWidth="1"/>
    <col min="10246" max="10246" width="10.7109375" style="11" bestFit="1" customWidth="1"/>
    <col min="10247" max="10247" width="10.140625" style="11" customWidth="1"/>
    <col min="10248" max="10500" width="9.140625" style="11"/>
    <col min="10501" max="10501" width="16.28515625" style="11" customWidth="1"/>
    <col min="10502" max="10502" width="10.7109375" style="11" bestFit="1" customWidth="1"/>
    <col min="10503" max="10503" width="10.140625" style="11" customWidth="1"/>
    <col min="10504" max="10756" width="9.140625" style="11"/>
    <col min="10757" max="10757" width="16.28515625" style="11" customWidth="1"/>
    <col min="10758" max="10758" width="10.7109375" style="11" bestFit="1" customWidth="1"/>
    <col min="10759" max="10759" width="10.140625" style="11" customWidth="1"/>
    <col min="10760" max="11012" width="9.140625" style="11"/>
    <col min="11013" max="11013" width="16.28515625" style="11" customWidth="1"/>
    <col min="11014" max="11014" width="10.7109375" style="11" bestFit="1" customWidth="1"/>
    <col min="11015" max="11015" width="10.140625" style="11" customWidth="1"/>
    <col min="11016" max="11268" width="9.140625" style="11"/>
    <col min="11269" max="11269" width="16.28515625" style="11" customWidth="1"/>
    <col min="11270" max="11270" width="10.7109375" style="11" bestFit="1" customWidth="1"/>
    <col min="11271" max="11271" width="10.140625" style="11" customWidth="1"/>
    <col min="11272" max="11524" width="9.140625" style="11"/>
    <col min="11525" max="11525" width="16.28515625" style="11" customWidth="1"/>
    <col min="11526" max="11526" width="10.7109375" style="11" bestFit="1" customWidth="1"/>
    <col min="11527" max="11527" width="10.140625" style="11" customWidth="1"/>
    <col min="11528" max="11780" width="9.140625" style="11"/>
    <col min="11781" max="11781" width="16.28515625" style="11" customWidth="1"/>
    <col min="11782" max="11782" width="10.7109375" style="11" bestFit="1" customWidth="1"/>
    <col min="11783" max="11783" width="10.140625" style="11" customWidth="1"/>
    <col min="11784" max="12036" width="9.140625" style="11"/>
    <col min="12037" max="12037" width="16.28515625" style="11" customWidth="1"/>
    <col min="12038" max="12038" width="10.7109375" style="11" bestFit="1" customWidth="1"/>
    <col min="12039" max="12039" width="10.140625" style="11" customWidth="1"/>
    <col min="12040" max="12292" width="9.140625" style="11"/>
    <col min="12293" max="12293" width="16.28515625" style="11" customWidth="1"/>
    <col min="12294" max="12294" width="10.7109375" style="11" bestFit="1" customWidth="1"/>
    <col min="12295" max="12295" width="10.140625" style="11" customWidth="1"/>
    <col min="12296" max="12548" width="9.140625" style="11"/>
    <col min="12549" max="12549" width="16.28515625" style="11" customWidth="1"/>
    <col min="12550" max="12550" width="10.7109375" style="11" bestFit="1" customWidth="1"/>
    <col min="12551" max="12551" width="10.140625" style="11" customWidth="1"/>
    <col min="12552" max="12804" width="9.140625" style="11"/>
    <col min="12805" max="12805" width="16.28515625" style="11" customWidth="1"/>
    <col min="12806" max="12806" width="10.7109375" style="11" bestFit="1" customWidth="1"/>
    <col min="12807" max="12807" width="10.140625" style="11" customWidth="1"/>
    <col min="12808" max="13060" width="9.140625" style="11"/>
    <col min="13061" max="13061" width="16.28515625" style="11" customWidth="1"/>
    <col min="13062" max="13062" width="10.7109375" style="11" bestFit="1" customWidth="1"/>
    <col min="13063" max="13063" width="10.140625" style="11" customWidth="1"/>
    <col min="13064" max="13316" width="9.140625" style="11"/>
    <col min="13317" max="13317" width="16.28515625" style="11" customWidth="1"/>
    <col min="13318" max="13318" width="10.7109375" style="11" bestFit="1" customWidth="1"/>
    <col min="13319" max="13319" width="10.140625" style="11" customWidth="1"/>
    <col min="13320" max="13572" width="9.140625" style="11"/>
    <col min="13573" max="13573" width="16.28515625" style="11" customWidth="1"/>
    <col min="13574" max="13574" width="10.7109375" style="11" bestFit="1" customWidth="1"/>
    <col min="13575" max="13575" width="10.140625" style="11" customWidth="1"/>
    <col min="13576" max="13828" width="9.140625" style="11"/>
    <col min="13829" max="13829" width="16.28515625" style="11" customWidth="1"/>
    <col min="13830" max="13830" width="10.7109375" style="11" bestFit="1" customWidth="1"/>
    <col min="13831" max="13831" width="10.140625" style="11" customWidth="1"/>
    <col min="13832" max="14084" width="9.140625" style="11"/>
    <col min="14085" max="14085" width="16.28515625" style="11" customWidth="1"/>
    <col min="14086" max="14086" width="10.7109375" style="11" bestFit="1" customWidth="1"/>
    <col min="14087" max="14087" width="10.140625" style="11" customWidth="1"/>
    <col min="14088" max="14340" width="9.140625" style="11"/>
    <col min="14341" max="14341" width="16.28515625" style="11" customWidth="1"/>
    <col min="14342" max="14342" width="10.7109375" style="11" bestFit="1" customWidth="1"/>
    <col min="14343" max="14343" width="10.140625" style="11" customWidth="1"/>
    <col min="14344" max="14596" width="9.140625" style="11"/>
    <col min="14597" max="14597" width="16.28515625" style="11" customWidth="1"/>
    <col min="14598" max="14598" width="10.7109375" style="11" bestFit="1" customWidth="1"/>
    <col min="14599" max="14599" width="10.140625" style="11" customWidth="1"/>
    <col min="14600" max="14852" width="9.140625" style="11"/>
    <col min="14853" max="14853" width="16.28515625" style="11" customWidth="1"/>
    <col min="14854" max="14854" width="10.7109375" style="11" bestFit="1" customWidth="1"/>
    <col min="14855" max="14855" width="10.140625" style="11" customWidth="1"/>
    <col min="14856" max="15108" width="9.140625" style="11"/>
    <col min="15109" max="15109" width="16.28515625" style="11" customWidth="1"/>
    <col min="15110" max="15110" width="10.7109375" style="11" bestFit="1" customWidth="1"/>
    <col min="15111" max="15111" width="10.140625" style="11" customWidth="1"/>
    <col min="15112" max="15364" width="9.140625" style="11"/>
    <col min="15365" max="15365" width="16.28515625" style="11" customWidth="1"/>
    <col min="15366" max="15366" width="10.7109375" style="11" bestFit="1" customWidth="1"/>
    <col min="15367" max="15367" width="10.140625" style="11" customWidth="1"/>
    <col min="15368" max="15620" width="9.140625" style="11"/>
    <col min="15621" max="15621" width="16.28515625" style="11" customWidth="1"/>
    <col min="15622" max="15622" width="10.7109375" style="11" bestFit="1" customWidth="1"/>
    <col min="15623" max="15623" width="10.140625" style="11" customWidth="1"/>
    <col min="15624" max="15876" width="9.140625" style="11"/>
    <col min="15877" max="15877" width="16.28515625" style="11" customWidth="1"/>
    <col min="15878" max="15878" width="10.7109375" style="11" bestFit="1" customWidth="1"/>
    <col min="15879" max="15879" width="10.140625" style="11" customWidth="1"/>
    <col min="15880" max="16132" width="9.140625" style="11"/>
    <col min="16133" max="16133" width="16.28515625" style="11" customWidth="1"/>
    <col min="16134" max="16134" width="10.7109375" style="11" bestFit="1" customWidth="1"/>
    <col min="16135" max="16135" width="10.140625" style="11" customWidth="1"/>
    <col min="16136" max="16384" width="9.140625" style="11"/>
  </cols>
  <sheetData>
    <row r="1" spans="1:224" ht="15.75" thickBot="1" x14ac:dyDescent="0.3">
      <c r="A1" s="1" t="s">
        <v>11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2"/>
      <c r="W1" s="2"/>
      <c r="X1" s="3"/>
      <c r="Y1" s="2"/>
      <c r="Z1" s="3"/>
      <c r="AA1" s="3"/>
      <c r="AB1" s="2"/>
      <c r="AC1" s="2"/>
      <c r="AD1" s="2"/>
      <c r="AE1" s="4"/>
    </row>
    <row r="2" spans="1:224" x14ac:dyDescent="0.25">
      <c r="A2" s="2" t="s">
        <v>0</v>
      </c>
      <c r="B2" s="93"/>
      <c r="C2" s="94"/>
      <c r="D2" s="94"/>
      <c r="E2" s="94"/>
      <c r="F2" s="95"/>
      <c r="G2" s="2"/>
      <c r="H2" s="1" t="s">
        <v>5</v>
      </c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2"/>
      <c r="W2" s="2"/>
      <c r="X2" s="3"/>
      <c r="Y2" s="2"/>
      <c r="Z2" s="3"/>
      <c r="AA2" s="3"/>
      <c r="AB2" s="2"/>
      <c r="AC2" s="2"/>
      <c r="AD2" s="2"/>
      <c r="AE2" s="4"/>
    </row>
    <row r="3" spans="1:224" x14ac:dyDescent="0.25">
      <c r="A3" s="2" t="s">
        <v>1</v>
      </c>
      <c r="B3" s="110"/>
      <c r="C3" s="100"/>
      <c r="D3" s="100"/>
      <c r="E3" s="100"/>
      <c r="F3" s="101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3"/>
      <c r="V3" s="2"/>
      <c r="W3" s="2"/>
      <c r="X3" s="3"/>
      <c r="Y3" s="2"/>
      <c r="Z3" s="3"/>
      <c r="AA3" s="3"/>
      <c r="AB3" s="2"/>
      <c r="AC3" s="2"/>
      <c r="AD3" s="2"/>
      <c r="AE3" s="4"/>
    </row>
    <row r="4" spans="1:224" x14ac:dyDescent="0.25">
      <c r="A4" s="2" t="s">
        <v>2</v>
      </c>
      <c r="B4" s="107"/>
      <c r="C4" s="108"/>
      <c r="D4" s="108"/>
      <c r="E4" s="108"/>
      <c r="F4" s="109"/>
      <c r="G4" s="2"/>
      <c r="H4" s="13" t="s">
        <v>6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3"/>
      <c r="V4" s="2"/>
      <c r="W4" s="2"/>
      <c r="X4" s="3"/>
      <c r="Y4" s="2"/>
      <c r="Z4" s="3"/>
      <c r="AA4" s="3"/>
      <c r="AB4" s="2"/>
      <c r="AC4" s="2"/>
      <c r="AD4" s="2"/>
      <c r="AE4" s="4"/>
    </row>
    <row r="5" spans="1:224" x14ac:dyDescent="0.25">
      <c r="A5" s="2" t="s">
        <v>10</v>
      </c>
      <c r="B5" s="106"/>
      <c r="C5" s="100"/>
      <c r="D5" s="100"/>
      <c r="E5" s="100"/>
      <c r="F5" s="101"/>
      <c r="G5" s="2"/>
      <c r="H5" s="11" t="s">
        <v>7</v>
      </c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3"/>
      <c r="U5" s="3"/>
      <c r="V5" s="2"/>
      <c r="W5" s="2"/>
      <c r="X5" s="3"/>
      <c r="Y5" s="2"/>
      <c r="Z5" s="3"/>
      <c r="AA5" s="3"/>
      <c r="AB5" s="2"/>
      <c r="AC5" s="2"/>
      <c r="AD5" s="2"/>
      <c r="AE5" s="4"/>
    </row>
    <row r="6" spans="1:224" x14ac:dyDescent="0.25">
      <c r="A6" s="2" t="s">
        <v>9</v>
      </c>
      <c r="B6" s="99"/>
      <c r="C6" s="100"/>
      <c r="D6" s="100"/>
      <c r="E6" s="100"/>
      <c r="F6" s="101"/>
      <c r="G6" s="2"/>
      <c r="H6" s="11" t="s">
        <v>15</v>
      </c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3"/>
      <c r="U6" s="3"/>
      <c r="V6" s="2"/>
      <c r="W6" s="2"/>
      <c r="X6" s="3"/>
      <c r="Y6" s="2"/>
      <c r="Z6" s="3"/>
      <c r="AA6" s="3"/>
      <c r="AB6" s="2"/>
      <c r="AC6" s="2"/>
      <c r="AD6" s="2"/>
      <c r="AE6" s="4"/>
    </row>
    <row r="7" spans="1:224" ht="15.75" thickBot="1" x14ac:dyDescent="0.3">
      <c r="A7" s="2" t="s">
        <v>3</v>
      </c>
      <c r="B7" s="96"/>
      <c r="C7" s="97"/>
      <c r="D7" s="97"/>
      <c r="E7" s="97"/>
      <c r="F7" s="98"/>
      <c r="G7" s="6"/>
      <c r="H7" s="28" t="s">
        <v>42</v>
      </c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3"/>
      <c r="U7" s="3"/>
      <c r="V7" s="2"/>
      <c r="W7" s="2"/>
      <c r="X7" s="3"/>
      <c r="Y7" s="2"/>
      <c r="Z7" s="3"/>
      <c r="AA7" s="3"/>
      <c r="AB7" s="2"/>
      <c r="AC7" s="2"/>
      <c r="AD7" s="2"/>
      <c r="AE7" s="4"/>
    </row>
    <row r="8" spans="1:224" x14ac:dyDescent="0.25">
      <c r="A8" s="2"/>
      <c r="B8" s="2"/>
      <c r="C8" s="2"/>
      <c r="D8" s="2"/>
      <c r="E8" s="2"/>
      <c r="F8" s="2"/>
      <c r="G8" s="2"/>
      <c r="H8" s="28" t="s">
        <v>43</v>
      </c>
      <c r="K8" s="2"/>
      <c r="L8" s="2"/>
      <c r="M8" s="2"/>
      <c r="N8" s="2"/>
      <c r="O8" s="2"/>
      <c r="P8" s="2"/>
      <c r="Q8" s="2"/>
      <c r="R8" s="2"/>
      <c r="S8" s="2"/>
      <c r="T8" s="3"/>
      <c r="U8" s="3"/>
      <c r="V8" s="2"/>
      <c r="W8" s="2"/>
      <c r="X8" s="3"/>
      <c r="Y8" s="2"/>
      <c r="Z8" s="3"/>
      <c r="AA8" s="3"/>
      <c r="AB8" s="2"/>
      <c r="AC8" s="2"/>
      <c r="AD8" s="2"/>
      <c r="AE8" s="4"/>
    </row>
    <row r="9" spans="1:224" ht="15.75" thickBot="1" x14ac:dyDescent="0.3">
      <c r="A9" s="7" t="s">
        <v>4</v>
      </c>
      <c r="B9" s="2"/>
      <c r="C9" s="2"/>
      <c r="D9" s="2"/>
      <c r="E9" s="2"/>
      <c r="F9" s="2"/>
      <c r="G9" s="2"/>
      <c r="H9" s="28" t="s">
        <v>44</v>
      </c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3"/>
      <c r="U9" s="3"/>
      <c r="V9" s="2"/>
      <c r="W9" s="2"/>
      <c r="X9" s="3"/>
      <c r="Y9" s="2"/>
      <c r="Z9" s="3"/>
      <c r="AA9" s="3"/>
      <c r="AB9" s="2"/>
      <c r="AC9" s="2"/>
      <c r="AD9" s="2"/>
      <c r="AE9" s="4"/>
    </row>
    <row r="10" spans="1:224" ht="15.75" thickBot="1" x14ac:dyDescent="0.3">
      <c r="A10" s="2" t="s">
        <v>12</v>
      </c>
      <c r="B10" s="102"/>
      <c r="C10" s="103"/>
      <c r="D10" s="103"/>
      <c r="E10" s="103"/>
      <c r="F10" s="104"/>
      <c r="G10" s="2"/>
      <c r="H10" s="28" t="s">
        <v>45</v>
      </c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3"/>
      <c r="U10" s="3"/>
      <c r="V10" s="2"/>
      <c r="W10" s="2"/>
      <c r="X10" s="3"/>
      <c r="Y10" s="2"/>
      <c r="Z10" s="3"/>
      <c r="AA10" s="3"/>
      <c r="AB10" s="2"/>
      <c r="AC10" s="2"/>
      <c r="AD10" s="2"/>
      <c r="AE10" s="4"/>
    </row>
    <row r="11" spans="1:224" x14ac:dyDescent="0.25">
      <c r="A11" s="2"/>
      <c r="B11" s="8"/>
      <c r="C11" s="8"/>
      <c r="D11" s="8"/>
      <c r="E11" s="8"/>
      <c r="F11" s="2"/>
      <c r="G11" s="2"/>
      <c r="H11" s="28" t="s">
        <v>46</v>
      </c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3"/>
      <c r="U11" s="3"/>
      <c r="V11" s="2"/>
      <c r="W11" s="2"/>
      <c r="X11" s="3"/>
      <c r="Y11" s="2"/>
      <c r="Z11" s="3"/>
      <c r="AA11" s="3"/>
      <c r="AB11" s="2"/>
      <c r="AC11" s="2"/>
      <c r="AD11" s="2"/>
      <c r="AE11" s="4"/>
    </row>
    <row r="12" spans="1:224" x14ac:dyDescent="0.25">
      <c r="A12" s="25"/>
      <c r="B12" s="16"/>
      <c r="C12" s="2"/>
      <c r="D12" s="2"/>
      <c r="E12" s="2"/>
      <c r="F12" s="2"/>
      <c r="G12" s="2"/>
      <c r="H12" s="28" t="s">
        <v>47</v>
      </c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3"/>
      <c r="U12" s="3"/>
      <c r="V12" s="2"/>
      <c r="W12" s="2"/>
      <c r="X12" s="3"/>
      <c r="Y12" s="2"/>
      <c r="Z12" s="3"/>
      <c r="AA12" s="3"/>
      <c r="AB12" s="2"/>
      <c r="AC12" s="2"/>
      <c r="AD12" s="2"/>
      <c r="AE12" s="4"/>
    </row>
    <row r="13" spans="1:224" x14ac:dyDescent="0.25">
      <c r="A13" s="16"/>
      <c r="B13" s="26"/>
      <c r="C13" s="2"/>
      <c r="D13" s="7"/>
      <c r="E13" s="2"/>
      <c r="F13" s="2"/>
      <c r="G13" s="2"/>
      <c r="H13" s="28" t="s">
        <v>48</v>
      </c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  <c r="U13" s="3"/>
      <c r="V13" s="2"/>
      <c r="W13" s="2"/>
      <c r="X13" s="3"/>
      <c r="Y13" s="2"/>
      <c r="Z13" s="3"/>
      <c r="AA13" s="3"/>
      <c r="AB13" s="2"/>
      <c r="AC13" s="2"/>
      <c r="AD13" s="2"/>
      <c r="AE13" s="4"/>
    </row>
    <row r="14" spans="1:224" x14ac:dyDescent="0.2">
      <c r="A14" s="2"/>
      <c r="B14" s="2"/>
      <c r="C14" s="2"/>
      <c r="D14" s="2"/>
      <c r="E14" s="2"/>
      <c r="F14" s="2"/>
      <c r="G14" s="2"/>
      <c r="H14" s="11" t="s">
        <v>14</v>
      </c>
      <c r="I14" s="3"/>
      <c r="J14" s="2"/>
      <c r="K14" s="30"/>
      <c r="L14" s="30"/>
      <c r="M14" s="2"/>
      <c r="N14" s="2"/>
      <c r="O14" s="2"/>
      <c r="P14" s="2"/>
      <c r="Q14" s="2"/>
      <c r="R14" s="3"/>
      <c r="S14" s="3"/>
      <c r="T14" s="2"/>
      <c r="U14" s="2"/>
      <c r="V14" s="2"/>
      <c r="W14" s="4"/>
      <c r="X14" s="11"/>
      <c r="Z14" s="11"/>
      <c r="AA14" s="11"/>
      <c r="AE14" s="11"/>
    </row>
    <row r="15" spans="1:224" x14ac:dyDescent="0.2">
      <c r="A15" s="7" t="s">
        <v>3</v>
      </c>
      <c r="B15" s="2"/>
      <c r="C15" s="2"/>
      <c r="D15" s="2"/>
      <c r="E15" s="2"/>
      <c r="F15" s="2"/>
      <c r="G15" s="2"/>
      <c r="H15" s="2"/>
      <c r="I15" s="2"/>
      <c r="J15" s="2"/>
      <c r="K15" s="30"/>
      <c r="L15" s="30"/>
      <c r="M15" s="105"/>
      <c r="N15" s="105"/>
      <c r="O15" s="105"/>
      <c r="P15" s="105"/>
      <c r="Q15" s="105"/>
      <c r="R15" s="2"/>
      <c r="S15" s="14"/>
      <c r="X15" s="15"/>
      <c r="Z15" s="11"/>
      <c r="AA15" s="11"/>
      <c r="AE15" s="11"/>
    </row>
    <row r="16" spans="1:224" ht="15.75" thickBot="1" x14ac:dyDescent="0.25">
      <c r="A16" s="16"/>
      <c r="B16" s="16"/>
      <c r="C16" s="16"/>
      <c r="D16" s="16"/>
      <c r="E16" s="26"/>
      <c r="F16" s="26"/>
      <c r="G16" s="16"/>
      <c r="H16" s="16"/>
      <c r="I16" s="12"/>
      <c r="J16" s="16"/>
      <c r="K16" s="30"/>
      <c r="L16" s="30"/>
      <c r="M16" s="17"/>
      <c r="N16" s="9"/>
      <c r="O16" s="10"/>
      <c r="P16" s="16"/>
      <c r="Q16" s="3"/>
      <c r="R16" s="3"/>
      <c r="S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</row>
    <row r="17" spans="1:31" ht="15.75" thickBot="1" x14ac:dyDescent="0.3">
      <c r="A17" s="21" t="s">
        <v>23</v>
      </c>
      <c r="B17" s="22"/>
      <c r="C17" s="16"/>
      <c r="D17" s="16"/>
      <c r="E17" s="16"/>
      <c r="F17" s="16"/>
      <c r="G17" s="16"/>
      <c r="H17" s="36"/>
      <c r="I17" s="36"/>
      <c r="J17" s="37"/>
      <c r="K17" s="30"/>
      <c r="L17" s="30"/>
      <c r="M17" s="17"/>
      <c r="N17" s="9"/>
      <c r="O17" s="10"/>
      <c r="P17" s="9"/>
      <c r="Q17" s="3"/>
      <c r="R17" s="3"/>
      <c r="S17" s="16"/>
      <c r="X17" s="11"/>
      <c r="Z17" s="11"/>
      <c r="AA17" s="11"/>
      <c r="AE17" s="11"/>
    </row>
    <row r="18" spans="1:31" x14ac:dyDescent="0.25">
      <c r="A18" s="33" t="s">
        <v>17</v>
      </c>
      <c r="B18" s="19"/>
      <c r="C18" s="16"/>
      <c r="D18" s="16"/>
      <c r="E18" s="16"/>
      <c r="F18" s="16"/>
      <c r="G18" s="16"/>
      <c r="H18" s="36"/>
      <c r="I18" s="36"/>
      <c r="K18" s="31"/>
      <c r="L18" s="31"/>
      <c r="P18" s="2"/>
      <c r="Q18" s="3"/>
      <c r="R18" s="2"/>
      <c r="S18" s="16"/>
      <c r="X18" s="11"/>
      <c r="Z18" s="11"/>
      <c r="AA18" s="11"/>
      <c r="AE18" s="11"/>
    </row>
    <row r="19" spans="1:31" ht="15.75" thickBot="1" x14ac:dyDescent="0.3">
      <c r="A19" s="33" t="s">
        <v>18</v>
      </c>
      <c r="B19" s="20"/>
      <c r="C19" s="17"/>
      <c r="D19" s="17"/>
      <c r="E19" s="12"/>
      <c r="F19" s="12"/>
      <c r="G19" s="16"/>
      <c r="H19" s="36"/>
      <c r="I19" s="36"/>
      <c r="K19" s="32"/>
      <c r="L19" s="32"/>
      <c r="P19" s="2"/>
      <c r="Q19" s="14"/>
      <c r="S19" s="17"/>
      <c r="X19" s="15"/>
      <c r="Z19" s="11"/>
      <c r="AA19" s="11"/>
      <c r="AE19" s="11"/>
    </row>
    <row r="20" spans="1:31" x14ac:dyDescent="0.25">
      <c r="A20" s="23" t="s">
        <v>38</v>
      </c>
      <c r="B20" s="78">
        <f>B19*1000</f>
        <v>0</v>
      </c>
      <c r="C20" s="17"/>
      <c r="D20" s="17"/>
      <c r="E20" s="12"/>
      <c r="F20" s="12"/>
      <c r="G20" s="16"/>
      <c r="H20" s="36"/>
      <c r="I20" s="36"/>
      <c r="K20" s="30"/>
      <c r="L20" s="30"/>
      <c r="P20" s="2"/>
      <c r="Q20" s="14"/>
      <c r="S20" s="17"/>
      <c r="X20" s="15"/>
      <c r="Z20" s="11"/>
      <c r="AA20" s="11"/>
      <c r="AE20" s="11"/>
    </row>
    <row r="21" spans="1:31" ht="15.75" thickBot="1" x14ac:dyDescent="0.3">
      <c r="A21" s="23" t="s">
        <v>39</v>
      </c>
      <c r="B21" s="78">
        <f>B20*1000</f>
        <v>0</v>
      </c>
      <c r="C21" s="17"/>
      <c r="D21" s="17"/>
      <c r="E21" s="12"/>
      <c r="F21" s="12"/>
      <c r="G21" s="16"/>
      <c r="H21" s="36"/>
      <c r="I21" s="36"/>
      <c r="K21" s="30"/>
      <c r="L21" s="30"/>
      <c r="P21" s="3"/>
      <c r="S21" s="17"/>
      <c r="X21" s="15"/>
      <c r="Z21" s="11"/>
      <c r="AA21" s="11"/>
      <c r="AE21" s="11"/>
    </row>
    <row r="22" spans="1:31" ht="15.75" thickBot="1" x14ac:dyDescent="0.3">
      <c r="A22" s="34" t="s">
        <v>19</v>
      </c>
      <c r="B22" s="79"/>
      <c r="C22" s="17"/>
      <c r="D22" s="17"/>
      <c r="E22" s="12"/>
      <c r="F22" s="12"/>
      <c r="G22" s="16"/>
      <c r="H22" s="36"/>
      <c r="I22" s="36"/>
      <c r="K22" s="30"/>
      <c r="L22" s="30"/>
      <c r="P22" s="14"/>
      <c r="S22" s="17"/>
      <c r="X22" s="15"/>
      <c r="Z22" s="11"/>
      <c r="AA22" s="11"/>
      <c r="AE22" s="11"/>
    </row>
    <row r="23" spans="1:31" ht="15.75" thickBot="1" x14ac:dyDescent="0.3">
      <c r="A23" s="16"/>
      <c r="B23" s="27"/>
      <c r="C23" s="17"/>
      <c r="D23" s="17"/>
      <c r="E23" s="12"/>
      <c r="F23" s="12"/>
      <c r="G23" s="16"/>
      <c r="H23" s="36"/>
      <c r="I23" s="36"/>
      <c r="J23" s="38"/>
      <c r="K23" s="30"/>
      <c r="L23" s="30"/>
      <c r="M23" s="17"/>
      <c r="P23" s="14"/>
      <c r="S23" s="17"/>
      <c r="X23" s="15"/>
      <c r="Z23" s="11"/>
      <c r="AA23" s="11"/>
      <c r="AE23" s="11"/>
    </row>
    <row r="24" spans="1:31" ht="15.75" thickBot="1" x14ac:dyDescent="0.3">
      <c r="A24" s="41" t="s">
        <v>24</v>
      </c>
      <c r="B24" s="48"/>
      <c r="C24" s="49"/>
      <c r="D24" s="49"/>
      <c r="E24" s="50"/>
      <c r="F24" s="50"/>
      <c r="G24" s="51"/>
      <c r="H24" s="52"/>
      <c r="I24" s="53"/>
      <c r="J24" s="44"/>
      <c r="K24" s="17"/>
      <c r="L24" s="17"/>
      <c r="M24" s="17"/>
      <c r="N24" s="18"/>
      <c r="O24" s="18"/>
      <c r="S24" s="18"/>
      <c r="X24" s="15"/>
      <c r="Z24" s="11"/>
      <c r="AA24" s="11"/>
      <c r="AE24" s="11"/>
    </row>
    <row r="25" spans="1:31" ht="15.75" thickBot="1" x14ac:dyDescent="0.3">
      <c r="A25" s="54" t="s">
        <v>28</v>
      </c>
      <c r="B25" s="64"/>
      <c r="C25" s="39"/>
      <c r="D25" s="39" t="s">
        <v>31</v>
      </c>
      <c r="E25" s="12" t="s">
        <v>32</v>
      </c>
      <c r="F25" s="12" t="s">
        <v>20</v>
      </c>
      <c r="G25" s="16" t="s">
        <v>25</v>
      </c>
      <c r="H25" s="37" t="s">
        <v>26</v>
      </c>
      <c r="I25" s="55" t="s">
        <v>27</v>
      </c>
      <c r="J25" s="16"/>
      <c r="K25" s="17"/>
      <c r="L25" s="17"/>
      <c r="M25" s="17"/>
      <c r="N25" s="18"/>
      <c r="O25" s="18"/>
      <c r="S25" s="18"/>
      <c r="X25" s="15"/>
      <c r="Z25" s="11"/>
      <c r="AA25" s="11"/>
      <c r="AE25" s="11"/>
    </row>
    <row r="26" spans="1:31" x14ac:dyDescent="0.25">
      <c r="A26" s="54" t="s">
        <v>29</v>
      </c>
      <c r="B26" s="65"/>
      <c r="C26" s="39"/>
      <c r="D26" s="39">
        <f>B25</f>
        <v>0</v>
      </c>
      <c r="E26" s="12">
        <v>0</v>
      </c>
      <c r="F26" s="86"/>
      <c r="G26" s="46" t="e">
        <f>SLOPE(E26:E31,F26:F31)</f>
        <v>#DIV/0!</v>
      </c>
      <c r="H26" s="46" t="e">
        <f>INTERCEPT(E26:E31,F26:F31)</f>
        <v>#DIV/0!</v>
      </c>
      <c r="I26" s="56" t="e">
        <f>CORREL(E26:E31,F26:F31)</f>
        <v>#DIV/0!</v>
      </c>
      <c r="J26" s="16"/>
      <c r="K26" s="17"/>
      <c r="L26" s="17"/>
      <c r="M26" s="17"/>
      <c r="S26" s="18"/>
      <c r="X26" s="15"/>
      <c r="Z26" s="11"/>
      <c r="AA26" s="11"/>
      <c r="AE26" s="11"/>
    </row>
    <row r="27" spans="1:31" ht="15.75" thickBot="1" x14ac:dyDescent="0.3">
      <c r="A27" s="54" t="s">
        <v>30</v>
      </c>
      <c r="B27" s="66"/>
      <c r="C27" s="39"/>
      <c r="D27" s="39">
        <f>D26+B26</f>
        <v>0</v>
      </c>
      <c r="E27" s="12" t="e">
        <f>1000/D27*((D27-$D$26)*$B$27)</f>
        <v>#DIV/0!</v>
      </c>
      <c r="F27" s="87"/>
      <c r="G27" s="16"/>
      <c r="H27" s="47"/>
      <c r="I27" s="57"/>
      <c r="J27" s="44"/>
      <c r="K27" s="17"/>
      <c r="L27" s="17"/>
      <c r="M27" s="17"/>
      <c r="S27" s="18"/>
      <c r="X27" s="15"/>
      <c r="Z27" s="11"/>
      <c r="AA27" s="11"/>
      <c r="AE27" s="11"/>
    </row>
    <row r="28" spans="1:31" x14ac:dyDescent="0.25">
      <c r="A28" s="42"/>
      <c r="B28" s="35"/>
      <c r="C28" s="39"/>
      <c r="D28" s="39">
        <f>D27+B26</f>
        <v>0</v>
      </c>
      <c r="E28" s="12" t="e">
        <f>1000/D28*((D28-$D$26)*$B$27)</f>
        <v>#DIV/0!</v>
      </c>
      <c r="F28" s="87"/>
      <c r="G28" s="16"/>
      <c r="H28" s="37"/>
      <c r="I28" s="55"/>
      <c r="J28" s="29"/>
      <c r="K28" s="17"/>
      <c r="L28" s="17"/>
      <c r="M28" s="17"/>
      <c r="S28" s="18"/>
      <c r="X28" s="15"/>
      <c r="Z28" s="11"/>
      <c r="AA28" s="11"/>
      <c r="AE28" s="11"/>
    </row>
    <row r="29" spans="1:31" x14ac:dyDescent="0.25">
      <c r="A29" s="42"/>
      <c r="B29" s="35"/>
      <c r="C29" s="39"/>
      <c r="D29" s="39">
        <f>D28+B26</f>
        <v>0</v>
      </c>
      <c r="E29" s="12" t="e">
        <f>1000/D29*((D29-$D$26)*$B$27)</f>
        <v>#DIV/0!</v>
      </c>
      <c r="F29" s="87"/>
      <c r="G29" s="16"/>
      <c r="H29" s="37"/>
      <c r="I29" s="55"/>
      <c r="J29" s="29"/>
      <c r="K29" s="17"/>
      <c r="L29" s="17"/>
      <c r="M29" s="17"/>
      <c r="S29" s="18"/>
      <c r="X29" s="15"/>
      <c r="Z29" s="11"/>
      <c r="AA29" s="11"/>
      <c r="AE29" s="11"/>
    </row>
    <row r="30" spans="1:31" x14ac:dyDescent="0.25">
      <c r="A30" s="42"/>
      <c r="B30" s="35"/>
      <c r="C30" s="39"/>
      <c r="D30" s="39">
        <f>+D29+B26</f>
        <v>0</v>
      </c>
      <c r="E30" s="12" t="e">
        <f>1000/D30*((D30-$D$26)*$B$27)</f>
        <v>#DIV/0!</v>
      </c>
      <c r="F30" s="87"/>
      <c r="G30" s="16"/>
      <c r="H30" s="46"/>
      <c r="I30" s="58"/>
      <c r="J30" s="44"/>
      <c r="K30" s="17"/>
      <c r="L30" s="17"/>
      <c r="M30" s="17"/>
      <c r="S30" s="18"/>
      <c r="X30" s="15"/>
      <c r="Z30" s="11"/>
      <c r="AA30" s="11"/>
      <c r="AE30" s="11"/>
    </row>
    <row r="31" spans="1:31" ht="15.75" thickBot="1" x14ac:dyDescent="0.3">
      <c r="A31" s="43"/>
      <c r="B31" s="59"/>
      <c r="C31" s="24"/>
      <c r="D31" s="24">
        <f>D30+B26</f>
        <v>0</v>
      </c>
      <c r="E31" s="60" t="e">
        <f>1000/D31*((D31-$D$26)*$B$27)</f>
        <v>#DIV/0!</v>
      </c>
      <c r="F31" s="88"/>
      <c r="G31" s="61"/>
      <c r="H31" s="62"/>
      <c r="I31" s="63"/>
      <c r="J31" s="44"/>
      <c r="K31" s="17"/>
      <c r="L31" s="17"/>
      <c r="M31" s="17"/>
      <c r="S31" s="18"/>
      <c r="X31" s="15"/>
      <c r="Z31" s="11"/>
      <c r="AA31" s="11"/>
      <c r="AE31" s="11"/>
    </row>
    <row r="32" spans="1:31" x14ac:dyDescent="0.25">
      <c r="A32" s="35"/>
      <c r="B32" s="35"/>
      <c r="C32" s="18"/>
      <c r="D32" s="18"/>
      <c r="E32" s="12"/>
      <c r="F32" s="12"/>
      <c r="G32" s="16"/>
      <c r="H32" s="46"/>
      <c r="I32" s="46"/>
      <c r="J32" s="44"/>
      <c r="K32" s="17"/>
      <c r="L32" s="17"/>
      <c r="M32" s="17"/>
      <c r="S32" s="18"/>
      <c r="X32" s="15"/>
      <c r="Z32" s="11"/>
      <c r="AA32" s="11"/>
      <c r="AE32" s="11"/>
    </row>
    <row r="33" spans="1:31" x14ac:dyDescent="0.25">
      <c r="A33" s="35"/>
      <c r="B33" s="35"/>
      <c r="C33" s="18"/>
      <c r="D33" s="18"/>
      <c r="E33" s="12"/>
      <c r="F33" s="12"/>
      <c r="G33" s="16"/>
      <c r="H33" s="46"/>
      <c r="I33" s="46"/>
      <c r="J33" s="44"/>
      <c r="K33" s="17"/>
      <c r="L33" s="17"/>
      <c r="M33" s="17"/>
      <c r="S33" s="18"/>
      <c r="X33" s="15"/>
      <c r="Z33" s="11"/>
      <c r="AA33" s="11"/>
      <c r="AE33" s="11"/>
    </row>
    <row r="34" spans="1:31" x14ac:dyDescent="0.25">
      <c r="A34" s="35"/>
      <c r="B34" s="35"/>
      <c r="C34" s="18"/>
      <c r="D34" s="18"/>
      <c r="E34" s="12"/>
      <c r="F34" s="12"/>
      <c r="G34" s="16"/>
      <c r="H34" s="45"/>
      <c r="I34" s="45"/>
      <c r="J34" s="44"/>
      <c r="K34" s="17"/>
      <c r="L34" s="17"/>
      <c r="M34" s="17"/>
      <c r="S34" s="14"/>
      <c r="X34" s="15"/>
      <c r="Z34" s="11"/>
      <c r="AA34" s="11"/>
      <c r="AE34" s="11"/>
    </row>
    <row r="35" spans="1:31" ht="15.75" thickBot="1" x14ac:dyDescent="0.3">
      <c r="A35" s="18"/>
      <c r="B35" s="18"/>
      <c r="C35" s="18"/>
      <c r="D35" s="18"/>
      <c r="E35" s="12"/>
      <c r="F35" s="12"/>
      <c r="G35" s="16"/>
      <c r="H35" s="45"/>
      <c r="I35" s="45"/>
      <c r="J35" s="44"/>
      <c r="K35" s="17"/>
      <c r="L35" s="17"/>
      <c r="M35" s="17"/>
      <c r="S35" s="14"/>
      <c r="X35" s="15"/>
      <c r="Z35" s="11"/>
      <c r="AA35" s="11"/>
      <c r="AE35" s="11"/>
    </row>
    <row r="36" spans="1:31" ht="15.75" thickBot="1" x14ac:dyDescent="0.3">
      <c r="B36" s="41" t="s">
        <v>33</v>
      </c>
      <c r="C36" s="68" t="s">
        <v>16</v>
      </c>
      <c r="D36" s="68" t="s">
        <v>21</v>
      </c>
      <c r="E36" s="68" t="s">
        <v>22</v>
      </c>
      <c r="F36" s="69" t="s">
        <v>20</v>
      </c>
      <c r="H36" s="70" t="s">
        <v>16</v>
      </c>
      <c r="I36" s="71" t="s">
        <v>34</v>
      </c>
      <c r="J36" s="72" t="s">
        <v>35</v>
      </c>
      <c r="K36" s="72" t="s">
        <v>41</v>
      </c>
      <c r="L36" s="73" t="s">
        <v>36</v>
      </c>
      <c r="M36" s="74" t="s">
        <v>37</v>
      </c>
      <c r="N36" s="9"/>
      <c r="O36" s="9"/>
      <c r="S36" s="3"/>
      <c r="T36" s="2"/>
      <c r="U36" s="11"/>
      <c r="W36" s="15"/>
      <c r="X36" s="11"/>
      <c r="Z36" s="11"/>
      <c r="AA36" s="11"/>
      <c r="AE36" s="11"/>
    </row>
    <row r="37" spans="1:31" x14ac:dyDescent="0.25">
      <c r="B37" s="42">
        <v>1</v>
      </c>
      <c r="C37" s="35">
        <v>0</v>
      </c>
      <c r="D37" s="80">
        <f>C37/60</f>
        <v>0</v>
      </c>
      <c r="E37" s="80">
        <f>D37/60</f>
        <v>0</v>
      </c>
      <c r="F37" s="86"/>
      <c r="H37" s="75" t="str">
        <f>IF(F37="","",C37)</f>
        <v/>
      </c>
      <c r="I37" s="67" t="str">
        <f>IF(F37="","",F37)</f>
        <v/>
      </c>
      <c r="J37" s="82" t="str">
        <f>IF(I37="","",IF(I37&gt;$F$26,(I37*$G$26+$H$26),0))</f>
        <v/>
      </c>
      <c r="K37" s="82" t="str">
        <f>IF(J37&gt;0,J37,0)</f>
        <v/>
      </c>
      <c r="L37" s="82" t="str">
        <f>IF(H37="","",(H38-H37)*((K38+K37)/2))</f>
        <v/>
      </c>
      <c r="M37" s="84">
        <v>0</v>
      </c>
      <c r="N37" s="9"/>
      <c r="O37" s="9"/>
      <c r="S37" s="2"/>
      <c r="T37" s="2"/>
      <c r="U37" s="11"/>
      <c r="W37" s="15"/>
      <c r="X37" s="11"/>
      <c r="Z37" s="11"/>
      <c r="AA37" s="11"/>
      <c r="AE37" s="11"/>
    </row>
    <row r="38" spans="1:31" x14ac:dyDescent="0.25">
      <c r="B38" s="42">
        <v>2</v>
      </c>
      <c r="C38" s="35">
        <f>C37+$B$22</f>
        <v>0</v>
      </c>
      <c r="D38" s="80">
        <f t="shared" ref="D38:E101" si="0">C38/60</f>
        <v>0</v>
      </c>
      <c r="E38" s="80">
        <f t="shared" si="0"/>
        <v>0</v>
      </c>
      <c r="F38" s="87"/>
      <c r="H38" s="75" t="str">
        <f t="shared" ref="H38:H101" si="1">IF(F38="","",C38)</f>
        <v/>
      </c>
      <c r="I38" s="67" t="str">
        <f t="shared" ref="I38:I101" si="2">IF(F38="","",F38)</f>
        <v/>
      </c>
      <c r="J38" s="82" t="str">
        <f t="shared" ref="J38:J101" si="3">IF(I38="","",IF(I38&gt;$F$26,(I38*$G$26+$H$26),0))</f>
        <v/>
      </c>
      <c r="K38" s="82" t="str">
        <f t="shared" ref="K38:K101" si="4">IF(J38&gt;0,J38,0)</f>
        <v/>
      </c>
      <c r="L38" s="82" t="str">
        <f t="shared" ref="L38:L101" si="5">IF(H38="","",L37+((H38-H37)*((K38+K37)/2)))</f>
        <v/>
      </c>
      <c r="M38" s="84" t="str">
        <f t="shared" ref="M38:M66" si="6">IF(H38="","",M37+K38*$B$160*(H38-H37)/$B$21)</f>
        <v/>
      </c>
      <c r="N38" s="9"/>
      <c r="O38" s="9"/>
      <c r="S38" s="2"/>
      <c r="T38" s="2"/>
      <c r="U38" s="11"/>
      <c r="X38" s="11"/>
      <c r="Z38" s="11"/>
      <c r="AA38" s="11"/>
      <c r="AE38" s="11"/>
    </row>
    <row r="39" spans="1:31" x14ac:dyDescent="0.25">
      <c r="B39" s="42">
        <v>3</v>
      </c>
      <c r="C39" s="35">
        <f t="shared" ref="C39:C102" si="7">C38+$B$22</f>
        <v>0</v>
      </c>
      <c r="D39" s="80">
        <f t="shared" si="0"/>
        <v>0</v>
      </c>
      <c r="E39" s="80">
        <f t="shared" si="0"/>
        <v>0</v>
      </c>
      <c r="F39" s="87"/>
      <c r="G39" s="40"/>
      <c r="H39" s="75" t="str">
        <f t="shared" si="1"/>
        <v/>
      </c>
      <c r="I39" s="67" t="str">
        <f t="shared" si="2"/>
        <v/>
      </c>
      <c r="J39" s="82" t="str">
        <f t="shared" si="3"/>
        <v/>
      </c>
      <c r="K39" s="82" t="str">
        <f t="shared" si="4"/>
        <v/>
      </c>
      <c r="L39" s="82" t="str">
        <f t="shared" si="5"/>
        <v/>
      </c>
      <c r="M39" s="84" t="str">
        <f t="shared" si="6"/>
        <v/>
      </c>
      <c r="N39" s="2"/>
      <c r="O39" s="2"/>
      <c r="S39" s="2"/>
      <c r="T39" s="3"/>
      <c r="U39" s="11"/>
      <c r="X39" s="11"/>
      <c r="Z39" s="11"/>
      <c r="AA39" s="11"/>
      <c r="AE39" s="11"/>
    </row>
    <row r="40" spans="1:31" x14ac:dyDescent="0.25">
      <c r="B40" s="42">
        <v>4</v>
      </c>
      <c r="C40" s="35">
        <f t="shared" si="7"/>
        <v>0</v>
      </c>
      <c r="D40" s="80">
        <f t="shared" si="0"/>
        <v>0</v>
      </c>
      <c r="E40" s="80">
        <f t="shared" si="0"/>
        <v>0</v>
      </c>
      <c r="F40" s="87"/>
      <c r="G40" s="40"/>
      <c r="H40" s="75" t="str">
        <f t="shared" si="1"/>
        <v/>
      </c>
      <c r="I40" s="67" t="str">
        <f t="shared" si="2"/>
        <v/>
      </c>
      <c r="J40" s="82" t="str">
        <f t="shared" si="3"/>
        <v/>
      </c>
      <c r="K40" s="82" t="str">
        <f t="shared" si="4"/>
        <v/>
      </c>
      <c r="L40" s="82" t="str">
        <f t="shared" si="5"/>
        <v/>
      </c>
      <c r="M40" s="84" t="str">
        <f t="shared" si="6"/>
        <v/>
      </c>
      <c r="N40" s="3"/>
      <c r="U40" s="11"/>
      <c r="X40" s="11"/>
      <c r="Z40" s="11"/>
      <c r="AA40" s="11"/>
      <c r="AE40" s="11"/>
    </row>
    <row r="41" spans="1:31" x14ac:dyDescent="0.25">
      <c r="B41" s="42">
        <v>5</v>
      </c>
      <c r="C41" s="35">
        <f t="shared" si="7"/>
        <v>0</v>
      </c>
      <c r="D41" s="80">
        <f t="shared" si="0"/>
        <v>0</v>
      </c>
      <c r="E41" s="80">
        <f t="shared" si="0"/>
        <v>0</v>
      </c>
      <c r="F41" s="87"/>
      <c r="G41" s="40"/>
      <c r="H41" s="75" t="str">
        <f t="shared" si="1"/>
        <v/>
      </c>
      <c r="I41" s="67" t="str">
        <f t="shared" si="2"/>
        <v/>
      </c>
      <c r="J41" s="82" t="str">
        <f t="shared" si="3"/>
        <v/>
      </c>
      <c r="K41" s="82" t="str">
        <f t="shared" si="4"/>
        <v/>
      </c>
      <c r="L41" s="82" t="str">
        <f t="shared" si="5"/>
        <v/>
      </c>
      <c r="M41" s="84" t="str">
        <f t="shared" si="6"/>
        <v/>
      </c>
      <c r="N41" s="2"/>
      <c r="O41" s="2"/>
      <c r="U41" s="11"/>
      <c r="X41" s="11"/>
      <c r="Z41" s="11"/>
      <c r="AA41" s="11"/>
      <c r="AE41" s="11"/>
    </row>
    <row r="42" spans="1:31" x14ac:dyDescent="0.25">
      <c r="B42" s="42">
        <v>6</v>
      </c>
      <c r="C42" s="35">
        <f t="shared" si="7"/>
        <v>0</v>
      </c>
      <c r="D42" s="80">
        <f t="shared" si="0"/>
        <v>0</v>
      </c>
      <c r="E42" s="80">
        <f t="shared" si="0"/>
        <v>0</v>
      </c>
      <c r="F42" s="87"/>
      <c r="G42" s="40"/>
      <c r="H42" s="75" t="str">
        <f t="shared" si="1"/>
        <v/>
      </c>
      <c r="I42" s="67" t="str">
        <f t="shared" si="2"/>
        <v/>
      </c>
      <c r="J42" s="82" t="str">
        <f t="shared" si="3"/>
        <v/>
      </c>
      <c r="K42" s="82" t="str">
        <f t="shared" si="4"/>
        <v/>
      </c>
      <c r="L42" s="82" t="str">
        <f t="shared" si="5"/>
        <v/>
      </c>
      <c r="M42" s="84" t="str">
        <f t="shared" si="6"/>
        <v/>
      </c>
      <c r="N42" s="2"/>
      <c r="O42" s="2"/>
      <c r="S42" s="14"/>
      <c r="U42" s="11"/>
      <c r="X42" s="11"/>
      <c r="Z42" s="11"/>
      <c r="AA42" s="11"/>
      <c r="AE42" s="11"/>
    </row>
    <row r="43" spans="1:31" x14ac:dyDescent="0.25">
      <c r="B43" s="42">
        <v>7</v>
      </c>
      <c r="C43" s="35">
        <f t="shared" si="7"/>
        <v>0</v>
      </c>
      <c r="D43" s="80">
        <f t="shared" si="0"/>
        <v>0</v>
      </c>
      <c r="E43" s="80">
        <f t="shared" si="0"/>
        <v>0</v>
      </c>
      <c r="F43" s="87"/>
      <c r="G43" s="40"/>
      <c r="H43" s="75" t="str">
        <f t="shared" si="1"/>
        <v/>
      </c>
      <c r="I43" s="67" t="str">
        <f t="shared" si="2"/>
        <v/>
      </c>
      <c r="J43" s="82" t="str">
        <f t="shared" si="3"/>
        <v/>
      </c>
      <c r="K43" s="82" t="str">
        <f t="shared" si="4"/>
        <v/>
      </c>
      <c r="L43" s="82" t="str">
        <f t="shared" si="5"/>
        <v/>
      </c>
      <c r="M43" s="84" t="str">
        <f t="shared" si="6"/>
        <v/>
      </c>
      <c r="S43" s="14"/>
      <c r="U43" s="11"/>
      <c r="X43" s="11"/>
      <c r="Z43" s="11"/>
      <c r="AA43" s="11"/>
      <c r="AE43" s="11"/>
    </row>
    <row r="44" spans="1:31" x14ac:dyDescent="0.25">
      <c r="B44" s="42">
        <v>8</v>
      </c>
      <c r="C44" s="35">
        <f t="shared" si="7"/>
        <v>0</v>
      </c>
      <c r="D44" s="80">
        <f t="shared" si="0"/>
        <v>0</v>
      </c>
      <c r="E44" s="80">
        <f t="shared" si="0"/>
        <v>0</v>
      </c>
      <c r="F44" s="87"/>
      <c r="G44" s="40"/>
      <c r="H44" s="75" t="str">
        <f t="shared" si="1"/>
        <v/>
      </c>
      <c r="I44" s="67" t="str">
        <f t="shared" si="2"/>
        <v/>
      </c>
      <c r="J44" s="82" t="str">
        <f t="shared" si="3"/>
        <v/>
      </c>
      <c r="K44" s="82" t="str">
        <f t="shared" si="4"/>
        <v/>
      </c>
      <c r="L44" s="82" t="str">
        <f t="shared" si="5"/>
        <v/>
      </c>
      <c r="M44" s="84" t="str">
        <f t="shared" si="6"/>
        <v/>
      </c>
      <c r="S44" s="14"/>
      <c r="V44" s="14"/>
      <c r="X44" s="11"/>
      <c r="Z44" s="11"/>
      <c r="AA44" s="11"/>
      <c r="AE44" s="11"/>
    </row>
    <row r="45" spans="1:31" x14ac:dyDescent="0.25">
      <c r="B45" s="42">
        <v>9</v>
      </c>
      <c r="C45" s="35">
        <f t="shared" si="7"/>
        <v>0</v>
      </c>
      <c r="D45" s="80">
        <f t="shared" si="0"/>
        <v>0</v>
      </c>
      <c r="E45" s="80">
        <f t="shared" si="0"/>
        <v>0</v>
      </c>
      <c r="F45" s="87"/>
      <c r="G45" s="40"/>
      <c r="H45" s="75" t="str">
        <f t="shared" si="1"/>
        <v/>
      </c>
      <c r="I45" s="67" t="str">
        <f t="shared" si="2"/>
        <v/>
      </c>
      <c r="J45" s="82" t="str">
        <f t="shared" si="3"/>
        <v/>
      </c>
      <c r="K45" s="82" t="str">
        <f t="shared" si="4"/>
        <v/>
      </c>
      <c r="L45" s="82" t="str">
        <f t="shared" si="5"/>
        <v/>
      </c>
      <c r="M45" s="84" t="str">
        <f t="shared" si="6"/>
        <v/>
      </c>
      <c r="S45" s="14"/>
      <c r="V45" s="14"/>
      <c r="X45" s="11"/>
      <c r="Z45" s="11"/>
      <c r="AA45" s="11"/>
      <c r="AE45" s="11"/>
    </row>
    <row r="46" spans="1:31" x14ac:dyDescent="0.25">
      <c r="B46" s="42">
        <v>10</v>
      </c>
      <c r="C46" s="35">
        <f t="shared" si="7"/>
        <v>0</v>
      </c>
      <c r="D46" s="80">
        <f t="shared" si="0"/>
        <v>0</v>
      </c>
      <c r="E46" s="80">
        <f t="shared" si="0"/>
        <v>0</v>
      </c>
      <c r="F46" s="87"/>
      <c r="G46" s="40"/>
      <c r="H46" s="75" t="str">
        <f t="shared" si="1"/>
        <v/>
      </c>
      <c r="I46" s="67" t="str">
        <f t="shared" si="2"/>
        <v/>
      </c>
      <c r="J46" s="82" t="str">
        <f t="shared" si="3"/>
        <v/>
      </c>
      <c r="K46" s="82" t="str">
        <f t="shared" si="4"/>
        <v/>
      </c>
      <c r="L46" s="82" t="str">
        <f t="shared" si="5"/>
        <v/>
      </c>
      <c r="M46" s="84" t="str">
        <f t="shared" si="6"/>
        <v/>
      </c>
      <c r="S46" s="14"/>
      <c r="V46" s="14"/>
      <c r="X46" s="11"/>
      <c r="Z46" s="11"/>
      <c r="AA46" s="11"/>
      <c r="AE46" s="11"/>
    </row>
    <row r="47" spans="1:31" x14ac:dyDescent="0.25">
      <c r="B47" s="42">
        <v>11</v>
      </c>
      <c r="C47" s="35">
        <f t="shared" si="7"/>
        <v>0</v>
      </c>
      <c r="D47" s="80">
        <f t="shared" si="0"/>
        <v>0</v>
      </c>
      <c r="E47" s="80">
        <f t="shared" si="0"/>
        <v>0</v>
      </c>
      <c r="F47" s="87"/>
      <c r="G47" s="40"/>
      <c r="H47" s="75" t="str">
        <f t="shared" si="1"/>
        <v/>
      </c>
      <c r="I47" s="67" t="str">
        <f t="shared" si="2"/>
        <v/>
      </c>
      <c r="J47" s="82" t="str">
        <f t="shared" si="3"/>
        <v/>
      </c>
      <c r="K47" s="82" t="str">
        <f t="shared" si="4"/>
        <v/>
      </c>
      <c r="L47" s="82" t="str">
        <f t="shared" si="5"/>
        <v/>
      </c>
      <c r="M47" s="84" t="str">
        <f t="shared" si="6"/>
        <v/>
      </c>
      <c r="S47" s="14"/>
      <c r="V47" s="14"/>
      <c r="X47" s="11"/>
      <c r="Z47" s="11"/>
      <c r="AA47" s="11"/>
      <c r="AE47" s="11"/>
    </row>
    <row r="48" spans="1:31" x14ac:dyDescent="0.25">
      <c r="B48" s="42">
        <v>12</v>
      </c>
      <c r="C48" s="35">
        <f t="shared" si="7"/>
        <v>0</v>
      </c>
      <c r="D48" s="80">
        <f t="shared" si="0"/>
        <v>0</v>
      </c>
      <c r="E48" s="80">
        <f t="shared" si="0"/>
        <v>0</v>
      </c>
      <c r="F48" s="87"/>
      <c r="G48" s="40"/>
      <c r="H48" s="75" t="str">
        <f t="shared" si="1"/>
        <v/>
      </c>
      <c r="I48" s="67" t="str">
        <f t="shared" si="2"/>
        <v/>
      </c>
      <c r="J48" s="82" t="str">
        <f t="shared" si="3"/>
        <v/>
      </c>
      <c r="K48" s="82" t="str">
        <f t="shared" si="4"/>
        <v/>
      </c>
      <c r="L48" s="82" t="str">
        <f t="shared" si="5"/>
        <v/>
      </c>
      <c r="M48" s="84" t="str">
        <f t="shared" si="6"/>
        <v/>
      </c>
      <c r="S48" s="14"/>
      <c r="V48" s="14"/>
      <c r="X48" s="11"/>
      <c r="Z48" s="11"/>
      <c r="AA48" s="11"/>
      <c r="AE48" s="11"/>
    </row>
    <row r="49" spans="2:31" x14ac:dyDescent="0.25">
      <c r="B49" s="42">
        <v>13</v>
      </c>
      <c r="C49" s="35">
        <f t="shared" si="7"/>
        <v>0</v>
      </c>
      <c r="D49" s="80">
        <f t="shared" si="0"/>
        <v>0</v>
      </c>
      <c r="E49" s="80">
        <f t="shared" si="0"/>
        <v>0</v>
      </c>
      <c r="F49" s="87"/>
      <c r="G49" s="40"/>
      <c r="H49" s="75" t="str">
        <f t="shared" si="1"/>
        <v/>
      </c>
      <c r="I49" s="67" t="str">
        <f t="shared" si="2"/>
        <v/>
      </c>
      <c r="J49" s="82" t="str">
        <f t="shared" si="3"/>
        <v/>
      </c>
      <c r="K49" s="82" t="str">
        <f t="shared" si="4"/>
        <v/>
      </c>
      <c r="L49" s="82" t="str">
        <f t="shared" si="5"/>
        <v/>
      </c>
      <c r="M49" s="84" t="str">
        <f t="shared" si="6"/>
        <v/>
      </c>
      <c r="S49" s="14"/>
      <c r="V49" s="14"/>
      <c r="X49" s="11"/>
      <c r="Z49" s="11"/>
      <c r="AA49" s="11"/>
      <c r="AE49" s="11"/>
    </row>
    <row r="50" spans="2:31" x14ac:dyDescent="0.25">
      <c r="B50" s="42">
        <v>14</v>
      </c>
      <c r="C50" s="35">
        <f t="shared" si="7"/>
        <v>0</v>
      </c>
      <c r="D50" s="80">
        <f t="shared" si="0"/>
        <v>0</v>
      </c>
      <c r="E50" s="80">
        <f t="shared" si="0"/>
        <v>0</v>
      </c>
      <c r="F50" s="91"/>
      <c r="G50" s="40"/>
      <c r="H50" s="75" t="str">
        <f t="shared" si="1"/>
        <v/>
      </c>
      <c r="I50" s="67" t="str">
        <f t="shared" si="2"/>
        <v/>
      </c>
      <c r="J50" s="82" t="str">
        <f t="shared" si="3"/>
        <v/>
      </c>
      <c r="K50" s="82" t="str">
        <f t="shared" si="4"/>
        <v/>
      </c>
      <c r="L50" s="82" t="str">
        <f t="shared" si="5"/>
        <v/>
      </c>
      <c r="M50" s="84" t="str">
        <f t="shared" si="6"/>
        <v/>
      </c>
      <c r="S50" s="14"/>
      <c r="U50" s="2"/>
      <c r="V50" s="2"/>
      <c r="W50" s="4"/>
      <c r="X50" s="11"/>
      <c r="Z50" s="11"/>
      <c r="AA50" s="11"/>
      <c r="AE50" s="11"/>
    </row>
    <row r="51" spans="2:31" x14ac:dyDescent="0.25">
      <c r="B51" s="42">
        <v>15</v>
      </c>
      <c r="C51" s="35">
        <f t="shared" si="7"/>
        <v>0</v>
      </c>
      <c r="D51" s="80">
        <f t="shared" si="0"/>
        <v>0</v>
      </c>
      <c r="E51" s="80">
        <f t="shared" si="0"/>
        <v>0</v>
      </c>
      <c r="F51" s="91"/>
      <c r="G51" s="40"/>
      <c r="H51" s="75" t="str">
        <f t="shared" si="1"/>
        <v/>
      </c>
      <c r="I51" s="67" t="str">
        <f t="shared" si="2"/>
        <v/>
      </c>
      <c r="J51" s="82" t="str">
        <f t="shared" si="3"/>
        <v/>
      </c>
      <c r="K51" s="82" t="str">
        <f t="shared" si="4"/>
        <v/>
      </c>
      <c r="L51" s="82" t="str">
        <f t="shared" si="5"/>
        <v/>
      </c>
      <c r="M51" s="84" t="str">
        <f t="shared" si="6"/>
        <v/>
      </c>
      <c r="S51" s="14"/>
      <c r="U51" s="3"/>
      <c r="V51" s="2"/>
      <c r="W51" s="3"/>
      <c r="X51" s="3"/>
      <c r="Y51" s="2"/>
      <c r="Z51" s="2"/>
      <c r="AA51" s="2"/>
      <c r="AB51" s="4"/>
      <c r="AE51" s="11"/>
    </row>
    <row r="52" spans="2:31" x14ac:dyDescent="0.25">
      <c r="B52" s="42">
        <v>16</v>
      </c>
      <c r="C52" s="35">
        <f t="shared" si="7"/>
        <v>0</v>
      </c>
      <c r="D52" s="80">
        <f t="shared" si="0"/>
        <v>0</v>
      </c>
      <c r="E52" s="80">
        <f t="shared" si="0"/>
        <v>0</v>
      </c>
      <c r="F52" s="91"/>
      <c r="G52" s="40"/>
      <c r="H52" s="75" t="str">
        <f t="shared" si="1"/>
        <v/>
      </c>
      <c r="I52" s="67" t="str">
        <f t="shared" si="2"/>
        <v/>
      </c>
      <c r="J52" s="82" t="str">
        <f t="shared" si="3"/>
        <v/>
      </c>
      <c r="K52" s="82" t="str">
        <f t="shared" si="4"/>
        <v/>
      </c>
      <c r="L52" s="82" t="str">
        <f t="shared" si="5"/>
        <v/>
      </c>
      <c r="M52" s="84" t="str">
        <f t="shared" si="6"/>
        <v/>
      </c>
      <c r="S52" s="14"/>
      <c r="U52" s="3"/>
      <c r="V52" s="2"/>
      <c r="W52" s="3"/>
      <c r="X52" s="3"/>
      <c r="Y52" s="2"/>
      <c r="Z52" s="2"/>
      <c r="AA52" s="2"/>
      <c r="AB52" s="4"/>
      <c r="AE52" s="11"/>
    </row>
    <row r="53" spans="2:31" x14ac:dyDescent="0.25">
      <c r="B53" s="42">
        <v>17</v>
      </c>
      <c r="C53" s="35">
        <f t="shared" si="7"/>
        <v>0</v>
      </c>
      <c r="D53" s="80">
        <f t="shared" si="0"/>
        <v>0</v>
      </c>
      <c r="E53" s="80">
        <f t="shared" si="0"/>
        <v>0</v>
      </c>
      <c r="F53" s="91"/>
      <c r="G53" s="40"/>
      <c r="H53" s="75" t="str">
        <f t="shared" si="1"/>
        <v/>
      </c>
      <c r="I53" s="67" t="str">
        <f t="shared" si="2"/>
        <v/>
      </c>
      <c r="J53" s="82" t="str">
        <f t="shared" si="3"/>
        <v/>
      </c>
      <c r="K53" s="82" t="str">
        <f t="shared" si="4"/>
        <v/>
      </c>
      <c r="L53" s="82" t="str">
        <f t="shared" si="5"/>
        <v/>
      </c>
      <c r="M53" s="84" t="str">
        <f t="shared" si="6"/>
        <v/>
      </c>
      <c r="S53" s="14"/>
      <c r="U53" s="2"/>
      <c r="V53" s="3"/>
      <c r="W53" s="3"/>
      <c r="X53" s="2"/>
      <c r="Y53" s="2"/>
      <c r="Z53" s="2"/>
      <c r="AA53" s="4"/>
      <c r="AE53" s="11"/>
    </row>
    <row r="54" spans="2:31" x14ac:dyDescent="0.25">
      <c r="B54" s="42">
        <v>18</v>
      </c>
      <c r="C54" s="35">
        <f t="shared" si="7"/>
        <v>0</v>
      </c>
      <c r="D54" s="80">
        <f t="shared" si="0"/>
        <v>0</v>
      </c>
      <c r="E54" s="80">
        <f t="shared" si="0"/>
        <v>0</v>
      </c>
      <c r="F54" s="91"/>
      <c r="G54" s="40"/>
      <c r="H54" s="75" t="str">
        <f t="shared" si="1"/>
        <v/>
      </c>
      <c r="I54" s="67" t="str">
        <f t="shared" si="2"/>
        <v/>
      </c>
      <c r="J54" s="82" t="str">
        <f t="shared" si="3"/>
        <v/>
      </c>
      <c r="K54" s="82" t="str">
        <f t="shared" si="4"/>
        <v/>
      </c>
      <c r="L54" s="82" t="str">
        <f t="shared" si="5"/>
        <v/>
      </c>
      <c r="M54" s="84" t="str">
        <f t="shared" si="6"/>
        <v/>
      </c>
      <c r="S54" s="14"/>
      <c r="U54" s="11"/>
      <c r="V54" s="14"/>
      <c r="W54" s="14"/>
      <c r="X54" s="11"/>
      <c r="Z54" s="11"/>
      <c r="AA54" s="15"/>
      <c r="AE54" s="11"/>
    </row>
    <row r="55" spans="2:31" x14ac:dyDescent="0.25">
      <c r="B55" s="42">
        <v>19</v>
      </c>
      <c r="C55" s="35">
        <f t="shared" si="7"/>
        <v>0</v>
      </c>
      <c r="D55" s="80">
        <f t="shared" si="0"/>
        <v>0</v>
      </c>
      <c r="E55" s="80">
        <f t="shared" si="0"/>
        <v>0</v>
      </c>
      <c r="F55" s="91"/>
      <c r="G55" s="40"/>
      <c r="H55" s="75" t="str">
        <f t="shared" si="1"/>
        <v/>
      </c>
      <c r="I55" s="67" t="str">
        <f t="shared" si="2"/>
        <v/>
      </c>
      <c r="J55" s="82" t="str">
        <f t="shared" si="3"/>
        <v/>
      </c>
      <c r="K55" s="82" t="str">
        <f t="shared" si="4"/>
        <v/>
      </c>
      <c r="L55" s="82" t="str">
        <f t="shared" si="5"/>
        <v/>
      </c>
      <c r="M55" s="84" t="str">
        <f t="shared" si="6"/>
        <v/>
      </c>
      <c r="S55" s="14"/>
      <c r="U55" s="11"/>
      <c r="V55" s="14"/>
      <c r="W55" s="14"/>
      <c r="X55" s="11"/>
      <c r="Z55" s="11"/>
      <c r="AA55" s="15"/>
      <c r="AE55" s="11"/>
    </row>
    <row r="56" spans="2:31" x14ac:dyDescent="0.25">
      <c r="B56" s="42">
        <v>20</v>
      </c>
      <c r="C56" s="35">
        <f t="shared" si="7"/>
        <v>0</v>
      </c>
      <c r="D56" s="80">
        <f t="shared" si="0"/>
        <v>0</v>
      </c>
      <c r="E56" s="80">
        <f t="shared" si="0"/>
        <v>0</v>
      </c>
      <c r="F56" s="91"/>
      <c r="G56" s="40"/>
      <c r="H56" s="75" t="str">
        <f t="shared" si="1"/>
        <v/>
      </c>
      <c r="I56" s="67" t="str">
        <f t="shared" si="2"/>
        <v/>
      </c>
      <c r="J56" s="82" t="str">
        <f t="shared" si="3"/>
        <v/>
      </c>
      <c r="K56" s="82" t="str">
        <f t="shared" si="4"/>
        <v/>
      </c>
      <c r="L56" s="82" t="str">
        <f t="shared" si="5"/>
        <v/>
      </c>
      <c r="M56" s="84" t="str">
        <f t="shared" si="6"/>
        <v/>
      </c>
      <c r="S56" s="14"/>
      <c r="U56" s="11"/>
      <c r="W56" s="14"/>
      <c r="X56" s="11"/>
      <c r="Y56" s="14"/>
      <c r="AA56" s="11"/>
      <c r="AD56" s="15"/>
      <c r="AE56" s="11"/>
    </row>
    <row r="57" spans="2:31" x14ac:dyDescent="0.25">
      <c r="B57" s="42">
        <v>21</v>
      </c>
      <c r="C57" s="35">
        <f t="shared" si="7"/>
        <v>0</v>
      </c>
      <c r="D57" s="80">
        <f t="shared" si="0"/>
        <v>0</v>
      </c>
      <c r="E57" s="80">
        <f t="shared" si="0"/>
        <v>0</v>
      </c>
      <c r="F57" s="91"/>
      <c r="G57" s="40"/>
      <c r="H57" s="75" t="str">
        <f t="shared" si="1"/>
        <v/>
      </c>
      <c r="I57" s="67" t="str">
        <f t="shared" si="2"/>
        <v/>
      </c>
      <c r="J57" s="82" t="str">
        <f t="shared" si="3"/>
        <v/>
      </c>
      <c r="K57" s="82" t="str">
        <f t="shared" si="4"/>
        <v/>
      </c>
      <c r="L57" s="82" t="str">
        <f t="shared" si="5"/>
        <v/>
      </c>
      <c r="M57" s="84" t="str">
        <f t="shared" si="6"/>
        <v/>
      </c>
      <c r="S57" s="14"/>
      <c r="U57" s="11"/>
      <c r="W57" s="14"/>
      <c r="X57" s="11"/>
      <c r="Y57" s="14"/>
      <c r="AA57" s="11"/>
      <c r="AD57" s="15"/>
      <c r="AE57" s="11"/>
    </row>
    <row r="58" spans="2:31" x14ac:dyDescent="0.25">
      <c r="B58" s="42">
        <v>22</v>
      </c>
      <c r="C58" s="35">
        <f t="shared" si="7"/>
        <v>0</v>
      </c>
      <c r="D58" s="80">
        <f t="shared" si="0"/>
        <v>0</v>
      </c>
      <c r="E58" s="80">
        <f t="shared" si="0"/>
        <v>0</v>
      </c>
      <c r="F58" s="91"/>
      <c r="G58" s="40"/>
      <c r="H58" s="75" t="str">
        <f t="shared" si="1"/>
        <v/>
      </c>
      <c r="I58" s="67" t="str">
        <f t="shared" si="2"/>
        <v/>
      </c>
      <c r="J58" s="82" t="str">
        <f t="shared" si="3"/>
        <v/>
      </c>
      <c r="K58" s="82" t="str">
        <f t="shared" si="4"/>
        <v/>
      </c>
      <c r="L58" s="82" t="str">
        <f t="shared" si="5"/>
        <v/>
      </c>
      <c r="M58" s="84" t="str">
        <f t="shared" si="6"/>
        <v/>
      </c>
      <c r="S58" s="14"/>
      <c r="U58" s="11"/>
      <c r="W58" s="14"/>
      <c r="X58" s="11"/>
      <c r="Y58" s="14"/>
      <c r="AA58" s="11"/>
      <c r="AD58" s="15"/>
      <c r="AE58" s="11"/>
    </row>
    <row r="59" spans="2:31" x14ac:dyDescent="0.25">
      <c r="B59" s="42">
        <v>23</v>
      </c>
      <c r="C59" s="35">
        <f t="shared" si="7"/>
        <v>0</v>
      </c>
      <c r="D59" s="80">
        <f t="shared" si="0"/>
        <v>0</v>
      </c>
      <c r="E59" s="80">
        <f t="shared" si="0"/>
        <v>0</v>
      </c>
      <c r="F59" s="91"/>
      <c r="G59" s="40"/>
      <c r="H59" s="75" t="str">
        <f t="shared" si="1"/>
        <v/>
      </c>
      <c r="I59" s="67" t="str">
        <f t="shared" si="2"/>
        <v/>
      </c>
      <c r="J59" s="82" t="str">
        <f t="shared" si="3"/>
        <v/>
      </c>
      <c r="K59" s="82" t="str">
        <f t="shared" si="4"/>
        <v/>
      </c>
      <c r="L59" s="82" t="str">
        <f t="shared" si="5"/>
        <v/>
      </c>
      <c r="M59" s="84" t="str">
        <f t="shared" si="6"/>
        <v/>
      </c>
      <c r="S59" s="14"/>
      <c r="U59" s="11"/>
      <c r="W59" s="14"/>
      <c r="X59" s="11"/>
      <c r="Y59" s="14"/>
      <c r="AA59" s="11"/>
      <c r="AD59" s="15"/>
      <c r="AE59" s="11"/>
    </row>
    <row r="60" spans="2:31" x14ac:dyDescent="0.25">
      <c r="B60" s="42">
        <v>24</v>
      </c>
      <c r="C60" s="35">
        <f t="shared" si="7"/>
        <v>0</v>
      </c>
      <c r="D60" s="80">
        <f t="shared" si="0"/>
        <v>0</v>
      </c>
      <c r="E60" s="80">
        <f t="shared" si="0"/>
        <v>0</v>
      </c>
      <c r="F60" s="91"/>
      <c r="G60" s="40"/>
      <c r="H60" s="75" t="str">
        <f t="shared" si="1"/>
        <v/>
      </c>
      <c r="I60" s="67" t="str">
        <f t="shared" si="2"/>
        <v/>
      </c>
      <c r="J60" s="82" t="str">
        <f t="shared" si="3"/>
        <v/>
      </c>
      <c r="K60" s="82" t="str">
        <f t="shared" si="4"/>
        <v/>
      </c>
      <c r="L60" s="82" t="str">
        <f t="shared" si="5"/>
        <v/>
      </c>
      <c r="M60" s="84" t="str">
        <f t="shared" si="6"/>
        <v/>
      </c>
      <c r="S60" s="14"/>
      <c r="U60" s="11"/>
      <c r="W60" s="14"/>
      <c r="X60" s="11"/>
      <c r="Y60" s="14"/>
      <c r="AA60" s="11"/>
      <c r="AD60" s="15"/>
      <c r="AE60" s="11"/>
    </row>
    <row r="61" spans="2:31" x14ac:dyDescent="0.25">
      <c r="B61" s="42">
        <v>25</v>
      </c>
      <c r="C61" s="35">
        <f t="shared" si="7"/>
        <v>0</v>
      </c>
      <c r="D61" s="80">
        <f t="shared" si="0"/>
        <v>0</v>
      </c>
      <c r="E61" s="80">
        <f t="shared" si="0"/>
        <v>0</v>
      </c>
      <c r="F61" s="91"/>
      <c r="G61" s="40"/>
      <c r="H61" s="75" t="str">
        <f t="shared" si="1"/>
        <v/>
      </c>
      <c r="I61" s="67" t="str">
        <f t="shared" si="2"/>
        <v/>
      </c>
      <c r="J61" s="82" t="str">
        <f t="shared" si="3"/>
        <v/>
      </c>
      <c r="K61" s="82" t="str">
        <f t="shared" si="4"/>
        <v/>
      </c>
      <c r="L61" s="82" t="str">
        <f t="shared" si="5"/>
        <v/>
      </c>
      <c r="M61" s="84" t="str">
        <f t="shared" si="6"/>
        <v/>
      </c>
      <c r="S61" s="14"/>
      <c r="U61" s="11"/>
      <c r="W61" s="14"/>
      <c r="X61" s="11"/>
      <c r="Y61" s="14"/>
      <c r="AA61" s="11"/>
      <c r="AD61" s="15"/>
      <c r="AE61" s="11"/>
    </row>
    <row r="62" spans="2:31" x14ac:dyDescent="0.25">
      <c r="B62" s="42">
        <v>26</v>
      </c>
      <c r="C62" s="35">
        <f t="shared" si="7"/>
        <v>0</v>
      </c>
      <c r="D62" s="80">
        <f t="shared" si="0"/>
        <v>0</v>
      </c>
      <c r="E62" s="80">
        <f t="shared" si="0"/>
        <v>0</v>
      </c>
      <c r="F62" s="91"/>
      <c r="G62" s="40"/>
      <c r="H62" s="75" t="str">
        <f t="shared" si="1"/>
        <v/>
      </c>
      <c r="I62" s="67" t="str">
        <f t="shared" si="2"/>
        <v/>
      </c>
      <c r="J62" s="82" t="str">
        <f t="shared" si="3"/>
        <v/>
      </c>
      <c r="K62" s="82" t="str">
        <f t="shared" si="4"/>
        <v/>
      </c>
      <c r="L62" s="82" t="str">
        <f t="shared" si="5"/>
        <v/>
      </c>
      <c r="M62" s="84" t="str">
        <f t="shared" si="6"/>
        <v/>
      </c>
      <c r="S62" s="14"/>
      <c r="U62" s="11"/>
      <c r="W62" s="14"/>
      <c r="X62" s="11"/>
      <c r="Y62" s="14"/>
      <c r="AA62" s="11"/>
      <c r="AD62" s="15"/>
      <c r="AE62" s="11"/>
    </row>
    <row r="63" spans="2:31" x14ac:dyDescent="0.25">
      <c r="B63" s="42">
        <v>27</v>
      </c>
      <c r="C63" s="35">
        <f t="shared" si="7"/>
        <v>0</v>
      </c>
      <c r="D63" s="80">
        <f t="shared" si="0"/>
        <v>0</v>
      </c>
      <c r="E63" s="80">
        <f t="shared" si="0"/>
        <v>0</v>
      </c>
      <c r="F63" s="91"/>
      <c r="G63" s="40"/>
      <c r="H63" s="75" t="str">
        <f t="shared" si="1"/>
        <v/>
      </c>
      <c r="I63" s="67" t="str">
        <f t="shared" si="2"/>
        <v/>
      </c>
      <c r="J63" s="82" t="str">
        <f t="shared" si="3"/>
        <v/>
      </c>
      <c r="K63" s="82" t="str">
        <f t="shared" si="4"/>
        <v/>
      </c>
      <c r="L63" s="82" t="str">
        <f t="shared" si="5"/>
        <v/>
      </c>
      <c r="M63" s="84" t="str">
        <f t="shared" si="6"/>
        <v/>
      </c>
      <c r="S63" s="14"/>
      <c r="U63" s="11"/>
      <c r="W63" s="14"/>
      <c r="X63" s="11"/>
      <c r="Y63" s="14"/>
      <c r="AA63" s="11"/>
      <c r="AD63" s="15"/>
      <c r="AE63" s="11"/>
    </row>
    <row r="64" spans="2:31" x14ac:dyDescent="0.25">
      <c r="B64" s="42">
        <v>28</v>
      </c>
      <c r="C64" s="35">
        <f t="shared" si="7"/>
        <v>0</v>
      </c>
      <c r="D64" s="80">
        <f t="shared" si="0"/>
        <v>0</v>
      </c>
      <c r="E64" s="80">
        <f t="shared" si="0"/>
        <v>0</v>
      </c>
      <c r="F64" s="91"/>
      <c r="G64" s="16"/>
      <c r="H64" s="75" t="str">
        <f t="shared" si="1"/>
        <v/>
      </c>
      <c r="I64" s="67" t="str">
        <f t="shared" si="2"/>
        <v/>
      </c>
      <c r="J64" s="82" t="str">
        <f t="shared" si="3"/>
        <v/>
      </c>
      <c r="K64" s="82" t="str">
        <f t="shared" si="4"/>
        <v/>
      </c>
      <c r="L64" s="82" t="str">
        <f t="shared" si="5"/>
        <v/>
      </c>
      <c r="M64" s="84" t="str">
        <f t="shared" si="6"/>
        <v/>
      </c>
      <c r="S64" s="14"/>
      <c r="U64" s="11"/>
      <c r="W64" s="14"/>
      <c r="X64" s="11"/>
      <c r="Y64" s="14"/>
      <c r="AA64" s="11"/>
      <c r="AD64" s="15"/>
      <c r="AE64" s="11"/>
    </row>
    <row r="65" spans="2:31" x14ac:dyDescent="0.25">
      <c r="B65" s="42">
        <v>29</v>
      </c>
      <c r="C65" s="35">
        <f t="shared" si="7"/>
        <v>0</v>
      </c>
      <c r="D65" s="80">
        <f t="shared" si="0"/>
        <v>0</v>
      </c>
      <c r="E65" s="80">
        <f t="shared" si="0"/>
        <v>0</v>
      </c>
      <c r="F65" s="91"/>
      <c r="H65" s="75" t="str">
        <f t="shared" si="1"/>
        <v/>
      </c>
      <c r="I65" s="67" t="str">
        <f t="shared" si="2"/>
        <v/>
      </c>
      <c r="J65" s="82" t="str">
        <f t="shared" si="3"/>
        <v/>
      </c>
      <c r="K65" s="82" t="str">
        <f t="shared" si="4"/>
        <v/>
      </c>
      <c r="L65" s="82" t="str">
        <f t="shared" si="5"/>
        <v/>
      </c>
      <c r="M65" s="84" t="str">
        <f t="shared" si="6"/>
        <v/>
      </c>
      <c r="S65" s="14"/>
      <c r="U65" s="11"/>
      <c r="W65" s="14"/>
      <c r="X65" s="11"/>
      <c r="Y65" s="14"/>
      <c r="AA65" s="11"/>
      <c r="AD65" s="15"/>
      <c r="AE65" s="11"/>
    </row>
    <row r="66" spans="2:31" x14ac:dyDescent="0.25">
      <c r="B66" s="42">
        <v>30</v>
      </c>
      <c r="C66" s="35">
        <f t="shared" si="7"/>
        <v>0</v>
      </c>
      <c r="D66" s="80">
        <f t="shared" si="0"/>
        <v>0</v>
      </c>
      <c r="E66" s="80">
        <f t="shared" si="0"/>
        <v>0</v>
      </c>
      <c r="F66" s="91"/>
      <c r="H66" s="75" t="str">
        <f t="shared" si="1"/>
        <v/>
      </c>
      <c r="I66" s="67" t="str">
        <f t="shared" si="2"/>
        <v/>
      </c>
      <c r="J66" s="82" t="str">
        <f t="shared" si="3"/>
        <v/>
      </c>
      <c r="K66" s="82" t="str">
        <f t="shared" si="4"/>
        <v/>
      </c>
      <c r="L66" s="82" t="str">
        <f t="shared" si="5"/>
        <v/>
      </c>
      <c r="M66" s="84" t="str">
        <f t="shared" si="6"/>
        <v/>
      </c>
      <c r="S66" s="14"/>
      <c r="U66" s="11"/>
      <c r="W66" s="14"/>
      <c r="X66" s="11"/>
      <c r="Y66" s="14"/>
      <c r="AA66" s="11"/>
      <c r="AD66" s="15"/>
      <c r="AE66" s="11"/>
    </row>
    <row r="67" spans="2:31" x14ac:dyDescent="0.25">
      <c r="B67" s="42">
        <v>31</v>
      </c>
      <c r="C67" s="35">
        <f t="shared" si="7"/>
        <v>0</v>
      </c>
      <c r="D67" s="80">
        <f t="shared" si="0"/>
        <v>0</v>
      </c>
      <c r="E67" s="80">
        <f t="shared" si="0"/>
        <v>0</v>
      </c>
      <c r="F67" s="91"/>
      <c r="H67" s="75" t="str">
        <f t="shared" si="1"/>
        <v/>
      </c>
      <c r="I67" s="67" t="str">
        <f t="shared" si="2"/>
        <v/>
      </c>
      <c r="J67" s="82" t="str">
        <f t="shared" si="3"/>
        <v/>
      </c>
      <c r="K67" s="82" t="str">
        <f t="shared" si="4"/>
        <v/>
      </c>
      <c r="L67" s="82" t="str">
        <f t="shared" si="5"/>
        <v/>
      </c>
      <c r="M67" s="84" t="str">
        <f t="shared" ref="M67:M68" si="8">IF(H67="","",M66+K67*$B$160*(H67-H66)/$B$21)</f>
        <v/>
      </c>
      <c r="S67" s="14"/>
      <c r="U67" s="11"/>
      <c r="W67" s="14"/>
      <c r="X67" s="11"/>
      <c r="Y67" s="14"/>
      <c r="AA67" s="11"/>
      <c r="AD67" s="15"/>
      <c r="AE67" s="11"/>
    </row>
    <row r="68" spans="2:31" x14ac:dyDescent="0.25">
      <c r="B68" s="42">
        <v>32</v>
      </c>
      <c r="C68" s="35">
        <f t="shared" si="7"/>
        <v>0</v>
      </c>
      <c r="D68" s="80">
        <f t="shared" si="0"/>
        <v>0</v>
      </c>
      <c r="E68" s="80">
        <f t="shared" si="0"/>
        <v>0</v>
      </c>
      <c r="F68" s="91"/>
      <c r="H68" s="75" t="str">
        <f t="shared" si="1"/>
        <v/>
      </c>
      <c r="I68" s="67" t="str">
        <f t="shared" si="2"/>
        <v/>
      </c>
      <c r="J68" s="82" t="str">
        <f t="shared" si="3"/>
        <v/>
      </c>
      <c r="K68" s="82" t="str">
        <f t="shared" si="4"/>
        <v/>
      </c>
      <c r="L68" s="82" t="str">
        <f t="shared" si="5"/>
        <v/>
      </c>
      <c r="M68" s="84" t="str">
        <f t="shared" si="8"/>
        <v/>
      </c>
      <c r="S68" s="14"/>
      <c r="U68" s="11"/>
      <c r="W68" s="14"/>
      <c r="X68" s="11"/>
      <c r="Y68" s="14"/>
      <c r="AA68" s="11"/>
      <c r="AD68" s="15"/>
      <c r="AE68" s="11"/>
    </row>
    <row r="69" spans="2:31" x14ac:dyDescent="0.25">
      <c r="B69" s="42">
        <v>33</v>
      </c>
      <c r="C69" s="35">
        <f t="shared" si="7"/>
        <v>0</v>
      </c>
      <c r="D69" s="80">
        <f t="shared" si="0"/>
        <v>0</v>
      </c>
      <c r="E69" s="80">
        <f t="shared" si="0"/>
        <v>0</v>
      </c>
      <c r="F69" s="91"/>
      <c r="H69" s="75" t="str">
        <f t="shared" si="1"/>
        <v/>
      </c>
      <c r="I69" s="67" t="str">
        <f t="shared" si="2"/>
        <v/>
      </c>
      <c r="J69" s="82" t="str">
        <f t="shared" si="3"/>
        <v/>
      </c>
      <c r="K69" s="82" t="str">
        <f t="shared" si="4"/>
        <v/>
      </c>
      <c r="L69" s="82" t="str">
        <f t="shared" si="5"/>
        <v/>
      </c>
      <c r="M69" s="84" t="str">
        <f>IF(H69="","",M68+K69*$B$160*(H69-H68)/$B$21)</f>
        <v/>
      </c>
      <c r="S69" s="14"/>
      <c r="U69" s="11"/>
      <c r="W69" s="14"/>
      <c r="X69" s="11"/>
      <c r="Y69" s="14"/>
      <c r="AA69" s="11"/>
      <c r="AD69" s="15"/>
      <c r="AE69" s="11"/>
    </row>
    <row r="70" spans="2:31" x14ac:dyDescent="0.25">
      <c r="B70" s="42">
        <v>34</v>
      </c>
      <c r="C70" s="35">
        <f t="shared" si="7"/>
        <v>0</v>
      </c>
      <c r="D70" s="80">
        <f t="shared" si="0"/>
        <v>0</v>
      </c>
      <c r="E70" s="80">
        <f t="shared" si="0"/>
        <v>0</v>
      </c>
      <c r="F70" s="91"/>
      <c r="H70" s="75" t="str">
        <f t="shared" si="1"/>
        <v/>
      </c>
      <c r="I70" s="67" t="str">
        <f t="shared" si="2"/>
        <v/>
      </c>
      <c r="J70" s="82" t="str">
        <f t="shared" si="3"/>
        <v/>
      </c>
      <c r="K70" s="82" t="str">
        <f t="shared" si="4"/>
        <v/>
      </c>
      <c r="L70" s="82" t="str">
        <f t="shared" si="5"/>
        <v/>
      </c>
      <c r="M70" s="84" t="str">
        <f>IF(H70="","",M69+K70*$B$160*(H70-H69)/$B$21)</f>
        <v/>
      </c>
      <c r="S70" s="14"/>
      <c r="U70" s="11"/>
      <c r="W70" s="14"/>
      <c r="X70" s="11"/>
      <c r="Y70" s="14"/>
      <c r="AA70" s="11"/>
      <c r="AD70" s="15"/>
      <c r="AE70" s="11"/>
    </row>
    <row r="71" spans="2:31" x14ac:dyDescent="0.25">
      <c r="B71" s="42">
        <v>35</v>
      </c>
      <c r="C71" s="35">
        <f t="shared" si="7"/>
        <v>0</v>
      </c>
      <c r="D71" s="80">
        <f t="shared" si="0"/>
        <v>0</v>
      </c>
      <c r="E71" s="80">
        <f t="shared" si="0"/>
        <v>0</v>
      </c>
      <c r="F71" s="91"/>
      <c r="H71" s="75" t="str">
        <f t="shared" si="1"/>
        <v/>
      </c>
      <c r="I71" s="67" t="str">
        <f t="shared" si="2"/>
        <v/>
      </c>
      <c r="J71" s="82" t="str">
        <f t="shared" si="3"/>
        <v/>
      </c>
      <c r="K71" s="82" t="str">
        <f t="shared" si="4"/>
        <v/>
      </c>
      <c r="L71" s="82" t="str">
        <f t="shared" si="5"/>
        <v/>
      </c>
      <c r="M71" s="84" t="str">
        <f t="shared" ref="M71:M134" si="9">IF(H71="","",M70+K71*$B$160*(H71-H70)/$B$21)</f>
        <v/>
      </c>
      <c r="S71" s="14"/>
      <c r="U71" s="11"/>
      <c r="W71" s="14"/>
      <c r="X71" s="11"/>
      <c r="Y71" s="14"/>
      <c r="AA71" s="11"/>
      <c r="AD71" s="15"/>
      <c r="AE71" s="11"/>
    </row>
    <row r="72" spans="2:31" x14ac:dyDescent="0.25">
      <c r="B72" s="42">
        <v>36</v>
      </c>
      <c r="C72" s="35">
        <f t="shared" si="7"/>
        <v>0</v>
      </c>
      <c r="D72" s="80">
        <f t="shared" si="0"/>
        <v>0</v>
      </c>
      <c r="E72" s="80">
        <f t="shared" si="0"/>
        <v>0</v>
      </c>
      <c r="F72" s="91"/>
      <c r="H72" s="75" t="str">
        <f t="shared" si="1"/>
        <v/>
      </c>
      <c r="I72" s="67" t="str">
        <f t="shared" si="2"/>
        <v/>
      </c>
      <c r="J72" s="82" t="str">
        <f t="shared" si="3"/>
        <v/>
      </c>
      <c r="K72" s="82" t="str">
        <f t="shared" si="4"/>
        <v/>
      </c>
      <c r="L72" s="82" t="str">
        <f t="shared" si="5"/>
        <v/>
      </c>
      <c r="M72" s="84" t="str">
        <f t="shared" si="9"/>
        <v/>
      </c>
      <c r="S72" s="14"/>
      <c r="U72" s="11"/>
      <c r="W72" s="14"/>
      <c r="X72" s="11"/>
      <c r="Y72" s="14"/>
      <c r="AA72" s="11"/>
      <c r="AD72" s="15"/>
      <c r="AE72" s="11"/>
    </row>
    <row r="73" spans="2:31" x14ac:dyDescent="0.25">
      <c r="B73" s="42">
        <v>37</v>
      </c>
      <c r="C73" s="35">
        <f t="shared" si="7"/>
        <v>0</v>
      </c>
      <c r="D73" s="80">
        <f t="shared" si="0"/>
        <v>0</v>
      </c>
      <c r="E73" s="80">
        <f t="shared" si="0"/>
        <v>0</v>
      </c>
      <c r="F73" s="91"/>
      <c r="H73" s="75" t="str">
        <f t="shared" si="1"/>
        <v/>
      </c>
      <c r="I73" s="67" t="str">
        <f t="shared" si="2"/>
        <v/>
      </c>
      <c r="J73" s="82" t="str">
        <f t="shared" si="3"/>
        <v/>
      </c>
      <c r="K73" s="82" t="str">
        <f t="shared" si="4"/>
        <v/>
      </c>
      <c r="L73" s="82" t="str">
        <f t="shared" si="5"/>
        <v/>
      </c>
      <c r="M73" s="84" t="str">
        <f t="shared" si="9"/>
        <v/>
      </c>
      <c r="S73" s="14"/>
      <c r="U73" s="11"/>
      <c r="W73" s="14"/>
      <c r="X73" s="11"/>
      <c r="Y73" s="14"/>
      <c r="AA73" s="11"/>
      <c r="AD73" s="15"/>
      <c r="AE73" s="11"/>
    </row>
    <row r="74" spans="2:31" x14ac:dyDescent="0.25">
      <c r="B74" s="42">
        <v>38</v>
      </c>
      <c r="C74" s="35">
        <f t="shared" si="7"/>
        <v>0</v>
      </c>
      <c r="D74" s="80">
        <f t="shared" si="0"/>
        <v>0</v>
      </c>
      <c r="E74" s="80">
        <f t="shared" si="0"/>
        <v>0</v>
      </c>
      <c r="F74" s="91"/>
      <c r="H74" s="75" t="str">
        <f t="shared" si="1"/>
        <v/>
      </c>
      <c r="I74" s="67" t="str">
        <f t="shared" si="2"/>
        <v/>
      </c>
      <c r="J74" s="82" t="str">
        <f t="shared" si="3"/>
        <v/>
      </c>
      <c r="K74" s="82" t="str">
        <f t="shared" si="4"/>
        <v/>
      </c>
      <c r="L74" s="82" t="str">
        <f t="shared" si="5"/>
        <v/>
      </c>
      <c r="M74" s="84" t="str">
        <f t="shared" si="9"/>
        <v/>
      </c>
      <c r="S74" s="14"/>
      <c r="U74" s="11"/>
      <c r="W74" s="14"/>
      <c r="X74" s="11"/>
      <c r="Y74" s="14"/>
      <c r="AA74" s="11"/>
      <c r="AD74" s="15"/>
      <c r="AE74" s="11"/>
    </row>
    <row r="75" spans="2:31" x14ac:dyDescent="0.25">
      <c r="B75" s="42">
        <v>39</v>
      </c>
      <c r="C75" s="35">
        <f t="shared" si="7"/>
        <v>0</v>
      </c>
      <c r="D75" s="80">
        <f t="shared" si="0"/>
        <v>0</v>
      </c>
      <c r="E75" s="80">
        <f t="shared" si="0"/>
        <v>0</v>
      </c>
      <c r="F75" s="91"/>
      <c r="H75" s="75" t="str">
        <f t="shared" si="1"/>
        <v/>
      </c>
      <c r="I75" s="67" t="str">
        <f t="shared" si="2"/>
        <v/>
      </c>
      <c r="J75" s="82" t="str">
        <f t="shared" si="3"/>
        <v/>
      </c>
      <c r="K75" s="82" t="str">
        <f t="shared" si="4"/>
        <v/>
      </c>
      <c r="L75" s="82" t="str">
        <f t="shared" si="5"/>
        <v/>
      </c>
      <c r="M75" s="84" t="str">
        <f t="shared" si="9"/>
        <v/>
      </c>
      <c r="S75" s="14"/>
      <c r="U75" s="11"/>
      <c r="W75" s="14"/>
      <c r="X75" s="11"/>
      <c r="Y75" s="14"/>
      <c r="AA75" s="11"/>
      <c r="AD75" s="15"/>
      <c r="AE75" s="11"/>
    </row>
    <row r="76" spans="2:31" x14ac:dyDescent="0.25">
      <c r="B76" s="42">
        <v>40</v>
      </c>
      <c r="C76" s="35">
        <f t="shared" si="7"/>
        <v>0</v>
      </c>
      <c r="D76" s="80">
        <f t="shared" si="0"/>
        <v>0</v>
      </c>
      <c r="E76" s="80">
        <f t="shared" si="0"/>
        <v>0</v>
      </c>
      <c r="F76" s="91"/>
      <c r="H76" s="75" t="str">
        <f t="shared" si="1"/>
        <v/>
      </c>
      <c r="I76" s="67" t="str">
        <f t="shared" si="2"/>
        <v/>
      </c>
      <c r="J76" s="82" t="str">
        <f t="shared" si="3"/>
        <v/>
      </c>
      <c r="K76" s="82" t="str">
        <f t="shared" si="4"/>
        <v/>
      </c>
      <c r="L76" s="82" t="str">
        <f t="shared" si="5"/>
        <v/>
      </c>
      <c r="M76" s="84" t="str">
        <f t="shared" si="9"/>
        <v/>
      </c>
      <c r="S76" s="14"/>
      <c r="U76" s="11"/>
      <c r="W76" s="14"/>
      <c r="X76" s="11"/>
      <c r="Y76" s="14"/>
      <c r="AA76" s="11"/>
      <c r="AD76" s="15"/>
      <c r="AE76" s="11"/>
    </row>
    <row r="77" spans="2:31" x14ac:dyDescent="0.25">
      <c r="B77" s="42">
        <v>41</v>
      </c>
      <c r="C77" s="35">
        <f t="shared" si="7"/>
        <v>0</v>
      </c>
      <c r="D77" s="80">
        <f t="shared" si="0"/>
        <v>0</v>
      </c>
      <c r="E77" s="80">
        <f t="shared" si="0"/>
        <v>0</v>
      </c>
      <c r="F77" s="91"/>
      <c r="H77" s="75" t="str">
        <f t="shared" si="1"/>
        <v/>
      </c>
      <c r="I77" s="67" t="str">
        <f t="shared" si="2"/>
        <v/>
      </c>
      <c r="J77" s="82" t="str">
        <f t="shared" si="3"/>
        <v/>
      </c>
      <c r="K77" s="82" t="str">
        <f t="shared" si="4"/>
        <v/>
      </c>
      <c r="L77" s="82" t="str">
        <f t="shared" si="5"/>
        <v/>
      </c>
      <c r="M77" s="84" t="str">
        <f t="shared" si="9"/>
        <v/>
      </c>
      <c r="S77" s="14"/>
      <c r="U77" s="11"/>
      <c r="W77" s="14"/>
      <c r="X77" s="11"/>
      <c r="Y77" s="14"/>
      <c r="AA77" s="11"/>
      <c r="AD77" s="15"/>
      <c r="AE77" s="11"/>
    </row>
    <row r="78" spans="2:31" x14ac:dyDescent="0.25">
      <c r="B78" s="42">
        <v>42</v>
      </c>
      <c r="C78" s="35">
        <f t="shared" si="7"/>
        <v>0</v>
      </c>
      <c r="D78" s="80">
        <f t="shared" si="0"/>
        <v>0</v>
      </c>
      <c r="E78" s="80">
        <f t="shared" si="0"/>
        <v>0</v>
      </c>
      <c r="F78" s="91"/>
      <c r="H78" s="75" t="str">
        <f t="shared" si="1"/>
        <v/>
      </c>
      <c r="I78" s="67" t="str">
        <f t="shared" si="2"/>
        <v/>
      </c>
      <c r="J78" s="82" t="str">
        <f t="shared" si="3"/>
        <v/>
      </c>
      <c r="K78" s="82" t="str">
        <f t="shared" si="4"/>
        <v/>
      </c>
      <c r="L78" s="82" t="str">
        <f t="shared" si="5"/>
        <v/>
      </c>
      <c r="M78" s="84" t="str">
        <f t="shared" si="9"/>
        <v/>
      </c>
      <c r="S78" s="14"/>
      <c r="U78" s="11"/>
      <c r="W78" s="14"/>
      <c r="X78" s="11"/>
      <c r="Y78" s="14"/>
      <c r="AA78" s="11"/>
      <c r="AD78" s="15"/>
      <c r="AE78" s="11"/>
    </row>
    <row r="79" spans="2:31" x14ac:dyDescent="0.25">
      <c r="B79" s="42">
        <v>43</v>
      </c>
      <c r="C79" s="35">
        <f t="shared" si="7"/>
        <v>0</v>
      </c>
      <c r="D79" s="80">
        <f t="shared" si="0"/>
        <v>0</v>
      </c>
      <c r="E79" s="80">
        <f t="shared" si="0"/>
        <v>0</v>
      </c>
      <c r="F79" s="91"/>
      <c r="H79" s="75" t="str">
        <f t="shared" si="1"/>
        <v/>
      </c>
      <c r="I79" s="67" t="str">
        <f t="shared" si="2"/>
        <v/>
      </c>
      <c r="J79" s="82" t="str">
        <f t="shared" si="3"/>
        <v/>
      </c>
      <c r="K79" s="82" t="str">
        <f t="shared" si="4"/>
        <v/>
      </c>
      <c r="L79" s="82" t="str">
        <f t="shared" si="5"/>
        <v/>
      </c>
      <c r="M79" s="84" t="str">
        <f t="shared" si="9"/>
        <v/>
      </c>
      <c r="S79" s="14"/>
      <c r="U79" s="11"/>
      <c r="W79" s="14"/>
      <c r="X79" s="11"/>
      <c r="Y79" s="14"/>
      <c r="AA79" s="11"/>
      <c r="AD79" s="15"/>
      <c r="AE79" s="11"/>
    </row>
    <row r="80" spans="2:31" x14ac:dyDescent="0.25">
      <c r="B80" s="42">
        <v>44</v>
      </c>
      <c r="C80" s="35">
        <f t="shared" si="7"/>
        <v>0</v>
      </c>
      <c r="D80" s="80">
        <f t="shared" si="0"/>
        <v>0</v>
      </c>
      <c r="E80" s="80">
        <f t="shared" si="0"/>
        <v>0</v>
      </c>
      <c r="F80" s="91"/>
      <c r="H80" s="75" t="str">
        <f t="shared" si="1"/>
        <v/>
      </c>
      <c r="I80" s="67" t="str">
        <f t="shared" si="2"/>
        <v/>
      </c>
      <c r="J80" s="82" t="str">
        <f t="shared" si="3"/>
        <v/>
      </c>
      <c r="K80" s="82" t="str">
        <f t="shared" si="4"/>
        <v/>
      </c>
      <c r="L80" s="82" t="str">
        <f t="shared" si="5"/>
        <v/>
      </c>
      <c r="M80" s="84" t="str">
        <f t="shared" si="9"/>
        <v/>
      </c>
      <c r="S80" s="14"/>
      <c r="U80" s="11"/>
      <c r="W80" s="14"/>
      <c r="X80" s="11"/>
      <c r="Y80" s="14"/>
      <c r="AA80" s="11"/>
      <c r="AD80" s="15"/>
      <c r="AE80" s="11"/>
    </row>
    <row r="81" spans="2:31" x14ac:dyDescent="0.25">
      <c r="B81" s="42">
        <v>45</v>
      </c>
      <c r="C81" s="35">
        <f t="shared" si="7"/>
        <v>0</v>
      </c>
      <c r="D81" s="80">
        <f t="shared" si="0"/>
        <v>0</v>
      </c>
      <c r="E81" s="80">
        <f t="shared" si="0"/>
        <v>0</v>
      </c>
      <c r="F81" s="91"/>
      <c r="H81" s="75" t="str">
        <f t="shared" si="1"/>
        <v/>
      </c>
      <c r="I81" s="67" t="str">
        <f t="shared" si="2"/>
        <v/>
      </c>
      <c r="J81" s="82" t="str">
        <f t="shared" si="3"/>
        <v/>
      </c>
      <c r="K81" s="82" t="str">
        <f t="shared" si="4"/>
        <v/>
      </c>
      <c r="L81" s="82" t="str">
        <f t="shared" si="5"/>
        <v/>
      </c>
      <c r="M81" s="84" t="str">
        <f t="shared" si="9"/>
        <v/>
      </c>
      <c r="S81" s="14"/>
      <c r="U81" s="11"/>
      <c r="W81" s="14"/>
      <c r="X81" s="11"/>
      <c r="Y81" s="14"/>
      <c r="AA81" s="11"/>
      <c r="AD81" s="15"/>
      <c r="AE81" s="11"/>
    </row>
    <row r="82" spans="2:31" x14ac:dyDescent="0.25">
      <c r="B82" s="42">
        <v>46</v>
      </c>
      <c r="C82" s="35">
        <f t="shared" si="7"/>
        <v>0</v>
      </c>
      <c r="D82" s="80">
        <f t="shared" si="0"/>
        <v>0</v>
      </c>
      <c r="E82" s="80">
        <f t="shared" si="0"/>
        <v>0</v>
      </c>
      <c r="F82" s="91"/>
      <c r="H82" s="75" t="str">
        <f t="shared" si="1"/>
        <v/>
      </c>
      <c r="I82" s="67" t="str">
        <f t="shared" si="2"/>
        <v/>
      </c>
      <c r="J82" s="82" t="str">
        <f t="shared" si="3"/>
        <v/>
      </c>
      <c r="K82" s="82" t="str">
        <f t="shared" si="4"/>
        <v/>
      </c>
      <c r="L82" s="82" t="str">
        <f t="shared" si="5"/>
        <v/>
      </c>
      <c r="M82" s="84" t="str">
        <f t="shared" si="9"/>
        <v/>
      </c>
      <c r="S82" s="14"/>
      <c r="U82" s="11"/>
      <c r="W82" s="14"/>
      <c r="X82" s="11"/>
      <c r="Y82" s="14"/>
      <c r="AA82" s="11"/>
      <c r="AD82" s="15"/>
      <c r="AE82" s="11"/>
    </row>
    <row r="83" spans="2:31" x14ac:dyDescent="0.25">
      <c r="B83" s="42">
        <v>47</v>
      </c>
      <c r="C83" s="35">
        <f t="shared" si="7"/>
        <v>0</v>
      </c>
      <c r="D83" s="80">
        <f t="shared" si="0"/>
        <v>0</v>
      </c>
      <c r="E83" s="80">
        <f t="shared" si="0"/>
        <v>0</v>
      </c>
      <c r="F83" s="91"/>
      <c r="H83" s="75" t="str">
        <f t="shared" si="1"/>
        <v/>
      </c>
      <c r="I83" s="67" t="str">
        <f t="shared" si="2"/>
        <v/>
      </c>
      <c r="J83" s="82" t="str">
        <f t="shared" si="3"/>
        <v/>
      </c>
      <c r="K83" s="82" t="str">
        <f t="shared" si="4"/>
        <v/>
      </c>
      <c r="L83" s="82" t="str">
        <f t="shared" si="5"/>
        <v/>
      </c>
      <c r="M83" s="84" t="str">
        <f t="shared" si="9"/>
        <v/>
      </c>
      <c r="S83" s="14"/>
      <c r="U83" s="11"/>
      <c r="W83" s="14"/>
      <c r="X83" s="11"/>
      <c r="Y83" s="14"/>
      <c r="AA83" s="11"/>
      <c r="AD83" s="15"/>
      <c r="AE83" s="11"/>
    </row>
    <row r="84" spans="2:31" x14ac:dyDescent="0.25">
      <c r="B84" s="42">
        <v>48</v>
      </c>
      <c r="C84" s="35">
        <f t="shared" si="7"/>
        <v>0</v>
      </c>
      <c r="D84" s="80">
        <f t="shared" si="0"/>
        <v>0</v>
      </c>
      <c r="E84" s="80">
        <f t="shared" si="0"/>
        <v>0</v>
      </c>
      <c r="F84" s="91"/>
      <c r="H84" s="75" t="str">
        <f t="shared" si="1"/>
        <v/>
      </c>
      <c r="I84" s="67" t="str">
        <f t="shared" si="2"/>
        <v/>
      </c>
      <c r="J84" s="82" t="str">
        <f t="shared" si="3"/>
        <v/>
      </c>
      <c r="K84" s="82" t="str">
        <f t="shared" si="4"/>
        <v/>
      </c>
      <c r="L84" s="82" t="str">
        <f t="shared" si="5"/>
        <v/>
      </c>
      <c r="M84" s="84" t="str">
        <f t="shared" si="9"/>
        <v/>
      </c>
      <c r="S84" s="14"/>
      <c r="U84" s="11"/>
      <c r="W84" s="14"/>
      <c r="X84" s="11"/>
      <c r="Y84" s="14"/>
      <c r="AA84" s="11"/>
      <c r="AD84" s="15"/>
      <c r="AE84" s="11"/>
    </row>
    <row r="85" spans="2:31" x14ac:dyDescent="0.25">
      <c r="B85" s="42">
        <v>49</v>
      </c>
      <c r="C85" s="35">
        <f t="shared" si="7"/>
        <v>0</v>
      </c>
      <c r="D85" s="80">
        <f t="shared" si="0"/>
        <v>0</v>
      </c>
      <c r="E85" s="80">
        <f t="shared" si="0"/>
        <v>0</v>
      </c>
      <c r="F85" s="91"/>
      <c r="H85" s="75" t="str">
        <f t="shared" si="1"/>
        <v/>
      </c>
      <c r="I85" s="67" t="str">
        <f t="shared" si="2"/>
        <v/>
      </c>
      <c r="J85" s="82" t="str">
        <f t="shared" si="3"/>
        <v/>
      </c>
      <c r="K85" s="82" t="str">
        <f t="shared" si="4"/>
        <v/>
      </c>
      <c r="L85" s="82" t="str">
        <f t="shared" si="5"/>
        <v/>
      </c>
      <c r="M85" s="84" t="str">
        <f t="shared" si="9"/>
        <v/>
      </c>
      <c r="S85" s="14"/>
      <c r="U85" s="11"/>
      <c r="W85" s="14"/>
      <c r="X85" s="11"/>
      <c r="Y85" s="14"/>
      <c r="AA85" s="11"/>
      <c r="AD85" s="15"/>
      <c r="AE85" s="11"/>
    </row>
    <row r="86" spans="2:31" x14ac:dyDescent="0.25">
      <c r="B86" s="42">
        <v>50</v>
      </c>
      <c r="C86" s="35">
        <f t="shared" si="7"/>
        <v>0</v>
      </c>
      <c r="D86" s="80">
        <f t="shared" si="0"/>
        <v>0</v>
      </c>
      <c r="E86" s="80">
        <f t="shared" si="0"/>
        <v>0</v>
      </c>
      <c r="F86" s="91"/>
      <c r="H86" s="75" t="str">
        <f t="shared" si="1"/>
        <v/>
      </c>
      <c r="I86" s="67" t="str">
        <f t="shared" si="2"/>
        <v/>
      </c>
      <c r="J86" s="82" t="str">
        <f t="shared" si="3"/>
        <v/>
      </c>
      <c r="K86" s="82" t="str">
        <f t="shared" si="4"/>
        <v/>
      </c>
      <c r="L86" s="82" t="str">
        <f t="shared" si="5"/>
        <v/>
      </c>
      <c r="M86" s="84" t="str">
        <f t="shared" si="9"/>
        <v/>
      </c>
      <c r="S86" s="14"/>
      <c r="U86" s="11"/>
      <c r="W86" s="14"/>
      <c r="X86" s="11"/>
      <c r="Y86" s="14"/>
      <c r="AA86" s="11"/>
      <c r="AD86" s="15"/>
      <c r="AE86" s="11"/>
    </row>
    <row r="87" spans="2:31" x14ac:dyDescent="0.25">
      <c r="B87" s="42">
        <v>51</v>
      </c>
      <c r="C87" s="35">
        <f t="shared" si="7"/>
        <v>0</v>
      </c>
      <c r="D87" s="80">
        <f t="shared" si="0"/>
        <v>0</v>
      </c>
      <c r="E87" s="80">
        <f t="shared" si="0"/>
        <v>0</v>
      </c>
      <c r="F87" s="91"/>
      <c r="H87" s="75" t="str">
        <f t="shared" si="1"/>
        <v/>
      </c>
      <c r="I87" s="67" t="str">
        <f t="shared" si="2"/>
        <v/>
      </c>
      <c r="J87" s="82" t="str">
        <f t="shared" si="3"/>
        <v/>
      </c>
      <c r="K87" s="82" t="str">
        <f t="shared" si="4"/>
        <v/>
      </c>
      <c r="L87" s="82" t="str">
        <f t="shared" si="5"/>
        <v/>
      </c>
      <c r="M87" s="84" t="str">
        <f t="shared" si="9"/>
        <v/>
      </c>
      <c r="S87" s="14"/>
      <c r="U87" s="11"/>
      <c r="W87" s="14"/>
      <c r="X87" s="11"/>
      <c r="Y87" s="14"/>
      <c r="AA87" s="11"/>
      <c r="AD87" s="15"/>
      <c r="AE87" s="11"/>
    </row>
    <row r="88" spans="2:31" x14ac:dyDescent="0.25">
      <c r="B88" s="42">
        <v>52</v>
      </c>
      <c r="C88" s="35">
        <f t="shared" si="7"/>
        <v>0</v>
      </c>
      <c r="D88" s="80">
        <f t="shared" si="0"/>
        <v>0</v>
      </c>
      <c r="E88" s="80">
        <f t="shared" si="0"/>
        <v>0</v>
      </c>
      <c r="F88" s="91"/>
      <c r="H88" s="75" t="str">
        <f t="shared" si="1"/>
        <v/>
      </c>
      <c r="I88" s="67" t="str">
        <f t="shared" si="2"/>
        <v/>
      </c>
      <c r="J88" s="82" t="str">
        <f t="shared" si="3"/>
        <v/>
      </c>
      <c r="K88" s="82" t="str">
        <f t="shared" si="4"/>
        <v/>
      </c>
      <c r="L88" s="82" t="str">
        <f t="shared" si="5"/>
        <v/>
      </c>
      <c r="M88" s="84" t="str">
        <f t="shared" si="9"/>
        <v/>
      </c>
      <c r="S88" s="14"/>
      <c r="U88" s="11"/>
      <c r="W88" s="14"/>
      <c r="X88" s="11"/>
      <c r="Y88" s="14"/>
      <c r="AA88" s="11"/>
      <c r="AD88" s="15"/>
      <c r="AE88" s="11"/>
    </row>
    <row r="89" spans="2:31" x14ac:dyDescent="0.25">
      <c r="B89" s="42">
        <v>53</v>
      </c>
      <c r="C89" s="35">
        <f t="shared" si="7"/>
        <v>0</v>
      </c>
      <c r="D89" s="80">
        <f t="shared" si="0"/>
        <v>0</v>
      </c>
      <c r="E89" s="80">
        <f t="shared" si="0"/>
        <v>0</v>
      </c>
      <c r="F89" s="91"/>
      <c r="H89" s="75" t="str">
        <f t="shared" si="1"/>
        <v/>
      </c>
      <c r="I89" s="67" t="str">
        <f t="shared" si="2"/>
        <v/>
      </c>
      <c r="J89" s="82" t="str">
        <f t="shared" si="3"/>
        <v/>
      </c>
      <c r="K89" s="82" t="str">
        <f t="shared" si="4"/>
        <v/>
      </c>
      <c r="L89" s="82" t="str">
        <f t="shared" si="5"/>
        <v/>
      </c>
      <c r="M89" s="84" t="str">
        <f t="shared" si="9"/>
        <v/>
      </c>
      <c r="S89" s="14"/>
      <c r="U89" s="11"/>
      <c r="W89" s="14"/>
      <c r="X89" s="11"/>
      <c r="Y89" s="14"/>
      <c r="AA89" s="11"/>
      <c r="AD89" s="15"/>
      <c r="AE89" s="11"/>
    </row>
    <row r="90" spans="2:31" x14ac:dyDescent="0.25">
      <c r="B90" s="42">
        <v>54</v>
      </c>
      <c r="C90" s="35">
        <f t="shared" si="7"/>
        <v>0</v>
      </c>
      <c r="D90" s="80">
        <f t="shared" si="0"/>
        <v>0</v>
      </c>
      <c r="E90" s="80">
        <f t="shared" si="0"/>
        <v>0</v>
      </c>
      <c r="F90" s="91"/>
      <c r="H90" s="75" t="str">
        <f t="shared" si="1"/>
        <v/>
      </c>
      <c r="I90" s="67" t="str">
        <f t="shared" si="2"/>
        <v/>
      </c>
      <c r="J90" s="82" t="str">
        <f t="shared" si="3"/>
        <v/>
      </c>
      <c r="K90" s="82" t="str">
        <f t="shared" si="4"/>
        <v/>
      </c>
      <c r="L90" s="82" t="str">
        <f t="shared" si="5"/>
        <v/>
      </c>
      <c r="M90" s="84" t="str">
        <f t="shared" si="9"/>
        <v/>
      </c>
      <c r="S90" s="14"/>
      <c r="U90" s="11"/>
      <c r="W90" s="14"/>
      <c r="X90" s="11"/>
      <c r="Y90" s="14"/>
      <c r="AA90" s="11"/>
      <c r="AD90" s="15"/>
      <c r="AE90" s="11"/>
    </row>
    <row r="91" spans="2:31" x14ac:dyDescent="0.25">
      <c r="B91" s="42">
        <v>55</v>
      </c>
      <c r="C91" s="35">
        <f t="shared" si="7"/>
        <v>0</v>
      </c>
      <c r="D91" s="80">
        <f t="shared" si="0"/>
        <v>0</v>
      </c>
      <c r="E91" s="80">
        <f t="shared" si="0"/>
        <v>0</v>
      </c>
      <c r="F91" s="91"/>
      <c r="H91" s="75" t="str">
        <f t="shared" si="1"/>
        <v/>
      </c>
      <c r="I91" s="67" t="str">
        <f t="shared" si="2"/>
        <v/>
      </c>
      <c r="J91" s="82" t="str">
        <f t="shared" si="3"/>
        <v/>
      </c>
      <c r="K91" s="82" t="str">
        <f t="shared" si="4"/>
        <v/>
      </c>
      <c r="L91" s="82" t="str">
        <f t="shared" si="5"/>
        <v/>
      </c>
      <c r="M91" s="84" t="str">
        <f t="shared" si="9"/>
        <v/>
      </c>
      <c r="S91" s="14"/>
      <c r="U91" s="11"/>
      <c r="W91" s="14"/>
      <c r="X91" s="11"/>
      <c r="Y91" s="14"/>
      <c r="AA91" s="11"/>
      <c r="AD91" s="15"/>
      <c r="AE91" s="11"/>
    </row>
    <row r="92" spans="2:31" x14ac:dyDescent="0.25">
      <c r="B92" s="42">
        <v>56</v>
      </c>
      <c r="C92" s="35">
        <f t="shared" si="7"/>
        <v>0</v>
      </c>
      <c r="D92" s="80">
        <f t="shared" si="0"/>
        <v>0</v>
      </c>
      <c r="E92" s="80">
        <f t="shared" si="0"/>
        <v>0</v>
      </c>
      <c r="F92" s="91"/>
      <c r="H92" s="75" t="str">
        <f t="shared" si="1"/>
        <v/>
      </c>
      <c r="I92" s="67" t="str">
        <f t="shared" si="2"/>
        <v/>
      </c>
      <c r="J92" s="82" t="str">
        <f t="shared" si="3"/>
        <v/>
      </c>
      <c r="K92" s="82" t="str">
        <f t="shared" si="4"/>
        <v/>
      </c>
      <c r="L92" s="82" t="str">
        <f t="shared" si="5"/>
        <v/>
      </c>
      <c r="M92" s="84" t="str">
        <f t="shared" si="9"/>
        <v/>
      </c>
      <c r="S92" s="14"/>
      <c r="U92" s="11"/>
      <c r="W92" s="14"/>
      <c r="X92" s="11"/>
      <c r="Y92" s="14"/>
      <c r="AA92" s="11"/>
      <c r="AD92" s="15"/>
      <c r="AE92" s="11"/>
    </row>
    <row r="93" spans="2:31" x14ac:dyDescent="0.25">
      <c r="B93" s="42">
        <v>57</v>
      </c>
      <c r="C93" s="35">
        <f t="shared" si="7"/>
        <v>0</v>
      </c>
      <c r="D93" s="80">
        <f t="shared" si="0"/>
        <v>0</v>
      </c>
      <c r="E93" s="80">
        <f t="shared" si="0"/>
        <v>0</v>
      </c>
      <c r="F93" s="91"/>
      <c r="H93" s="75" t="str">
        <f t="shared" si="1"/>
        <v/>
      </c>
      <c r="I93" s="67" t="str">
        <f t="shared" si="2"/>
        <v/>
      </c>
      <c r="J93" s="82" t="str">
        <f t="shared" si="3"/>
        <v/>
      </c>
      <c r="K93" s="82" t="str">
        <f t="shared" si="4"/>
        <v/>
      </c>
      <c r="L93" s="82" t="str">
        <f t="shared" si="5"/>
        <v/>
      </c>
      <c r="M93" s="84" t="str">
        <f t="shared" si="9"/>
        <v/>
      </c>
      <c r="S93" s="14"/>
      <c r="U93" s="11"/>
      <c r="W93" s="14"/>
      <c r="X93" s="11"/>
      <c r="Y93" s="14"/>
      <c r="AA93" s="11"/>
      <c r="AD93" s="15"/>
      <c r="AE93" s="11"/>
    </row>
    <row r="94" spans="2:31" x14ac:dyDescent="0.25">
      <c r="B94" s="42">
        <v>58</v>
      </c>
      <c r="C94" s="35">
        <f t="shared" si="7"/>
        <v>0</v>
      </c>
      <c r="D94" s="80">
        <f t="shared" si="0"/>
        <v>0</v>
      </c>
      <c r="E94" s="80">
        <f t="shared" si="0"/>
        <v>0</v>
      </c>
      <c r="F94" s="91"/>
      <c r="H94" s="75" t="str">
        <f t="shared" si="1"/>
        <v/>
      </c>
      <c r="I94" s="67" t="str">
        <f t="shared" si="2"/>
        <v/>
      </c>
      <c r="J94" s="82" t="str">
        <f t="shared" si="3"/>
        <v/>
      </c>
      <c r="K94" s="82" t="str">
        <f t="shared" si="4"/>
        <v/>
      </c>
      <c r="L94" s="82" t="str">
        <f t="shared" si="5"/>
        <v/>
      </c>
      <c r="M94" s="84" t="str">
        <f t="shared" si="9"/>
        <v/>
      </c>
      <c r="S94" s="14"/>
      <c r="U94" s="11"/>
      <c r="W94" s="14"/>
      <c r="X94" s="11"/>
      <c r="Y94" s="14"/>
      <c r="AA94" s="11"/>
      <c r="AD94" s="15"/>
      <c r="AE94" s="11"/>
    </row>
    <row r="95" spans="2:31" x14ac:dyDescent="0.25">
      <c r="B95" s="42">
        <v>59</v>
      </c>
      <c r="C95" s="35">
        <f t="shared" si="7"/>
        <v>0</v>
      </c>
      <c r="D95" s="80">
        <f t="shared" si="0"/>
        <v>0</v>
      </c>
      <c r="E95" s="80">
        <f t="shared" si="0"/>
        <v>0</v>
      </c>
      <c r="F95" s="91"/>
      <c r="H95" s="75" t="str">
        <f t="shared" si="1"/>
        <v/>
      </c>
      <c r="I95" s="67" t="str">
        <f t="shared" si="2"/>
        <v/>
      </c>
      <c r="J95" s="82" t="str">
        <f t="shared" si="3"/>
        <v/>
      </c>
      <c r="K95" s="82" t="str">
        <f t="shared" si="4"/>
        <v/>
      </c>
      <c r="L95" s="82" t="str">
        <f t="shared" si="5"/>
        <v/>
      </c>
      <c r="M95" s="84" t="str">
        <f t="shared" si="9"/>
        <v/>
      </c>
      <c r="S95" s="14"/>
      <c r="U95" s="11"/>
      <c r="W95" s="14"/>
      <c r="X95" s="11"/>
      <c r="Y95" s="14"/>
      <c r="AA95" s="11"/>
      <c r="AD95" s="15"/>
      <c r="AE95" s="11"/>
    </row>
    <row r="96" spans="2:31" x14ac:dyDescent="0.25">
      <c r="B96" s="42">
        <v>60</v>
      </c>
      <c r="C96" s="35">
        <f t="shared" si="7"/>
        <v>0</v>
      </c>
      <c r="D96" s="80">
        <f t="shared" si="0"/>
        <v>0</v>
      </c>
      <c r="E96" s="80">
        <f t="shared" si="0"/>
        <v>0</v>
      </c>
      <c r="F96" s="91"/>
      <c r="H96" s="75" t="str">
        <f t="shared" si="1"/>
        <v/>
      </c>
      <c r="I96" s="67" t="str">
        <f t="shared" si="2"/>
        <v/>
      </c>
      <c r="J96" s="82" t="str">
        <f t="shared" si="3"/>
        <v/>
      </c>
      <c r="K96" s="82" t="str">
        <f t="shared" si="4"/>
        <v/>
      </c>
      <c r="L96" s="82" t="str">
        <f t="shared" si="5"/>
        <v/>
      </c>
      <c r="M96" s="84" t="str">
        <f t="shared" si="9"/>
        <v/>
      </c>
      <c r="S96" s="14"/>
      <c r="U96" s="11"/>
      <c r="W96" s="14"/>
      <c r="X96" s="11"/>
      <c r="Y96" s="14"/>
      <c r="AA96" s="11"/>
      <c r="AD96" s="15"/>
      <c r="AE96" s="11"/>
    </row>
    <row r="97" spans="2:31" x14ac:dyDescent="0.25">
      <c r="B97" s="42">
        <v>61</v>
      </c>
      <c r="C97" s="35">
        <f t="shared" si="7"/>
        <v>0</v>
      </c>
      <c r="D97" s="80">
        <f t="shared" si="0"/>
        <v>0</v>
      </c>
      <c r="E97" s="80">
        <f t="shared" si="0"/>
        <v>0</v>
      </c>
      <c r="F97" s="91"/>
      <c r="H97" s="75" t="str">
        <f t="shared" si="1"/>
        <v/>
      </c>
      <c r="I97" s="67" t="str">
        <f t="shared" si="2"/>
        <v/>
      </c>
      <c r="J97" s="82" t="str">
        <f t="shared" si="3"/>
        <v/>
      </c>
      <c r="K97" s="82" t="str">
        <f t="shared" si="4"/>
        <v/>
      </c>
      <c r="L97" s="82" t="str">
        <f t="shared" si="5"/>
        <v/>
      </c>
      <c r="M97" s="84" t="str">
        <f t="shared" si="9"/>
        <v/>
      </c>
      <c r="S97" s="14"/>
      <c r="U97" s="11"/>
      <c r="W97" s="14"/>
      <c r="X97" s="11"/>
      <c r="Y97" s="14"/>
      <c r="AA97" s="11"/>
      <c r="AD97" s="15"/>
      <c r="AE97" s="11"/>
    </row>
    <row r="98" spans="2:31" x14ac:dyDescent="0.25">
      <c r="B98" s="42">
        <v>62</v>
      </c>
      <c r="C98" s="35">
        <f t="shared" si="7"/>
        <v>0</v>
      </c>
      <c r="D98" s="80">
        <f t="shared" si="0"/>
        <v>0</v>
      </c>
      <c r="E98" s="80">
        <f t="shared" si="0"/>
        <v>0</v>
      </c>
      <c r="F98" s="91"/>
      <c r="H98" s="75" t="str">
        <f t="shared" si="1"/>
        <v/>
      </c>
      <c r="I98" s="67" t="str">
        <f t="shared" si="2"/>
        <v/>
      </c>
      <c r="J98" s="82" t="str">
        <f t="shared" si="3"/>
        <v/>
      </c>
      <c r="K98" s="82" t="str">
        <f t="shared" si="4"/>
        <v/>
      </c>
      <c r="L98" s="82" t="str">
        <f t="shared" si="5"/>
        <v/>
      </c>
      <c r="M98" s="84" t="str">
        <f t="shared" si="9"/>
        <v/>
      </c>
      <c r="S98" s="14"/>
      <c r="U98" s="11"/>
      <c r="W98" s="14"/>
      <c r="X98" s="11"/>
      <c r="Y98" s="14"/>
      <c r="AA98" s="11"/>
      <c r="AD98" s="15"/>
      <c r="AE98" s="11"/>
    </row>
    <row r="99" spans="2:31" x14ac:dyDescent="0.25">
      <c r="B99" s="42">
        <v>63</v>
      </c>
      <c r="C99" s="35">
        <f t="shared" si="7"/>
        <v>0</v>
      </c>
      <c r="D99" s="80">
        <f t="shared" si="0"/>
        <v>0</v>
      </c>
      <c r="E99" s="80">
        <f t="shared" si="0"/>
        <v>0</v>
      </c>
      <c r="F99" s="91"/>
      <c r="H99" s="75" t="str">
        <f t="shared" si="1"/>
        <v/>
      </c>
      <c r="I99" s="67" t="str">
        <f t="shared" si="2"/>
        <v/>
      </c>
      <c r="J99" s="82" t="str">
        <f t="shared" si="3"/>
        <v/>
      </c>
      <c r="K99" s="82" t="str">
        <f t="shared" si="4"/>
        <v/>
      </c>
      <c r="L99" s="82" t="str">
        <f t="shared" si="5"/>
        <v/>
      </c>
      <c r="M99" s="84" t="str">
        <f t="shared" si="9"/>
        <v/>
      </c>
      <c r="S99" s="14"/>
      <c r="U99" s="11"/>
      <c r="W99" s="14"/>
      <c r="X99" s="11"/>
      <c r="Y99" s="14"/>
      <c r="AA99" s="11"/>
      <c r="AD99" s="15"/>
      <c r="AE99" s="11"/>
    </row>
    <row r="100" spans="2:31" x14ac:dyDescent="0.25">
      <c r="B100" s="42">
        <v>64</v>
      </c>
      <c r="C100" s="35">
        <f t="shared" si="7"/>
        <v>0</v>
      </c>
      <c r="D100" s="80">
        <f t="shared" si="0"/>
        <v>0</v>
      </c>
      <c r="E100" s="80">
        <f t="shared" si="0"/>
        <v>0</v>
      </c>
      <c r="F100" s="91"/>
      <c r="H100" s="75" t="str">
        <f t="shared" si="1"/>
        <v/>
      </c>
      <c r="I100" s="67" t="str">
        <f t="shared" si="2"/>
        <v/>
      </c>
      <c r="J100" s="82" t="str">
        <f t="shared" si="3"/>
        <v/>
      </c>
      <c r="K100" s="82" t="str">
        <f t="shared" si="4"/>
        <v/>
      </c>
      <c r="L100" s="82" t="str">
        <f t="shared" si="5"/>
        <v/>
      </c>
      <c r="M100" s="84" t="str">
        <f t="shared" si="9"/>
        <v/>
      </c>
      <c r="S100" s="14"/>
      <c r="U100" s="11"/>
      <c r="W100" s="14"/>
      <c r="X100" s="11"/>
      <c r="Y100" s="14"/>
      <c r="AA100" s="11"/>
      <c r="AD100" s="15"/>
      <c r="AE100" s="11"/>
    </row>
    <row r="101" spans="2:31" x14ac:dyDescent="0.25">
      <c r="B101" s="42">
        <v>65</v>
      </c>
      <c r="C101" s="35">
        <f t="shared" si="7"/>
        <v>0</v>
      </c>
      <c r="D101" s="80">
        <f t="shared" si="0"/>
        <v>0</v>
      </c>
      <c r="E101" s="80">
        <f t="shared" si="0"/>
        <v>0</v>
      </c>
      <c r="F101" s="91"/>
      <c r="H101" s="75" t="str">
        <f t="shared" si="1"/>
        <v/>
      </c>
      <c r="I101" s="67" t="str">
        <f t="shared" si="2"/>
        <v/>
      </c>
      <c r="J101" s="82" t="str">
        <f t="shared" si="3"/>
        <v/>
      </c>
      <c r="K101" s="82" t="str">
        <f t="shared" si="4"/>
        <v/>
      </c>
      <c r="L101" s="82" t="str">
        <f t="shared" si="5"/>
        <v/>
      </c>
      <c r="M101" s="84" t="str">
        <f t="shared" si="9"/>
        <v/>
      </c>
      <c r="S101" s="14"/>
      <c r="U101" s="11"/>
      <c r="W101" s="14"/>
      <c r="X101" s="11"/>
      <c r="Y101" s="14"/>
      <c r="AA101" s="11"/>
      <c r="AD101" s="15"/>
      <c r="AE101" s="11"/>
    </row>
    <row r="102" spans="2:31" x14ac:dyDescent="0.25">
      <c r="B102" s="42">
        <v>66</v>
      </c>
      <c r="C102" s="35">
        <f t="shared" si="7"/>
        <v>0</v>
      </c>
      <c r="D102" s="80">
        <f t="shared" ref="D102:E136" si="10">C102/60</f>
        <v>0</v>
      </c>
      <c r="E102" s="80">
        <f t="shared" si="10"/>
        <v>0</v>
      </c>
      <c r="F102" s="91"/>
      <c r="H102" s="75" t="str">
        <f t="shared" ref="H102:H157" si="11">IF(F102="","",C102)</f>
        <v/>
      </c>
      <c r="I102" s="67" t="str">
        <f t="shared" ref="I102:I157" si="12">IF(F102="","",F102)</f>
        <v/>
      </c>
      <c r="J102" s="82" t="str">
        <f t="shared" ref="J102:J157" si="13">IF(I102="","",IF(I102&gt;$F$26,(I102*$G$26+$H$26),0))</f>
        <v/>
      </c>
      <c r="K102" s="82" t="str">
        <f t="shared" ref="K102:K157" si="14">IF(J102&gt;0,J102,0)</f>
        <v/>
      </c>
      <c r="L102" s="82" t="str">
        <f t="shared" ref="L102:L157" si="15">IF(H102="","",L101+((H102-H101)*((K102+K101)/2)))</f>
        <v/>
      </c>
      <c r="M102" s="84" t="str">
        <f t="shared" si="9"/>
        <v/>
      </c>
      <c r="S102" s="14"/>
      <c r="U102" s="11"/>
      <c r="W102" s="14"/>
      <c r="X102" s="11"/>
      <c r="Y102" s="14"/>
      <c r="AA102" s="11"/>
      <c r="AD102" s="15"/>
      <c r="AE102" s="11"/>
    </row>
    <row r="103" spans="2:31" x14ac:dyDescent="0.25">
      <c r="B103" s="42">
        <v>67</v>
      </c>
      <c r="C103" s="35">
        <f t="shared" ref="C103:C134" si="16">C102+$B$22</f>
        <v>0</v>
      </c>
      <c r="D103" s="80">
        <f t="shared" si="10"/>
        <v>0</v>
      </c>
      <c r="E103" s="80">
        <f t="shared" si="10"/>
        <v>0</v>
      </c>
      <c r="F103" s="91"/>
      <c r="H103" s="75" t="str">
        <f t="shared" si="11"/>
        <v/>
      </c>
      <c r="I103" s="67" t="str">
        <f t="shared" si="12"/>
        <v/>
      </c>
      <c r="J103" s="82" t="str">
        <f t="shared" si="13"/>
        <v/>
      </c>
      <c r="K103" s="82" t="str">
        <f t="shared" si="14"/>
        <v/>
      </c>
      <c r="L103" s="82" t="str">
        <f t="shared" si="15"/>
        <v/>
      </c>
      <c r="M103" s="84" t="str">
        <f t="shared" si="9"/>
        <v/>
      </c>
      <c r="S103" s="14"/>
      <c r="U103" s="11"/>
      <c r="W103" s="14"/>
      <c r="X103" s="11"/>
      <c r="Y103" s="14"/>
      <c r="AA103" s="11"/>
      <c r="AD103" s="15"/>
      <c r="AE103" s="11"/>
    </row>
    <row r="104" spans="2:31" x14ac:dyDescent="0.25">
      <c r="B104" s="42">
        <v>68</v>
      </c>
      <c r="C104" s="35">
        <f t="shared" si="16"/>
        <v>0</v>
      </c>
      <c r="D104" s="80">
        <f t="shared" si="10"/>
        <v>0</v>
      </c>
      <c r="E104" s="80">
        <f t="shared" si="10"/>
        <v>0</v>
      </c>
      <c r="F104" s="91"/>
      <c r="H104" s="75" t="str">
        <f t="shared" si="11"/>
        <v/>
      </c>
      <c r="I104" s="67" t="str">
        <f t="shared" si="12"/>
        <v/>
      </c>
      <c r="J104" s="82" t="str">
        <f t="shared" si="13"/>
        <v/>
      </c>
      <c r="K104" s="82" t="str">
        <f t="shared" si="14"/>
        <v/>
      </c>
      <c r="L104" s="82" t="str">
        <f t="shared" si="15"/>
        <v/>
      </c>
      <c r="M104" s="84" t="str">
        <f t="shared" si="9"/>
        <v/>
      </c>
      <c r="S104" s="14"/>
      <c r="U104" s="11"/>
      <c r="W104" s="14"/>
      <c r="X104" s="11"/>
      <c r="Y104" s="14"/>
      <c r="AA104" s="11"/>
      <c r="AD104" s="15"/>
      <c r="AE104" s="11"/>
    </row>
    <row r="105" spans="2:31" x14ac:dyDescent="0.25">
      <c r="B105" s="42">
        <v>69</v>
      </c>
      <c r="C105" s="35">
        <f t="shared" si="16"/>
        <v>0</v>
      </c>
      <c r="D105" s="80">
        <f t="shared" si="10"/>
        <v>0</v>
      </c>
      <c r="E105" s="80">
        <f t="shared" si="10"/>
        <v>0</v>
      </c>
      <c r="F105" s="91"/>
      <c r="H105" s="75" t="str">
        <f t="shared" si="11"/>
        <v/>
      </c>
      <c r="I105" s="67" t="str">
        <f t="shared" si="12"/>
        <v/>
      </c>
      <c r="J105" s="82" t="str">
        <f t="shared" si="13"/>
        <v/>
      </c>
      <c r="K105" s="82" t="str">
        <f t="shared" si="14"/>
        <v/>
      </c>
      <c r="L105" s="82" t="str">
        <f t="shared" si="15"/>
        <v/>
      </c>
      <c r="M105" s="84" t="str">
        <f t="shared" si="9"/>
        <v/>
      </c>
      <c r="S105" s="14"/>
      <c r="U105" s="11"/>
      <c r="W105" s="14"/>
      <c r="X105" s="11"/>
      <c r="Y105" s="14"/>
      <c r="AA105" s="11"/>
      <c r="AD105" s="15"/>
      <c r="AE105" s="11"/>
    </row>
    <row r="106" spans="2:31" x14ac:dyDescent="0.25">
      <c r="B106" s="42">
        <v>70</v>
      </c>
      <c r="C106" s="35">
        <f t="shared" si="16"/>
        <v>0</v>
      </c>
      <c r="D106" s="80">
        <f t="shared" si="10"/>
        <v>0</v>
      </c>
      <c r="E106" s="80">
        <f t="shared" si="10"/>
        <v>0</v>
      </c>
      <c r="F106" s="91"/>
      <c r="H106" s="75" t="str">
        <f t="shared" si="11"/>
        <v/>
      </c>
      <c r="I106" s="67" t="str">
        <f t="shared" si="12"/>
        <v/>
      </c>
      <c r="J106" s="82" t="str">
        <f t="shared" si="13"/>
        <v/>
      </c>
      <c r="K106" s="82" t="str">
        <f t="shared" si="14"/>
        <v/>
      </c>
      <c r="L106" s="82" t="str">
        <f t="shared" si="15"/>
        <v/>
      </c>
      <c r="M106" s="84" t="str">
        <f t="shared" si="9"/>
        <v/>
      </c>
      <c r="S106" s="14"/>
      <c r="U106" s="11"/>
      <c r="W106" s="14"/>
      <c r="X106" s="11"/>
      <c r="Y106" s="14"/>
      <c r="AA106" s="11"/>
      <c r="AD106" s="15"/>
      <c r="AE106" s="11"/>
    </row>
    <row r="107" spans="2:31" x14ac:dyDescent="0.25">
      <c r="B107" s="42">
        <v>71</v>
      </c>
      <c r="C107" s="35">
        <f t="shared" si="16"/>
        <v>0</v>
      </c>
      <c r="D107" s="80">
        <f t="shared" si="10"/>
        <v>0</v>
      </c>
      <c r="E107" s="80">
        <f t="shared" si="10"/>
        <v>0</v>
      </c>
      <c r="F107" s="91"/>
      <c r="H107" s="75" t="str">
        <f t="shared" si="11"/>
        <v/>
      </c>
      <c r="I107" s="67" t="str">
        <f t="shared" si="12"/>
        <v/>
      </c>
      <c r="J107" s="82" t="str">
        <f t="shared" si="13"/>
        <v/>
      </c>
      <c r="K107" s="82" t="str">
        <f t="shared" si="14"/>
        <v/>
      </c>
      <c r="L107" s="82" t="str">
        <f t="shared" si="15"/>
        <v/>
      </c>
      <c r="M107" s="84" t="str">
        <f t="shared" si="9"/>
        <v/>
      </c>
      <c r="S107" s="14"/>
      <c r="U107" s="11"/>
      <c r="W107" s="14"/>
      <c r="X107" s="11"/>
      <c r="Y107" s="14"/>
      <c r="AA107" s="11"/>
      <c r="AD107" s="15"/>
      <c r="AE107" s="11"/>
    </row>
    <row r="108" spans="2:31" x14ac:dyDescent="0.25">
      <c r="B108" s="42">
        <v>72</v>
      </c>
      <c r="C108" s="35">
        <f t="shared" si="16"/>
        <v>0</v>
      </c>
      <c r="D108" s="80">
        <f t="shared" si="10"/>
        <v>0</v>
      </c>
      <c r="E108" s="80">
        <f t="shared" si="10"/>
        <v>0</v>
      </c>
      <c r="F108" s="91"/>
      <c r="H108" s="75" t="str">
        <f t="shared" si="11"/>
        <v/>
      </c>
      <c r="I108" s="67" t="str">
        <f t="shared" si="12"/>
        <v/>
      </c>
      <c r="J108" s="82" t="str">
        <f t="shared" si="13"/>
        <v/>
      </c>
      <c r="K108" s="82" t="str">
        <f t="shared" si="14"/>
        <v/>
      </c>
      <c r="L108" s="82" t="str">
        <f t="shared" si="15"/>
        <v/>
      </c>
      <c r="M108" s="84" t="str">
        <f t="shared" si="9"/>
        <v/>
      </c>
      <c r="S108" s="14"/>
      <c r="U108" s="11"/>
      <c r="W108" s="14"/>
      <c r="X108" s="11"/>
      <c r="Y108" s="14"/>
      <c r="AA108" s="11"/>
      <c r="AD108" s="15"/>
      <c r="AE108" s="11"/>
    </row>
    <row r="109" spans="2:31" x14ac:dyDescent="0.25">
      <c r="B109" s="42">
        <v>73</v>
      </c>
      <c r="C109" s="35">
        <f t="shared" si="16"/>
        <v>0</v>
      </c>
      <c r="D109" s="80">
        <f t="shared" si="10"/>
        <v>0</v>
      </c>
      <c r="E109" s="80">
        <f t="shared" si="10"/>
        <v>0</v>
      </c>
      <c r="F109" s="91"/>
      <c r="H109" s="75" t="str">
        <f t="shared" si="11"/>
        <v/>
      </c>
      <c r="I109" s="67" t="str">
        <f t="shared" si="12"/>
        <v/>
      </c>
      <c r="J109" s="82" t="str">
        <f t="shared" si="13"/>
        <v/>
      </c>
      <c r="K109" s="82" t="str">
        <f t="shared" si="14"/>
        <v/>
      </c>
      <c r="L109" s="82" t="str">
        <f t="shared" si="15"/>
        <v/>
      </c>
      <c r="M109" s="84" t="str">
        <f t="shared" si="9"/>
        <v/>
      </c>
      <c r="S109" s="14"/>
      <c r="U109" s="11"/>
      <c r="W109" s="14"/>
      <c r="X109" s="11"/>
      <c r="Y109" s="14"/>
      <c r="AA109" s="11"/>
      <c r="AD109" s="15"/>
      <c r="AE109" s="11"/>
    </row>
    <row r="110" spans="2:31" x14ac:dyDescent="0.25">
      <c r="B110" s="42">
        <v>74</v>
      </c>
      <c r="C110" s="35">
        <f t="shared" si="16"/>
        <v>0</v>
      </c>
      <c r="D110" s="80">
        <f t="shared" si="10"/>
        <v>0</v>
      </c>
      <c r="E110" s="80">
        <f t="shared" si="10"/>
        <v>0</v>
      </c>
      <c r="F110" s="91"/>
      <c r="H110" s="75" t="str">
        <f t="shared" si="11"/>
        <v/>
      </c>
      <c r="I110" s="67" t="str">
        <f t="shared" si="12"/>
        <v/>
      </c>
      <c r="J110" s="82" t="str">
        <f t="shared" si="13"/>
        <v/>
      </c>
      <c r="K110" s="82" t="str">
        <f t="shared" si="14"/>
        <v/>
      </c>
      <c r="L110" s="82" t="str">
        <f t="shared" si="15"/>
        <v/>
      </c>
      <c r="M110" s="84" t="str">
        <f t="shared" si="9"/>
        <v/>
      </c>
      <c r="S110" s="14"/>
      <c r="U110" s="11"/>
      <c r="W110" s="14"/>
      <c r="X110" s="11"/>
      <c r="Y110" s="14"/>
      <c r="AA110" s="11"/>
      <c r="AD110" s="15"/>
      <c r="AE110" s="11"/>
    </row>
    <row r="111" spans="2:31" x14ac:dyDescent="0.25">
      <c r="B111" s="42">
        <v>75</v>
      </c>
      <c r="C111" s="35">
        <f t="shared" si="16"/>
        <v>0</v>
      </c>
      <c r="D111" s="80">
        <f t="shared" si="10"/>
        <v>0</v>
      </c>
      <c r="E111" s="80">
        <f t="shared" si="10"/>
        <v>0</v>
      </c>
      <c r="F111" s="91"/>
      <c r="H111" s="75" t="str">
        <f t="shared" si="11"/>
        <v/>
      </c>
      <c r="I111" s="67" t="str">
        <f t="shared" si="12"/>
        <v/>
      </c>
      <c r="J111" s="82" t="str">
        <f t="shared" si="13"/>
        <v/>
      </c>
      <c r="K111" s="82" t="str">
        <f t="shared" si="14"/>
        <v/>
      </c>
      <c r="L111" s="82" t="str">
        <f t="shared" si="15"/>
        <v/>
      </c>
      <c r="M111" s="84" t="str">
        <f t="shared" si="9"/>
        <v/>
      </c>
      <c r="S111" s="14"/>
      <c r="U111" s="11"/>
      <c r="W111" s="14"/>
      <c r="X111" s="11"/>
      <c r="Y111" s="14"/>
      <c r="AA111" s="11"/>
      <c r="AD111" s="15"/>
      <c r="AE111" s="11"/>
    </row>
    <row r="112" spans="2:31" x14ac:dyDescent="0.25">
      <c r="B112" s="42">
        <v>76</v>
      </c>
      <c r="C112" s="35">
        <f t="shared" si="16"/>
        <v>0</v>
      </c>
      <c r="D112" s="80">
        <f t="shared" si="10"/>
        <v>0</v>
      </c>
      <c r="E112" s="80">
        <f t="shared" si="10"/>
        <v>0</v>
      </c>
      <c r="F112" s="91"/>
      <c r="H112" s="75" t="str">
        <f t="shared" si="11"/>
        <v/>
      </c>
      <c r="I112" s="67" t="str">
        <f t="shared" si="12"/>
        <v/>
      </c>
      <c r="J112" s="82" t="str">
        <f t="shared" si="13"/>
        <v/>
      </c>
      <c r="K112" s="82" t="str">
        <f t="shared" si="14"/>
        <v/>
      </c>
      <c r="L112" s="82" t="str">
        <f t="shared" si="15"/>
        <v/>
      </c>
      <c r="M112" s="84" t="str">
        <f t="shared" si="9"/>
        <v/>
      </c>
      <c r="S112" s="14"/>
      <c r="U112" s="11"/>
      <c r="W112" s="14"/>
      <c r="X112" s="11"/>
      <c r="Y112" s="14"/>
      <c r="AA112" s="11"/>
      <c r="AD112" s="15"/>
      <c r="AE112" s="11"/>
    </row>
    <row r="113" spans="2:31" x14ac:dyDescent="0.25">
      <c r="B113" s="42">
        <v>77</v>
      </c>
      <c r="C113" s="35">
        <f t="shared" si="16"/>
        <v>0</v>
      </c>
      <c r="D113" s="80">
        <f t="shared" si="10"/>
        <v>0</v>
      </c>
      <c r="E113" s="80">
        <f t="shared" si="10"/>
        <v>0</v>
      </c>
      <c r="F113" s="91"/>
      <c r="H113" s="75" t="str">
        <f t="shared" si="11"/>
        <v/>
      </c>
      <c r="I113" s="67" t="str">
        <f t="shared" si="12"/>
        <v/>
      </c>
      <c r="J113" s="82" t="str">
        <f t="shared" si="13"/>
        <v/>
      </c>
      <c r="K113" s="82" t="str">
        <f t="shared" si="14"/>
        <v/>
      </c>
      <c r="L113" s="82" t="str">
        <f t="shared" si="15"/>
        <v/>
      </c>
      <c r="M113" s="84" t="str">
        <f t="shared" si="9"/>
        <v/>
      </c>
      <c r="S113" s="14"/>
      <c r="U113" s="11"/>
      <c r="W113" s="14"/>
      <c r="X113" s="11"/>
      <c r="Y113" s="14"/>
      <c r="AA113" s="11"/>
      <c r="AD113" s="15"/>
      <c r="AE113" s="11"/>
    </row>
    <row r="114" spans="2:31" x14ac:dyDescent="0.25">
      <c r="B114" s="42">
        <v>78</v>
      </c>
      <c r="C114" s="35">
        <f t="shared" si="16"/>
        <v>0</v>
      </c>
      <c r="D114" s="80">
        <f t="shared" si="10"/>
        <v>0</v>
      </c>
      <c r="E114" s="80">
        <f t="shared" si="10"/>
        <v>0</v>
      </c>
      <c r="F114" s="91"/>
      <c r="H114" s="75" t="str">
        <f t="shared" si="11"/>
        <v/>
      </c>
      <c r="I114" s="67" t="str">
        <f t="shared" si="12"/>
        <v/>
      </c>
      <c r="J114" s="82" t="str">
        <f t="shared" si="13"/>
        <v/>
      </c>
      <c r="K114" s="82" t="str">
        <f t="shared" si="14"/>
        <v/>
      </c>
      <c r="L114" s="82" t="str">
        <f t="shared" si="15"/>
        <v/>
      </c>
      <c r="M114" s="84" t="str">
        <f t="shared" si="9"/>
        <v/>
      </c>
      <c r="S114" s="14"/>
      <c r="U114" s="11"/>
      <c r="W114" s="14"/>
      <c r="X114" s="11"/>
      <c r="Y114" s="14"/>
      <c r="AA114" s="11"/>
      <c r="AD114" s="15"/>
      <c r="AE114" s="11"/>
    </row>
    <row r="115" spans="2:31" x14ac:dyDescent="0.25">
      <c r="B115" s="42">
        <v>79</v>
      </c>
      <c r="C115" s="35">
        <f t="shared" si="16"/>
        <v>0</v>
      </c>
      <c r="D115" s="80">
        <f t="shared" si="10"/>
        <v>0</v>
      </c>
      <c r="E115" s="80">
        <f t="shared" si="10"/>
        <v>0</v>
      </c>
      <c r="F115" s="91"/>
      <c r="H115" s="75" t="str">
        <f t="shared" si="11"/>
        <v/>
      </c>
      <c r="I115" s="67" t="str">
        <f t="shared" si="12"/>
        <v/>
      </c>
      <c r="J115" s="82" t="str">
        <f t="shared" si="13"/>
        <v/>
      </c>
      <c r="K115" s="82" t="str">
        <f t="shared" si="14"/>
        <v/>
      </c>
      <c r="L115" s="82" t="str">
        <f t="shared" si="15"/>
        <v/>
      </c>
      <c r="M115" s="84" t="str">
        <f t="shared" si="9"/>
        <v/>
      </c>
      <c r="S115" s="14"/>
      <c r="U115" s="11"/>
      <c r="W115" s="14"/>
      <c r="X115" s="11"/>
      <c r="Y115" s="14"/>
      <c r="AA115" s="11"/>
      <c r="AD115" s="15"/>
      <c r="AE115" s="11"/>
    </row>
    <row r="116" spans="2:31" x14ac:dyDescent="0.25">
      <c r="B116" s="42">
        <v>80</v>
      </c>
      <c r="C116" s="35">
        <f t="shared" si="16"/>
        <v>0</v>
      </c>
      <c r="D116" s="80">
        <f t="shared" si="10"/>
        <v>0</v>
      </c>
      <c r="E116" s="80">
        <f t="shared" si="10"/>
        <v>0</v>
      </c>
      <c r="F116" s="91"/>
      <c r="H116" s="75" t="str">
        <f t="shared" si="11"/>
        <v/>
      </c>
      <c r="I116" s="67" t="str">
        <f t="shared" si="12"/>
        <v/>
      </c>
      <c r="J116" s="82" t="str">
        <f t="shared" si="13"/>
        <v/>
      </c>
      <c r="K116" s="82" t="str">
        <f t="shared" si="14"/>
        <v/>
      </c>
      <c r="L116" s="82" t="str">
        <f t="shared" si="15"/>
        <v/>
      </c>
      <c r="M116" s="84" t="str">
        <f t="shared" si="9"/>
        <v/>
      </c>
      <c r="S116" s="14"/>
      <c r="U116" s="11"/>
      <c r="W116" s="14"/>
      <c r="X116" s="11"/>
      <c r="Y116" s="14"/>
      <c r="AA116" s="11"/>
      <c r="AD116" s="15"/>
      <c r="AE116" s="11"/>
    </row>
    <row r="117" spans="2:31" x14ac:dyDescent="0.25">
      <c r="B117" s="42">
        <v>81</v>
      </c>
      <c r="C117" s="35">
        <f t="shared" si="16"/>
        <v>0</v>
      </c>
      <c r="D117" s="80">
        <f t="shared" si="10"/>
        <v>0</v>
      </c>
      <c r="E117" s="80">
        <f t="shared" si="10"/>
        <v>0</v>
      </c>
      <c r="F117" s="91"/>
      <c r="H117" s="75" t="str">
        <f t="shared" si="11"/>
        <v/>
      </c>
      <c r="I117" s="67" t="str">
        <f t="shared" si="12"/>
        <v/>
      </c>
      <c r="J117" s="82" t="str">
        <f t="shared" si="13"/>
        <v/>
      </c>
      <c r="K117" s="82" t="str">
        <f t="shared" si="14"/>
        <v/>
      </c>
      <c r="L117" s="82" t="str">
        <f t="shared" si="15"/>
        <v/>
      </c>
      <c r="M117" s="84" t="str">
        <f t="shared" si="9"/>
        <v/>
      </c>
      <c r="S117" s="14"/>
      <c r="U117" s="11"/>
      <c r="W117" s="14"/>
      <c r="X117" s="11"/>
      <c r="Y117" s="14"/>
      <c r="AA117" s="11"/>
      <c r="AD117" s="15"/>
      <c r="AE117" s="11"/>
    </row>
    <row r="118" spans="2:31" x14ac:dyDescent="0.25">
      <c r="B118" s="42">
        <v>82</v>
      </c>
      <c r="C118" s="35">
        <f t="shared" si="16"/>
        <v>0</v>
      </c>
      <c r="D118" s="80">
        <f t="shared" si="10"/>
        <v>0</v>
      </c>
      <c r="E118" s="80">
        <f t="shared" si="10"/>
        <v>0</v>
      </c>
      <c r="F118" s="91"/>
      <c r="H118" s="75" t="str">
        <f t="shared" si="11"/>
        <v/>
      </c>
      <c r="I118" s="67" t="str">
        <f t="shared" si="12"/>
        <v/>
      </c>
      <c r="J118" s="82" t="str">
        <f t="shared" si="13"/>
        <v/>
      </c>
      <c r="K118" s="82" t="str">
        <f t="shared" si="14"/>
        <v/>
      </c>
      <c r="L118" s="82" t="str">
        <f t="shared" si="15"/>
        <v/>
      </c>
      <c r="M118" s="84" t="str">
        <f t="shared" si="9"/>
        <v/>
      </c>
      <c r="S118" s="14"/>
      <c r="U118" s="11"/>
      <c r="W118" s="14"/>
      <c r="X118" s="11"/>
      <c r="Y118" s="14"/>
      <c r="AA118" s="11"/>
      <c r="AD118" s="15"/>
      <c r="AE118" s="11"/>
    </row>
    <row r="119" spans="2:31" x14ac:dyDescent="0.25">
      <c r="B119" s="42">
        <v>83</v>
      </c>
      <c r="C119" s="35">
        <f t="shared" si="16"/>
        <v>0</v>
      </c>
      <c r="D119" s="80">
        <f t="shared" si="10"/>
        <v>0</v>
      </c>
      <c r="E119" s="80">
        <f t="shared" si="10"/>
        <v>0</v>
      </c>
      <c r="F119" s="91"/>
      <c r="H119" s="75" t="str">
        <f t="shared" si="11"/>
        <v/>
      </c>
      <c r="I119" s="67" t="str">
        <f t="shared" si="12"/>
        <v/>
      </c>
      <c r="J119" s="82" t="str">
        <f t="shared" si="13"/>
        <v/>
      </c>
      <c r="K119" s="82" t="str">
        <f t="shared" si="14"/>
        <v/>
      </c>
      <c r="L119" s="82" t="str">
        <f t="shared" si="15"/>
        <v/>
      </c>
      <c r="M119" s="84" t="str">
        <f t="shared" si="9"/>
        <v/>
      </c>
      <c r="S119" s="14"/>
      <c r="U119" s="11"/>
      <c r="W119" s="14"/>
      <c r="X119" s="11"/>
      <c r="Y119" s="14"/>
      <c r="AA119" s="11"/>
      <c r="AD119" s="15"/>
      <c r="AE119" s="11"/>
    </row>
    <row r="120" spans="2:31" x14ac:dyDescent="0.25">
      <c r="B120" s="42">
        <v>84</v>
      </c>
      <c r="C120" s="35">
        <f t="shared" si="16"/>
        <v>0</v>
      </c>
      <c r="D120" s="80">
        <f t="shared" si="10"/>
        <v>0</v>
      </c>
      <c r="E120" s="80">
        <f t="shared" si="10"/>
        <v>0</v>
      </c>
      <c r="F120" s="91"/>
      <c r="H120" s="75" t="str">
        <f t="shared" si="11"/>
        <v/>
      </c>
      <c r="I120" s="67" t="str">
        <f t="shared" si="12"/>
        <v/>
      </c>
      <c r="J120" s="82" t="str">
        <f t="shared" si="13"/>
        <v/>
      </c>
      <c r="K120" s="82" t="str">
        <f t="shared" si="14"/>
        <v/>
      </c>
      <c r="L120" s="82" t="str">
        <f t="shared" si="15"/>
        <v/>
      </c>
      <c r="M120" s="84" t="str">
        <f t="shared" si="9"/>
        <v/>
      </c>
      <c r="S120" s="14"/>
      <c r="U120" s="11"/>
      <c r="W120" s="14"/>
      <c r="X120" s="11"/>
      <c r="Y120" s="14"/>
      <c r="AA120" s="11"/>
      <c r="AD120" s="15"/>
      <c r="AE120" s="11"/>
    </row>
    <row r="121" spans="2:31" x14ac:dyDescent="0.25">
      <c r="B121" s="42">
        <v>85</v>
      </c>
      <c r="C121" s="35">
        <f t="shared" si="16"/>
        <v>0</v>
      </c>
      <c r="D121" s="80">
        <f t="shared" si="10"/>
        <v>0</v>
      </c>
      <c r="E121" s="80">
        <f t="shared" si="10"/>
        <v>0</v>
      </c>
      <c r="F121" s="91"/>
      <c r="H121" s="75" t="str">
        <f t="shared" si="11"/>
        <v/>
      </c>
      <c r="I121" s="67" t="str">
        <f t="shared" si="12"/>
        <v/>
      </c>
      <c r="J121" s="82" t="str">
        <f t="shared" si="13"/>
        <v/>
      </c>
      <c r="K121" s="82" t="str">
        <f t="shared" si="14"/>
        <v/>
      </c>
      <c r="L121" s="82" t="str">
        <f t="shared" si="15"/>
        <v/>
      </c>
      <c r="M121" s="84" t="str">
        <f t="shared" si="9"/>
        <v/>
      </c>
      <c r="S121" s="14"/>
      <c r="U121" s="11"/>
      <c r="W121" s="14"/>
      <c r="X121" s="11"/>
      <c r="Y121" s="14"/>
      <c r="AA121" s="11"/>
      <c r="AD121" s="15"/>
      <c r="AE121" s="11"/>
    </row>
    <row r="122" spans="2:31" x14ac:dyDescent="0.25">
      <c r="B122" s="42">
        <v>86</v>
      </c>
      <c r="C122" s="35">
        <f t="shared" si="16"/>
        <v>0</v>
      </c>
      <c r="D122" s="80">
        <f t="shared" si="10"/>
        <v>0</v>
      </c>
      <c r="E122" s="80">
        <f t="shared" si="10"/>
        <v>0</v>
      </c>
      <c r="F122" s="91"/>
      <c r="H122" s="75" t="str">
        <f t="shared" si="11"/>
        <v/>
      </c>
      <c r="I122" s="67" t="str">
        <f t="shared" si="12"/>
        <v/>
      </c>
      <c r="J122" s="82" t="str">
        <f t="shared" si="13"/>
        <v/>
      </c>
      <c r="K122" s="82" t="str">
        <f t="shared" si="14"/>
        <v/>
      </c>
      <c r="L122" s="82" t="str">
        <f t="shared" si="15"/>
        <v/>
      </c>
      <c r="M122" s="84" t="str">
        <f t="shared" si="9"/>
        <v/>
      </c>
      <c r="S122" s="14"/>
      <c r="U122" s="11"/>
      <c r="W122" s="14"/>
      <c r="X122" s="11"/>
      <c r="Y122" s="14"/>
      <c r="AA122" s="11"/>
      <c r="AD122" s="15"/>
      <c r="AE122" s="11"/>
    </row>
    <row r="123" spans="2:31" x14ac:dyDescent="0.25">
      <c r="B123" s="42">
        <v>87</v>
      </c>
      <c r="C123" s="35">
        <f t="shared" si="16"/>
        <v>0</v>
      </c>
      <c r="D123" s="80">
        <f t="shared" si="10"/>
        <v>0</v>
      </c>
      <c r="E123" s="80">
        <f t="shared" si="10"/>
        <v>0</v>
      </c>
      <c r="F123" s="91"/>
      <c r="H123" s="75" t="str">
        <f t="shared" si="11"/>
        <v/>
      </c>
      <c r="I123" s="67" t="str">
        <f t="shared" si="12"/>
        <v/>
      </c>
      <c r="J123" s="82" t="str">
        <f t="shared" si="13"/>
        <v/>
      </c>
      <c r="K123" s="82" t="str">
        <f t="shared" si="14"/>
        <v/>
      </c>
      <c r="L123" s="82" t="str">
        <f t="shared" si="15"/>
        <v/>
      </c>
      <c r="M123" s="84" t="str">
        <f t="shared" si="9"/>
        <v/>
      </c>
      <c r="S123" s="14"/>
      <c r="U123" s="11"/>
      <c r="W123" s="14"/>
      <c r="X123" s="11"/>
      <c r="Y123" s="14"/>
      <c r="AA123" s="11"/>
      <c r="AD123" s="15"/>
      <c r="AE123" s="11"/>
    </row>
    <row r="124" spans="2:31" x14ac:dyDescent="0.25">
      <c r="B124" s="42">
        <v>88</v>
      </c>
      <c r="C124" s="35">
        <f t="shared" si="16"/>
        <v>0</v>
      </c>
      <c r="D124" s="80">
        <f t="shared" si="10"/>
        <v>0</v>
      </c>
      <c r="E124" s="80">
        <f t="shared" si="10"/>
        <v>0</v>
      </c>
      <c r="F124" s="91"/>
      <c r="H124" s="75" t="str">
        <f t="shared" si="11"/>
        <v/>
      </c>
      <c r="I124" s="67" t="str">
        <f t="shared" si="12"/>
        <v/>
      </c>
      <c r="J124" s="82" t="str">
        <f t="shared" si="13"/>
        <v/>
      </c>
      <c r="K124" s="82" t="str">
        <f t="shared" si="14"/>
        <v/>
      </c>
      <c r="L124" s="82" t="str">
        <f t="shared" si="15"/>
        <v/>
      </c>
      <c r="M124" s="84" t="str">
        <f t="shared" si="9"/>
        <v/>
      </c>
      <c r="S124" s="14"/>
      <c r="U124" s="11"/>
      <c r="W124" s="14"/>
      <c r="X124" s="11"/>
      <c r="Y124" s="14"/>
      <c r="AA124" s="11"/>
      <c r="AD124" s="15"/>
      <c r="AE124" s="11"/>
    </row>
    <row r="125" spans="2:31" x14ac:dyDescent="0.25">
      <c r="B125" s="42">
        <v>89</v>
      </c>
      <c r="C125" s="35">
        <f t="shared" si="16"/>
        <v>0</v>
      </c>
      <c r="D125" s="80">
        <f t="shared" si="10"/>
        <v>0</v>
      </c>
      <c r="E125" s="80">
        <f t="shared" si="10"/>
        <v>0</v>
      </c>
      <c r="F125" s="91"/>
      <c r="H125" s="75" t="str">
        <f t="shared" si="11"/>
        <v/>
      </c>
      <c r="I125" s="67" t="str">
        <f t="shared" si="12"/>
        <v/>
      </c>
      <c r="J125" s="82" t="str">
        <f t="shared" si="13"/>
        <v/>
      </c>
      <c r="K125" s="82" t="str">
        <f t="shared" si="14"/>
        <v/>
      </c>
      <c r="L125" s="82" t="str">
        <f t="shared" si="15"/>
        <v/>
      </c>
      <c r="M125" s="84" t="str">
        <f t="shared" si="9"/>
        <v/>
      </c>
      <c r="S125" s="14"/>
      <c r="U125" s="11"/>
      <c r="W125" s="14"/>
      <c r="X125" s="11"/>
      <c r="Y125" s="14"/>
      <c r="AA125" s="11"/>
      <c r="AD125" s="15"/>
      <c r="AE125" s="11"/>
    </row>
    <row r="126" spans="2:31" x14ac:dyDescent="0.25">
      <c r="B126" s="42">
        <v>90</v>
      </c>
      <c r="C126" s="35">
        <f t="shared" si="16"/>
        <v>0</v>
      </c>
      <c r="D126" s="80">
        <f t="shared" si="10"/>
        <v>0</v>
      </c>
      <c r="E126" s="80">
        <f t="shared" si="10"/>
        <v>0</v>
      </c>
      <c r="F126" s="91"/>
      <c r="H126" s="75" t="str">
        <f t="shared" si="11"/>
        <v/>
      </c>
      <c r="I126" s="67" t="str">
        <f t="shared" si="12"/>
        <v/>
      </c>
      <c r="J126" s="82" t="str">
        <f t="shared" si="13"/>
        <v/>
      </c>
      <c r="K126" s="82" t="str">
        <f t="shared" si="14"/>
        <v/>
      </c>
      <c r="L126" s="82" t="str">
        <f t="shared" si="15"/>
        <v/>
      </c>
      <c r="M126" s="84" t="str">
        <f t="shared" si="9"/>
        <v/>
      </c>
      <c r="S126" s="14"/>
      <c r="U126" s="11"/>
      <c r="W126" s="14"/>
      <c r="X126" s="11"/>
      <c r="Y126" s="14"/>
      <c r="AA126" s="11"/>
      <c r="AD126" s="15"/>
      <c r="AE126" s="11"/>
    </row>
    <row r="127" spans="2:31" x14ac:dyDescent="0.25">
      <c r="B127" s="42">
        <v>91</v>
      </c>
      <c r="C127" s="35">
        <f t="shared" si="16"/>
        <v>0</v>
      </c>
      <c r="D127" s="80">
        <f t="shared" si="10"/>
        <v>0</v>
      </c>
      <c r="E127" s="80">
        <f t="shared" si="10"/>
        <v>0</v>
      </c>
      <c r="F127" s="91"/>
      <c r="H127" s="75" t="str">
        <f t="shared" si="11"/>
        <v/>
      </c>
      <c r="I127" s="67" t="str">
        <f t="shared" si="12"/>
        <v/>
      </c>
      <c r="J127" s="82" t="str">
        <f t="shared" si="13"/>
        <v/>
      </c>
      <c r="K127" s="82" t="str">
        <f t="shared" si="14"/>
        <v/>
      </c>
      <c r="L127" s="82" t="str">
        <f t="shared" si="15"/>
        <v/>
      </c>
      <c r="M127" s="84" t="str">
        <f t="shared" si="9"/>
        <v/>
      </c>
      <c r="S127" s="14"/>
      <c r="U127" s="11"/>
      <c r="W127" s="14"/>
      <c r="X127" s="11"/>
      <c r="Y127" s="14"/>
      <c r="AA127" s="11"/>
      <c r="AD127" s="15"/>
      <c r="AE127" s="11"/>
    </row>
    <row r="128" spans="2:31" x14ac:dyDescent="0.25">
      <c r="B128" s="42">
        <v>92</v>
      </c>
      <c r="C128" s="35">
        <f t="shared" si="16"/>
        <v>0</v>
      </c>
      <c r="D128" s="80">
        <f t="shared" si="10"/>
        <v>0</v>
      </c>
      <c r="E128" s="80">
        <f t="shared" si="10"/>
        <v>0</v>
      </c>
      <c r="F128" s="91"/>
      <c r="H128" s="75" t="str">
        <f t="shared" si="11"/>
        <v/>
      </c>
      <c r="I128" s="67" t="str">
        <f t="shared" si="12"/>
        <v/>
      </c>
      <c r="J128" s="82" t="str">
        <f t="shared" si="13"/>
        <v/>
      </c>
      <c r="K128" s="82" t="str">
        <f t="shared" si="14"/>
        <v/>
      </c>
      <c r="L128" s="82" t="str">
        <f t="shared" si="15"/>
        <v/>
      </c>
      <c r="M128" s="84" t="str">
        <f t="shared" si="9"/>
        <v/>
      </c>
      <c r="S128" s="14"/>
      <c r="U128" s="11"/>
      <c r="W128" s="14"/>
      <c r="X128" s="11"/>
      <c r="Y128" s="14"/>
      <c r="AA128" s="11"/>
      <c r="AD128" s="15"/>
      <c r="AE128" s="11"/>
    </row>
    <row r="129" spans="2:31" x14ac:dyDescent="0.25">
      <c r="B129" s="42">
        <v>93</v>
      </c>
      <c r="C129" s="35">
        <f t="shared" si="16"/>
        <v>0</v>
      </c>
      <c r="D129" s="80">
        <f t="shared" si="10"/>
        <v>0</v>
      </c>
      <c r="E129" s="80">
        <f t="shared" si="10"/>
        <v>0</v>
      </c>
      <c r="F129" s="91"/>
      <c r="H129" s="75" t="str">
        <f t="shared" si="11"/>
        <v/>
      </c>
      <c r="I129" s="67" t="str">
        <f t="shared" si="12"/>
        <v/>
      </c>
      <c r="J129" s="82" t="str">
        <f t="shared" si="13"/>
        <v/>
      </c>
      <c r="K129" s="82" t="str">
        <f t="shared" si="14"/>
        <v/>
      </c>
      <c r="L129" s="82" t="str">
        <f t="shared" si="15"/>
        <v/>
      </c>
      <c r="M129" s="84" t="str">
        <f t="shared" si="9"/>
        <v/>
      </c>
      <c r="S129" s="14"/>
      <c r="U129" s="11"/>
      <c r="W129" s="14"/>
      <c r="X129" s="11"/>
      <c r="Y129" s="14"/>
      <c r="AA129" s="11"/>
      <c r="AD129" s="15"/>
      <c r="AE129" s="11"/>
    </row>
    <row r="130" spans="2:31" x14ac:dyDescent="0.25">
      <c r="B130" s="42">
        <v>94</v>
      </c>
      <c r="C130" s="35">
        <f t="shared" si="16"/>
        <v>0</v>
      </c>
      <c r="D130" s="80">
        <f t="shared" si="10"/>
        <v>0</v>
      </c>
      <c r="E130" s="80">
        <f t="shared" si="10"/>
        <v>0</v>
      </c>
      <c r="F130" s="91"/>
      <c r="H130" s="75" t="str">
        <f t="shared" si="11"/>
        <v/>
      </c>
      <c r="I130" s="67" t="str">
        <f t="shared" si="12"/>
        <v/>
      </c>
      <c r="J130" s="82" t="str">
        <f t="shared" si="13"/>
        <v/>
      </c>
      <c r="K130" s="82" t="str">
        <f t="shared" si="14"/>
        <v/>
      </c>
      <c r="L130" s="82" t="str">
        <f t="shared" si="15"/>
        <v/>
      </c>
      <c r="M130" s="84" t="str">
        <f t="shared" si="9"/>
        <v/>
      </c>
      <c r="S130" s="14"/>
      <c r="U130" s="11"/>
      <c r="W130" s="14"/>
      <c r="X130" s="11"/>
      <c r="Y130" s="14"/>
      <c r="AA130" s="11"/>
      <c r="AD130" s="15"/>
      <c r="AE130" s="11"/>
    </row>
    <row r="131" spans="2:31" x14ac:dyDescent="0.25">
      <c r="B131" s="42">
        <v>95</v>
      </c>
      <c r="C131" s="35">
        <f t="shared" si="16"/>
        <v>0</v>
      </c>
      <c r="D131" s="80">
        <f t="shared" si="10"/>
        <v>0</v>
      </c>
      <c r="E131" s="80">
        <f t="shared" si="10"/>
        <v>0</v>
      </c>
      <c r="F131" s="91"/>
      <c r="H131" s="75" t="str">
        <f t="shared" si="11"/>
        <v/>
      </c>
      <c r="I131" s="67" t="str">
        <f t="shared" si="12"/>
        <v/>
      </c>
      <c r="J131" s="82" t="str">
        <f t="shared" si="13"/>
        <v/>
      </c>
      <c r="K131" s="82" t="str">
        <f t="shared" si="14"/>
        <v/>
      </c>
      <c r="L131" s="82" t="str">
        <f t="shared" si="15"/>
        <v/>
      </c>
      <c r="M131" s="84" t="str">
        <f t="shared" si="9"/>
        <v/>
      </c>
      <c r="S131" s="14"/>
      <c r="U131" s="11"/>
      <c r="W131" s="14"/>
      <c r="X131" s="11"/>
      <c r="Y131" s="14"/>
      <c r="AA131" s="11"/>
      <c r="AD131" s="15"/>
      <c r="AE131" s="11"/>
    </row>
    <row r="132" spans="2:31" x14ac:dyDescent="0.25">
      <c r="B132" s="42">
        <v>96</v>
      </c>
      <c r="C132" s="35">
        <f t="shared" si="16"/>
        <v>0</v>
      </c>
      <c r="D132" s="80">
        <f t="shared" si="10"/>
        <v>0</v>
      </c>
      <c r="E132" s="80">
        <f t="shared" si="10"/>
        <v>0</v>
      </c>
      <c r="F132" s="91"/>
      <c r="H132" s="75" t="str">
        <f t="shared" si="11"/>
        <v/>
      </c>
      <c r="I132" s="67" t="str">
        <f t="shared" si="12"/>
        <v/>
      </c>
      <c r="J132" s="82" t="str">
        <f t="shared" si="13"/>
        <v/>
      </c>
      <c r="K132" s="82" t="str">
        <f t="shared" si="14"/>
        <v/>
      </c>
      <c r="L132" s="82" t="str">
        <f t="shared" si="15"/>
        <v/>
      </c>
      <c r="M132" s="84" t="str">
        <f t="shared" si="9"/>
        <v/>
      </c>
      <c r="S132" s="14"/>
      <c r="U132" s="11"/>
      <c r="W132" s="14"/>
      <c r="X132" s="11"/>
      <c r="Y132" s="14"/>
      <c r="AA132" s="11"/>
      <c r="AD132" s="15"/>
      <c r="AE132" s="11"/>
    </row>
    <row r="133" spans="2:31" x14ac:dyDescent="0.25">
      <c r="B133" s="42">
        <v>97</v>
      </c>
      <c r="C133" s="35">
        <f t="shared" si="16"/>
        <v>0</v>
      </c>
      <c r="D133" s="80">
        <f t="shared" si="10"/>
        <v>0</v>
      </c>
      <c r="E133" s="80">
        <f t="shared" si="10"/>
        <v>0</v>
      </c>
      <c r="F133" s="91"/>
      <c r="H133" s="75" t="str">
        <f t="shared" si="11"/>
        <v/>
      </c>
      <c r="I133" s="67" t="str">
        <f t="shared" si="12"/>
        <v/>
      </c>
      <c r="J133" s="82" t="str">
        <f t="shared" si="13"/>
        <v/>
      </c>
      <c r="K133" s="82" t="str">
        <f t="shared" si="14"/>
        <v/>
      </c>
      <c r="L133" s="82" t="str">
        <f t="shared" si="15"/>
        <v/>
      </c>
      <c r="M133" s="84" t="str">
        <f t="shared" si="9"/>
        <v/>
      </c>
      <c r="S133" s="14"/>
      <c r="U133" s="11"/>
      <c r="W133" s="14"/>
      <c r="X133" s="11"/>
      <c r="Y133" s="14"/>
      <c r="AA133" s="11"/>
      <c r="AD133" s="15"/>
      <c r="AE133" s="11"/>
    </row>
    <row r="134" spans="2:31" x14ac:dyDescent="0.25">
      <c r="B134" s="42">
        <v>98</v>
      </c>
      <c r="C134" s="35">
        <f t="shared" si="16"/>
        <v>0</v>
      </c>
      <c r="D134" s="80">
        <f t="shared" si="10"/>
        <v>0</v>
      </c>
      <c r="E134" s="80">
        <f t="shared" si="10"/>
        <v>0</v>
      </c>
      <c r="F134" s="91"/>
      <c r="H134" s="75" t="str">
        <f t="shared" si="11"/>
        <v/>
      </c>
      <c r="I134" s="67" t="str">
        <f t="shared" si="12"/>
        <v/>
      </c>
      <c r="J134" s="82" t="str">
        <f t="shared" si="13"/>
        <v/>
      </c>
      <c r="K134" s="82" t="str">
        <f t="shared" si="14"/>
        <v/>
      </c>
      <c r="L134" s="82" t="str">
        <f t="shared" si="15"/>
        <v/>
      </c>
      <c r="M134" s="84" t="str">
        <f t="shared" si="9"/>
        <v/>
      </c>
      <c r="S134" s="14"/>
      <c r="U134" s="11"/>
      <c r="W134" s="14"/>
      <c r="X134" s="11"/>
      <c r="Y134" s="14"/>
      <c r="AA134" s="11"/>
      <c r="AD134" s="15"/>
      <c r="AE134" s="11"/>
    </row>
    <row r="135" spans="2:31" x14ac:dyDescent="0.25">
      <c r="B135" s="42">
        <v>99</v>
      </c>
      <c r="C135" s="35">
        <f t="shared" ref="C135:C157" si="17">C134+$B$22</f>
        <v>0</v>
      </c>
      <c r="D135" s="80">
        <f t="shared" si="10"/>
        <v>0</v>
      </c>
      <c r="E135" s="80">
        <f t="shared" si="10"/>
        <v>0</v>
      </c>
      <c r="F135" s="91"/>
      <c r="H135" s="75" t="str">
        <f t="shared" si="11"/>
        <v/>
      </c>
      <c r="I135" s="67" t="str">
        <f t="shared" si="12"/>
        <v/>
      </c>
      <c r="J135" s="82" t="str">
        <f t="shared" si="13"/>
        <v/>
      </c>
      <c r="K135" s="82" t="str">
        <f t="shared" si="14"/>
        <v/>
      </c>
      <c r="L135" s="82" t="str">
        <f t="shared" si="15"/>
        <v/>
      </c>
      <c r="M135" s="84" t="str">
        <f t="shared" ref="M135:M157" si="18">IF(H135="","",M134+K135*$B$160*(H135-H134)/$B$21)</f>
        <v/>
      </c>
      <c r="S135" s="14"/>
      <c r="U135" s="11"/>
      <c r="W135" s="14"/>
      <c r="X135" s="11"/>
      <c r="Y135" s="14"/>
      <c r="AA135" s="11"/>
      <c r="AD135" s="15"/>
      <c r="AE135" s="11"/>
    </row>
    <row r="136" spans="2:31" x14ac:dyDescent="0.25">
      <c r="B136" s="42">
        <v>100</v>
      </c>
      <c r="C136" s="35">
        <f t="shared" si="17"/>
        <v>0</v>
      </c>
      <c r="D136" s="80">
        <f t="shared" si="10"/>
        <v>0</v>
      </c>
      <c r="E136" s="80">
        <f t="shared" si="10"/>
        <v>0</v>
      </c>
      <c r="F136" s="91"/>
      <c r="H136" s="75" t="str">
        <f t="shared" si="11"/>
        <v/>
      </c>
      <c r="I136" s="67" t="str">
        <f t="shared" si="12"/>
        <v/>
      </c>
      <c r="J136" s="82" t="str">
        <f t="shared" si="13"/>
        <v/>
      </c>
      <c r="K136" s="82" t="str">
        <f t="shared" si="14"/>
        <v/>
      </c>
      <c r="L136" s="82" t="str">
        <f t="shared" si="15"/>
        <v/>
      </c>
      <c r="M136" s="84" t="str">
        <f t="shared" si="18"/>
        <v/>
      </c>
      <c r="S136" s="14"/>
      <c r="U136" s="11"/>
      <c r="W136" s="14"/>
      <c r="X136" s="11"/>
      <c r="Y136" s="14"/>
      <c r="AA136" s="11"/>
      <c r="AD136" s="15"/>
      <c r="AE136" s="11"/>
    </row>
    <row r="137" spans="2:31" x14ac:dyDescent="0.25">
      <c r="B137" s="42">
        <v>101</v>
      </c>
      <c r="C137" s="35">
        <f t="shared" si="17"/>
        <v>0</v>
      </c>
      <c r="D137" s="80">
        <f t="shared" ref="D137:E137" si="19">C137/60</f>
        <v>0</v>
      </c>
      <c r="E137" s="80">
        <f t="shared" si="19"/>
        <v>0</v>
      </c>
      <c r="F137" s="91"/>
      <c r="H137" s="75" t="str">
        <f t="shared" si="11"/>
        <v/>
      </c>
      <c r="I137" s="67" t="str">
        <f t="shared" si="12"/>
        <v/>
      </c>
      <c r="J137" s="82" t="str">
        <f t="shared" si="13"/>
        <v/>
      </c>
      <c r="K137" s="82" t="str">
        <f t="shared" si="14"/>
        <v/>
      </c>
      <c r="L137" s="82" t="str">
        <f t="shared" si="15"/>
        <v/>
      </c>
      <c r="M137" s="84" t="str">
        <f t="shared" si="18"/>
        <v/>
      </c>
      <c r="S137" s="14"/>
      <c r="U137" s="11"/>
      <c r="W137" s="14"/>
      <c r="X137" s="11"/>
      <c r="Y137" s="14"/>
      <c r="AA137" s="11"/>
      <c r="AD137" s="15"/>
      <c r="AE137" s="11"/>
    </row>
    <row r="138" spans="2:31" x14ac:dyDescent="0.25">
      <c r="B138" s="42">
        <v>102</v>
      </c>
      <c r="C138" s="35">
        <f t="shared" si="17"/>
        <v>0</v>
      </c>
      <c r="D138" s="80">
        <f t="shared" ref="D138:E138" si="20">C138/60</f>
        <v>0</v>
      </c>
      <c r="E138" s="80">
        <f t="shared" si="20"/>
        <v>0</v>
      </c>
      <c r="F138" s="91"/>
      <c r="H138" s="75" t="str">
        <f t="shared" si="11"/>
        <v/>
      </c>
      <c r="I138" s="67" t="str">
        <f t="shared" si="12"/>
        <v/>
      </c>
      <c r="J138" s="82" t="str">
        <f t="shared" si="13"/>
        <v/>
      </c>
      <c r="K138" s="82" t="str">
        <f t="shared" si="14"/>
        <v/>
      </c>
      <c r="L138" s="82" t="str">
        <f t="shared" si="15"/>
        <v/>
      </c>
      <c r="M138" s="84" t="str">
        <f t="shared" si="18"/>
        <v/>
      </c>
      <c r="S138" s="14"/>
      <c r="U138" s="11"/>
      <c r="W138" s="14"/>
      <c r="X138" s="11"/>
      <c r="Y138" s="14"/>
      <c r="AA138" s="11"/>
      <c r="AD138" s="15"/>
      <c r="AE138" s="11"/>
    </row>
    <row r="139" spans="2:31" x14ac:dyDescent="0.25">
      <c r="B139" s="42">
        <v>103</v>
      </c>
      <c r="C139" s="35">
        <f t="shared" si="17"/>
        <v>0</v>
      </c>
      <c r="D139" s="80">
        <f t="shared" ref="D139:E139" si="21">C139/60</f>
        <v>0</v>
      </c>
      <c r="E139" s="80">
        <f t="shared" si="21"/>
        <v>0</v>
      </c>
      <c r="F139" s="91"/>
      <c r="H139" s="75" t="str">
        <f t="shared" si="11"/>
        <v/>
      </c>
      <c r="I139" s="67" t="str">
        <f t="shared" si="12"/>
        <v/>
      </c>
      <c r="J139" s="82" t="str">
        <f t="shared" si="13"/>
        <v/>
      </c>
      <c r="K139" s="82" t="str">
        <f t="shared" si="14"/>
        <v/>
      </c>
      <c r="L139" s="82" t="str">
        <f t="shared" si="15"/>
        <v/>
      </c>
      <c r="M139" s="84" t="str">
        <f t="shared" si="18"/>
        <v/>
      </c>
      <c r="S139" s="14"/>
      <c r="U139" s="11"/>
      <c r="W139" s="14"/>
      <c r="X139" s="11"/>
      <c r="Y139" s="14"/>
      <c r="AA139" s="11"/>
      <c r="AD139" s="15"/>
      <c r="AE139" s="11"/>
    </row>
    <row r="140" spans="2:31" x14ac:dyDescent="0.25">
      <c r="B140" s="42">
        <v>104</v>
      </c>
      <c r="C140" s="35">
        <f t="shared" si="17"/>
        <v>0</v>
      </c>
      <c r="D140" s="80">
        <f t="shared" ref="D140:E140" si="22">C140/60</f>
        <v>0</v>
      </c>
      <c r="E140" s="80">
        <f t="shared" si="22"/>
        <v>0</v>
      </c>
      <c r="F140" s="91"/>
      <c r="H140" s="75" t="str">
        <f t="shared" si="11"/>
        <v/>
      </c>
      <c r="I140" s="67" t="str">
        <f t="shared" si="12"/>
        <v/>
      </c>
      <c r="J140" s="82" t="str">
        <f t="shared" si="13"/>
        <v/>
      </c>
      <c r="K140" s="82" t="str">
        <f t="shared" si="14"/>
        <v/>
      </c>
      <c r="L140" s="82" t="str">
        <f t="shared" si="15"/>
        <v/>
      </c>
      <c r="M140" s="84" t="str">
        <f t="shared" si="18"/>
        <v/>
      </c>
      <c r="S140" s="14"/>
      <c r="U140" s="11"/>
      <c r="W140" s="14"/>
      <c r="X140" s="11"/>
      <c r="Y140" s="14"/>
      <c r="AA140" s="11"/>
      <c r="AD140" s="15"/>
      <c r="AE140" s="11"/>
    </row>
    <row r="141" spans="2:31" x14ac:dyDescent="0.25">
      <c r="B141" s="42">
        <v>105</v>
      </c>
      <c r="C141" s="35">
        <f t="shared" si="17"/>
        <v>0</v>
      </c>
      <c r="D141" s="80">
        <f t="shared" ref="D141:E141" si="23">C141/60</f>
        <v>0</v>
      </c>
      <c r="E141" s="80">
        <f t="shared" si="23"/>
        <v>0</v>
      </c>
      <c r="F141" s="91"/>
      <c r="H141" s="75" t="str">
        <f t="shared" si="11"/>
        <v/>
      </c>
      <c r="I141" s="67" t="str">
        <f t="shared" si="12"/>
        <v/>
      </c>
      <c r="J141" s="82" t="str">
        <f t="shared" si="13"/>
        <v/>
      </c>
      <c r="K141" s="82" t="str">
        <f t="shared" si="14"/>
        <v/>
      </c>
      <c r="L141" s="82" t="str">
        <f t="shared" si="15"/>
        <v/>
      </c>
      <c r="M141" s="84" t="str">
        <f t="shared" si="18"/>
        <v/>
      </c>
      <c r="S141" s="14"/>
      <c r="U141" s="11"/>
      <c r="W141" s="14"/>
      <c r="X141" s="11"/>
      <c r="Y141" s="14"/>
      <c r="AA141" s="11"/>
      <c r="AD141" s="15"/>
      <c r="AE141" s="11"/>
    </row>
    <row r="142" spans="2:31" x14ac:dyDescent="0.25">
      <c r="B142" s="42">
        <v>106</v>
      </c>
      <c r="C142" s="35">
        <f t="shared" si="17"/>
        <v>0</v>
      </c>
      <c r="D142" s="80">
        <f t="shared" ref="D142:E142" si="24">C142/60</f>
        <v>0</v>
      </c>
      <c r="E142" s="80">
        <f t="shared" si="24"/>
        <v>0</v>
      </c>
      <c r="F142" s="91"/>
      <c r="H142" s="75" t="str">
        <f t="shared" si="11"/>
        <v/>
      </c>
      <c r="I142" s="67" t="str">
        <f t="shared" si="12"/>
        <v/>
      </c>
      <c r="J142" s="82" t="str">
        <f t="shared" si="13"/>
        <v/>
      </c>
      <c r="K142" s="82" t="str">
        <f t="shared" si="14"/>
        <v/>
      </c>
      <c r="L142" s="82" t="str">
        <f t="shared" si="15"/>
        <v/>
      </c>
      <c r="M142" s="84" t="str">
        <f t="shared" si="18"/>
        <v/>
      </c>
      <c r="S142" s="14"/>
      <c r="U142" s="11"/>
      <c r="W142" s="14"/>
      <c r="X142" s="11"/>
      <c r="Y142" s="14"/>
      <c r="AA142" s="11"/>
      <c r="AD142" s="15"/>
      <c r="AE142" s="11"/>
    </row>
    <row r="143" spans="2:31" x14ac:dyDescent="0.25">
      <c r="B143" s="42">
        <v>107</v>
      </c>
      <c r="C143" s="35">
        <f t="shared" si="17"/>
        <v>0</v>
      </c>
      <c r="D143" s="80">
        <f t="shared" ref="D143:E143" si="25">C143/60</f>
        <v>0</v>
      </c>
      <c r="E143" s="80">
        <f t="shared" si="25"/>
        <v>0</v>
      </c>
      <c r="F143" s="91"/>
      <c r="H143" s="75" t="str">
        <f t="shared" si="11"/>
        <v/>
      </c>
      <c r="I143" s="67" t="str">
        <f t="shared" si="12"/>
        <v/>
      </c>
      <c r="J143" s="82" t="str">
        <f t="shared" si="13"/>
        <v/>
      </c>
      <c r="K143" s="82" t="str">
        <f t="shared" si="14"/>
        <v/>
      </c>
      <c r="L143" s="82" t="str">
        <f t="shared" si="15"/>
        <v/>
      </c>
      <c r="M143" s="84" t="str">
        <f t="shared" si="18"/>
        <v/>
      </c>
      <c r="S143" s="14"/>
      <c r="U143" s="11"/>
      <c r="W143" s="14"/>
      <c r="X143" s="11"/>
      <c r="Y143" s="14"/>
      <c r="AA143" s="11"/>
      <c r="AD143" s="15"/>
      <c r="AE143" s="11"/>
    </row>
    <row r="144" spans="2:31" x14ac:dyDescent="0.25">
      <c r="B144" s="42">
        <v>108</v>
      </c>
      <c r="C144" s="35">
        <f t="shared" si="17"/>
        <v>0</v>
      </c>
      <c r="D144" s="80">
        <f t="shared" ref="D144:E144" si="26">C144/60</f>
        <v>0</v>
      </c>
      <c r="E144" s="80">
        <f t="shared" si="26"/>
        <v>0</v>
      </c>
      <c r="F144" s="91"/>
      <c r="H144" s="75" t="str">
        <f t="shared" si="11"/>
        <v/>
      </c>
      <c r="I144" s="67" t="str">
        <f t="shared" si="12"/>
        <v/>
      </c>
      <c r="J144" s="82" t="str">
        <f t="shared" si="13"/>
        <v/>
      </c>
      <c r="K144" s="82" t="str">
        <f t="shared" si="14"/>
        <v/>
      </c>
      <c r="L144" s="82" t="str">
        <f t="shared" si="15"/>
        <v/>
      </c>
      <c r="M144" s="84" t="str">
        <f t="shared" si="18"/>
        <v/>
      </c>
      <c r="U144" s="11"/>
      <c r="W144" s="14"/>
      <c r="X144" s="11"/>
      <c r="Y144" s="14"/>
      <c r="AA144" s="11"/>
      <c r="AD144" s="15"/>
      <c r="AE144" s="11"/>
    </row>
    <row r="145" spans="1:31" x14ac:dyDescent="0.25">
      <c r="B145" s="42">
        <v>109</v>
      </c>
      <c r="C145" s="35">
        <f t="shared" si="17"/>
        <v>0</v>
      </c>
      <c r="D145" s="80">
        <f t="shared" ref="D145:E145" si="27">C145/60</f>
        <v>0</v>
      </c>
      <c r="E145" s="80">
        <f t="shared" si="27"/>
        <v>0</v>
      </c>
      <c r="F145" s="91"/>
      <c r="H145" s="75" t="str">
        <f t="shared" si="11"/>
        <v/>
      </c>
      <c r="I145" s="67" t="str">
        <f t="shared" si="12"/>
        <v/>
      </c>
      <c r="J145" s="82" t="str">
        <f t="shared" si="13"/>
        <v/>
      </c>
      <c r="K145" s="82" t="str">
        <f t="shared" si="14"/>
        <v/>
      </c>
      <c r="L145" s="82" t="str">
        <f t="shared" si="15"/>
        <v/>
      </c>
      <c r="M145" s="84" t="str">
        <f t="shared" si="18"/>
        <v/>
      </c>
      <c r="U145" s="11"/>
      <c r="W145" s="14"/>
      <c r="X145" s="11"/>
      <c r="Y145" s="14"/>
      <c r="AA145" s="11"/>
      <c r="AD145" s="15"/>
      <c r="AE145" s="11"/>
    </row>
    <row r="146" spans="1:31" x14ac:dyDescent="0.25">
      <c r="B146" s="42">
        <v>110</v>
      </c>
      <c r="C146" s="35">
        <f t="shared" si="17"/>
        <v>0</v>
      </c>
      <c r="D146" s="80">
        <f t="shared" ref="D146:E146" si="28">C146/60</f>
        <v>0</v>
      </c>
      <c r="E146" s="80">
        <f t="shared" si="28"/>
        <v>0</v>
      </c>
      <c r="F146" s="91"/>
      <c r="H146" s="75" t="str">
        <f t="shared" si="11"/>
        <v/>
      </c>
      <c r="I146" s="67" t="str">
        <f t="shared" si="12"/>
        <v/>
      </c>
      <c r="J146" s="82" t="str">
        <f t="shared" si="13"/>
        <v/>
      </c>
      <c r="K146" s="82" t="str">
        <f t="shared" si="14"/>
        <v/>
      </c>
      <c r="L146" s="82" t="str">
        <f t="shared" si="15"/>
        <v/>
      </c>
      <c r="M146" s="84" t="str">
        <f t="shared" si="18"/>
        <v/>
      </c>
      <c r="U146" s="11"/>
      <c r="W146" s="14"/>
      <c r="X146" s="11"/>
      <c r="Y146" s="14"/>
      <c r="AA146" s="11"/>
      <c r="AD146" s="15"/>
      <c r="AE146" s="11"/>
    </row>
    <row r="147" spans="1:31" x14ac:dyDescent="0.25">
      <c r="B147" s="42">
        <v>111</v>
      </c>
      <c r="C147" s="35">
        <f t="shared" si="17"/>
        <v>0</v>
      </c>
      <c r="D147" s="80">
        <f t="shared" ref="D147:E147" si="29">C147/60</f>
        <v>0</v>
      </c>
      <c r="E147" s="80">
        <f t="shared" si="29"/>
        <v>0</v>
      </c>
      <c r="F147" s="91"/>
      <c r="H147" s="75" t="str">
        <f t="shared" si="11"/>
        <v/>
      </c>
      <c r="I147" s="67" t="str">
        <f t="shared" si="12"/>
        <v/>
      </c>
      <c r="J147" s="82" t="str">
        <f t="shared" si="13"/>
        <v/>
      </c>
      <c r="K147" s="82" t="str">
        <f t="shared" si="14"/>
        <v/>
      </c>
      <c r="L147" s="82" t="str">
        <f t="shared" si="15"/>
        <v/>
      </c>
      <c r="M147" s="84" t="str">
        <f t="shared" si="18"/>
        <v/>
      </c>
      <c r="U147" s="11"/>
      <c r="W147" s="14"/>
      <c r="X147" s="11"/>
      <c r="Y147" s="14"/>
      <c r="AA147" s="11"/>
      <c r="AD147" s="15"/>
      <c r="AE147" s="11"/>
    </row>
    <row r="148" spans="1:31" x14ac:dyDescent="0.25">
      <c r="B148" s="42">
        <v>112</v>
      </c>
      <c r="C148" s="35">
        <f t="shared" si="17"/>
        <v>0</v>
      </c>
      <c r="D148" s="80">
        <f t="shared" ref="D148:E148" si="30">C148/60</f>
        <v>0</v>
      </c>
      <c r="E148" s="80">
        <f t="shared" si="30"/>
        <v>0</v>
      </c>
      <c r="F148" s="91"/>
      <c r="H148" s="75" t="str">
        <f t="shared" si="11"/>
        <v/>
      </c>
      <c r="I148" s="67" t="str">
        <f t="shared" si="12"/>
        <v/>
      </c>
      <c r="J148" s="82" t="str">
        <f t="shared" si="13"/>
        <v/>
      </c>
      <c r="K148" s="82" t="str">
        <f t="shared" si="14"/>
        <v/>
      </c>
      <c r="L148" s="82" t="str">
        <f t="shared" si="15"/>
        <v/>
      </c>
      <c r="M148" s="84" t="str">
        <f t="shared" si="18"/>
        <v/>
      </c>
      <c r="U148" s="11"/>
      <c r="W148" s="14"/>
      <c r="X148" s="11"/>
      <c r="Y148" s="14"/>
      <c r="AA148" s="11"/>
      <c r="AD148" s="15"/>
      <c r="AE148" s="11"/>
    </row>
    <row r="149" spans="1:31" x14ac:dyDescent="0.25">
      <c r="B149" s="42">
        <v>113</v>
      </c>
      <c r="C149" s="35">
        <f t="shared" si="17"/>
        <v>0</v>
      </c>
      <c r="D149" s="80">
        <f t="shared" ref="D149:E149" si="31">C149/60</f>
        <v>0</v>
      </c>
      <c r="E149" s="80">
        <f t="shared" si="31"/>
        <v>0</v>
      </c>
      <c r="F149" s="91"/>
      <c r="H149" s="75" t="str">
        <f t="shared" si="11"/>
        <v/>
      </c>
      <c r="I149" s="67" t="str">
        <f t="shared" si="12"/>
        <v/>
      </c>
      <c r="J149" s="82" t="str">
        <f t="shared" si="13"/>
        <v/>
      </c>
      <c r="K149" s="82" t="str">
        <f t="shared" si="14"/>
        <v/>
      </c>
      <c r="L149" s="82" t="str">
        <f t="shared" si="15"/>
        <v/>
      </c>
      <c r="M149" s="84" t="str">
        <f t="shared" si="18"/>
        <v/>
      </c>
      <c r="U149" s="11"/>
      <c r="W149" s="14"/>
      <c r="X149" s="11"/>
      <c r="Y149" s="14"/>
      <c r="AA149" s="11"/>
      <c r="AD149" s="15"/>
      <c r="AE149" s="11"/>
    </row>
    <row r="150" spans="1:31" x14ac:dyDescent="0.25">
      <c r="B150" s="42">
        <v>114</v>
      </c>
      <c r="C150" s="35">
        <f t="shared" si="17"/>
        <v>0</v>
      </c>
      <c r="D150" s="80">
        <f t="shared" ref="D150:E150" si="32">C150/60</f>
        <v>0</v>
      </c>
      <c r="E150" s="80">
        <f t="shared" si="32"/>
        <v>0</v>
      </c>
      <c r="F150" s="91"/>
      <c r="H150" s="75" t="str">
        <f t="shared" si="11"/>
        <v/>
      </c>
      <c r="I150" s="67" t="str">
        <f t="shared" si="12"/>
        <v/>
      </c>
      <c r="J150" s="82" t="str">
        <f t="shared" si="13"/>
        <v/>
      </c>
      <c r="K150" s="82" t="str">
        <f t="shared" si="14"/>
        <v/>
      </c>
      <c r="L150" s="82" t="str">
        <f t="shared" si="15"/>
        <v/>
      </c>
      <c r="M150" s="84" t="str">
        <f t="shared" si="18"/>
        <v/>
      </c>
      <c r="U150" s="11"/>
      <c r="W150" s="14"/>
      <c r="X150" s="11"/>
      <c r="Y150" s="14"/>
      <c r="AA150" s="11"/>
      <c r="AD150" s="15"/>
      <c r="AE150" s="11"/>
    </row>
    <row r="151" spans="1:31" x14ac:dyDescent="0.25">
      <c r="B151" s="42">
        <v>115</v>
      </c>
      <c r="C151" s="35">
        <f t="shared" si="17"/>
        <v>0</v>
      </c>
      <c r="D151" s="80">
        <f t="shared" ref="D151:E151" si="33">C151/60</f>
        <v>0</v>
      </c>
      <c r="E151" s="80">
        <f t="shared" si="33"/>
        <v>0</v>
      </c>
      <c r="F151" s="91"/>
      <c r="H151" s="75" t="str">
        <f t="shared" si="11"/>
        <v/>
      </c>
      <c r="I151" s="67" t="str">
        <f t="shared" si="12"/>
        <v/>
      </c>
      <c r="J151" s="82" t="str">
        <f t="shared" si="13"/>
        <v/>
      </c>
      <c r="K151" s="82" t="str">
        <f t="shared" si="14"/>
        <v/>
      </c>
      <c r="L151" s="82" t="str">
        <f t="shared" si="15"/>
        <v/>
      </c>
      <c r="M151" s="84" t="str">
        <f t="shared" si="18"/>
        <v/>
      </c>
      <c r="U151" s="11"/>
      <c r="W151" s="14"/>
      <c r="X151" s="11"/>
      <c r="Y151" s="14"/>
      <c r="AA151" s="11"/>
      <c r="AD151" s="15"/>
      <c r="AE151" s="11"/>
    </row>
    <row r="152" spans="1:31" x14ac:dyDescent="0.25">
      <c r="B152" s="42">
        <v>116</v>
      </c>
      <c r="C152" s="35">
        <f t="shared" si="17"/>
        <v>0</v>
      </c>
      <c r="D152" s="80">
        <f t="shared" ref="D152:E152" si="34">C152/60</f>
        <v>0</v>
      </c>
      <c r="E152" s="80">
        <f t="shared" si="34"/>
        <v>0</v>
      </c>
      <c r="F152" s="91"/>
      <c r="H152" s="75" t="str">
        <f t="shared" si="11"/>
        <v/>
      </c>
      <c r="I152" s="67" t="str">
        <f t="shared" si="12"/>
        <v/>
      </c>
      <c r="J152" s="82" t="str">
        <f t="shared" si="13"/>
        <v/>
      </c>
      <c r="K152" s="82" t="str">
        <f t="shared" si="14"/>
        <v/>
      </c>
      <c r="L152" s="82" t="str">
        <f t="shared" si="15"/>
        <v/>
      </c>
      <c r="M152" s="84" t="str">
        <f t="shared" si="18"/>
        <v/>
      </c>
      <c r="U152" s="11"/>
      <c r="W152" s="14"/>
      <c r="X152" s="11"/>
      <c r="Y152" s="14"/>
      <c r="AA152" s="11"/>
      <c r="AD152" s="15"/>
      <c r="AE152" s="11"/>
    </row>
    <row r="153" spans="1:31" x14ac:dyDescent="0.25">
      <c r="B153" s="42">
        <v>117</v>
      </c>
      <c r="C153" s="35">
        <f t="shared" si="17"/>
        <v>0</v>
      </c>
      <c r="D153" s="80">
        <f t="shared" ref="D153:E153" si="35">C153/60</f>
        <v>0</v>
      </c>
      <c r="E153" s="80">
        <f t="shared" si="35"/>
        <v>0</v>
      </c>
      <c r="F153" s="91"/>
      <c r="H153" s="75" t="str">
        <f t="shared" si="11"/>
        <v/>
      </c>
      <c r="I153" s="67" t="str">
        <f t="shared" si="12"/>
        <v/>
      </c>
      <c r="J153" s="82" t="str">
        <f t="shared" si="13"/>
        <v/>
      </c>
      <c r="K153" s="82" t="str">
        <f t="shared" si="14"/>
        <v/>
      </c>
      <c r="L153" s="82" t="str">
        <f t="shared" si="15"/>
        <v/>
      </c>
      <c r="M153" s="84" t="str">
        <f t="shared" si="18"/>
        <v/>
      </c>
      <c r="U153" s="11"/>
      <c r="W153" s="14"/>
      <c r="X153" s="11"/>
      <c r="Y153" s="14"/>
      <c r="AA153" s="11"/>
      <c r="AD153" s="15"/>
      <c r="AE153" s="11"/>
    </row>
    <row r="154" spans="1:31" x14ac:dyDescent="0.25">
      <c r="B154" s="42">
        <v>118</v>
      </c>
      <c r="C154" s="35">
        <f t="shared" si="17"/>
        <v>0</v>
      </c>
      <c r="D154" s="80">
        <f t="shared" ref="D154:E154" si="36">C154/60</f>
        <v>0</v>
      </c>
      <c r="E154" s="80">
        <f t="shared" si="36"/>
        <v>0</v>
      </c>
      <c r="F154" s="91"/>
      <c r="H154" s="75" t="str">
        <f t="shared" si="11"/>
        <v/>
      </c>
      <c r="I154" s="67" t="str">
        <f t="shared" si="12"/>
        <v/>
      </c>
      <c r="J154" s="82" t="str">
        <f t="shared" si="13"/>
        <v/>
      </c>
      <c r="K154" s="82" t="str">
        <f t="shared" si="14"/>
        <v/>
      </c>
      <c r="L154" s="82" t="str">
        <f t="shared" si="15"/>
        <v/>
      </c>
      <c r="M154" s="84" t="str">
        <f t="shared" si="18"/>
        <v/>
      </c>
      <c r="U154" s="11"/>
      <c r="W154" s="14"/>
      <c r="X154" s="11"/>
      <c r="Y154" s="14"/>
      <c r="AA154" s="11"/>
      <c r="AD154" s="15"/>
      <c r="AE154" s="11"/>
    </row>
    <row r="155" spans="1:31" x14ac:dyDescent="0.25">
      <c r="B155" s="42">
        <v>119</v>
      </c>
      <c r="C155" s="35">
        <f t="shared" si="17"/>
        <v>0</v>
      </c>
      <c r="D155" s="80">
        <f t="shared" ref="D155:E155" si="37">C155/60</f>
        <v>0</v>
      </c>
      <c r="E155" s="80">
        <f t="shared" si="37"/>
        <v>0</v>
      </c>
      <c r="F155" s="91"/>
      <c r="H155" s="75" t="str">
        <f t="shared" si="11"/>
        <v/>
      </c>
      <c r="I155" s="67" t="str">
        <f t="shared" si="12"/>
        <v/>
      </c>
      <c r="J155" s="82" t="str">
        <f t="shared" si="13"/>
        <v/>
      </c>
      <c r="K155" s="82" t="str">
        <f t="shared" si="14"/>
        <v/>
      </c>
      <c r="L155" s="82" t="str">
        <f t="shared" si="15"/>
        <v/>
      </c>
      <c r="M155" s="84" t="str">
        <f t="shared" si="18"/>
        <v/>
      </c>
      <c r="U155" s="11"/>
      <c r="W155" s="14"/>
      <c r="X155" s="11"/>
      <c r="Y155" s="14"/>
      <c r="AA155" s="11"/>
      <c r="AD155" s="15"/>
      <c r="AE155" s="11"/>
    </row>
    <row r="156" spans="1:31" x14ac:dyDescent="0.25">
      <c r="B156" s="42">
        <v>120</v>
      </c>
      <c r="C156" s="35">
        <f t="shared" si="17"/>
        <v>0</v>
      </c>
      <c r="D156" s="80">
        <f t="shared" ref="D156:E156" si="38">C156/60</f>
        <v>0</v>
      </c>
      <c r="E156" s="80">
        <f t="shared" si="38"/>
        <v>0</v>
      </c>
      <c r="F156" s="91"/>
      <c r="H156" s="75" t="str">
        <f t="shared" si="11"/>
        <v/>
      </c>
      <c r="I156" s="67" t="str">
        <f t="shared" si="12"/>
        <v/>
      </c>
      <c r="J156" s="82" t="str">
        <f t="shared" si="13"/>
        <v/>
      </c>
      <c r="K156" s="82" t="str">
        <f t="shared" si="14"/>
        <v/>
      </c>
      <c r="L156" s="82" t="str">
        <f t="shared" si="15"/>
        <v/>
      </c>
      <c r="M156" s="84" t="str">
        <f t="shared" si="18"/>
        <v/>
      </c>
      <c r="U156" s="11"/>
      <c r="W156" s="14"/>
      <c r="X156" s="11"/>
      <c r="Y156" s="14"/>
      <c r="AA156" s="11"/>
      <c r="AD156" s="15"/>
      <c r="AE156" s="11"/>
    </row>
    <row r="157" spans="1:31" ht="15.75" thickBot="1" x14ac:dyDescent="0.3">
      <c r="B157" s="43">
        <v>121</v>
      </c>
      <c r="C157" s="59">
        <f t="shared" si="17"/>
        <v>0</v>
      </c>
      <c r="D157" s="81">
        <f t="shared" ref="D157:E157" si="39">C157/60</f>
        <v>0</v>
      </c>
      <c r="E157" s="81">
        <f t="shared" si="39"/>
        <v>0</v>
      </c>
      <c r="F157" s="92"/>
      <c r="H157" s="76" t="str">
        <f t="shared" si="11"/>
        <v/>
      </c>
      <c r="I157" s="77" t="str">
        <f t="shared" si="12"/>
        <v/>
      </c>
      <c r="J157" s="83" t="str">
        <f t="shared" si="13"/>
        <v/>
      </c>
      <c r="K157" s="83" t="str">
        <f t="shared" si="14"/>
        <v/>
      </c>
      <c r="L157" s="83" t="str">
        <f t="shared" si="15"/>
        <v/>
      </c>
      <c r="M157" s="85" t="str">
        <f t="shared" si="18"/>
        <v/>
      </c>
      <c r="U157" s="11"/>
      <c r="W157" s="14"/>
      <c r="X157" s="11"/>
      <c r="Y157" s="14"/>
      <c r="AA157" s="11"/>
      <c r="AD157" s="15"/>
      <c r="AE157" s="11"/>
    </row>
    <row r="158" spans="1:31" x14ac:dyDescent="0.25">
      <c r="B158" s="35"/>
      <c r="C158" s="35"/>
    </row>
    <row r="159" spans="1:31" ht="15.75" thickBot="1" x14ac:dyDescent="0.3">
      <c r="A159" s="7" t="s">
        <v>13</v>
      </c>
      <c r="B159" s="2"/>
      <c r="C159" s="2"/>
    </row>
    <row r="160" spans="1:31" ht="15.75" thickBot="1" x14ac:dyDescent="0.3">
      <c r="A160" s="18"/>
      <c r="B160" s="90" t="e">
        <f>B21/MAX(L37:L157)</f>
        <v>#DIV/0!</v>
      </c>
      <c r="C160" s="5" t="s">
        <v>40</v>
      </c>
    </row>
    <row r="161" spans="2:3" ht="15.75" thickBot="1" x14ac:dyDescent="0.3">
      <c r="B161" s="89" t="e">
        <f>B160/1000</f>
        <v>#DIV/0!</v>
      </c>
      <c r="C161" s="5" t="s">
        <v>8</v>
      </c>
    </row>
    <row r="162" spans="2:3" x14ac:dyDescent="0.25">
      <c r="B162" s="35"/>
      <c r="C162" s="35"/>
    </row>
    <row r="163" spans="2:3" x14ac:dyDescent="0.25">
      <c r="B163" s="35"/>
      <c r="C163" s="35"/>
    </row>
    <row r="164" spans="2:3" x14ac:dyDescent="0.25">
      <c r="B164" s="35"/>
      <c r="C164" s="35"/>
    </row>
    <row r="165" spans="2:3" x14ac:dyDescent="0.25">
      <c r="B165" s="35"/>
      <c r="C165" s="35"/>
    </row>
    <row r="166" spans="2:3" x14ac:dyDescent="0.25">
      <c r="B166" s="35"/>
      <c r="C166" s="35"/>
    </row>
  </sheetData>
  <protectedRanges>
    <protectedRange sqref="B2:F7 B10 B18:B19 B22 B25:B27 F26:F31 F37:F157" name="Range1"/>
  </protectedRanges>
  <mergeCells count="8">
    <mergeCell ref="B2:F2"/>
    <mergeCell ref="B7:F7"/>
    <mergeCell ref="B6:F6"/>
    <mergeCell ref="B10:F10"/>
    <mergeCell ref="M15:Q15"/>
    <mergeCell ref="B5:F5"/>
    <mergeCell ref="B4:F4"/>
    <mergeCell ref="B3:F3"/>
  </mergeCells>
  <pageMargins left="0.7" right="0.7" top="0.75" bottom="0.75" header="0.3" footer="0.3"/>
  <ignoredErrors>
    <ignoredError sqref="E27:E31" unlockedFormula="1"/>
    <ignoredError sqref="J113:M119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DIL_METHOD_INST_Salt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Wenninger</dc:creator>
  <cp:lastModifiedBy>Jochen Wenninger</cp:lastModifiedBy>
  <dcterms:created xsi:type="dcterms:W3CDTF">2012-06-07T11:05:27Z</dcterms:created>
  <dcterms:modified xsi:type="dcterms:W3CDTF">2021-03-25T13:35:37Z</dcterms:modified>
</cp:coreProperties>
</file>