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es\Downloads\Attendify\backend\"/>
    </mc:Choice>
  </mc:AlternateContent>
  <xr:revisionPtr revIDLastSave="0" documentId="13_ncr:1_{0E9392E6-AC24-4C18-A585-E128C494217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LIDAYS" sheetId="1" r:id="rId1"/>
    <sheet name="ATTENDANCE_SSEE_SW_KGP_I" sheetId="6" r:id="rId2"/>
    <sheet name="ATTENDANCE_SSEE_SW_KGP_II" sheetId="7" r:id="rId3"/>
    <sheet name="ATTENDANCE_SSEE_SW_KGP_III" sheetId="8" r:id="rId4"/>
    <sheet name="APPRENTICE ATTENDANCE" sheetId="2" r:id="rId5"/>
  </sheets>
  <definedNames>
    <definedName name="Holidays">OFFSET(HOLIDAYS!$E$2,1,0,COUNT(HOLIDAYS!$E$2:$E$50),1)</definedName>
    <definedName name="Months">HOLIDAYS!$A$2:$A$13</definedName>
    <definedName name="_xlnm.Print_Area" localSheetId="4">'APPRENTICE ATTENDANCE'!$A$1:$AI$29</definedName>
    <definedName name="Year">OFFSET(HOLIDAYS!$B$1,1,0,COUNT(HOLIDAYS!$B:$B),1)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8" l="1"/>
  <c r="Q8" i="7"/>
  <c r="A10" i="8"/>
  <c r="A11" i="8"/>
  <c r="A12" i="8"/>
  <c r="A13" i="8"/>
  <c r="A14" i="8"/>
  <c r="A15" i="8"/>
  <c r="A16" i="8"/>
  <c r="A17" i="8"/>
  <c r="A18" i="8"/>
  <c r="A19" i="8"/>
  <c r="A9" i="8"/>
  <c r="A10" i="7"/>
  <c r="A11" i="7"/>
  <c r="A12" i="7"/>
  <c r="A13" i="7"/>
  <c r="A14" i="7"/>
  <c r="A15" i="7"/>
  <c r="A16" i="7"/>
  <c r="A17" i="7"/>
  <c r="A18" i="7"/>
  <c r="A9" i="7"/>
  <c r="A18" i="6"/>
  <c r="A19" i="6"/>
  <c r="A15" i="6"/>
  <c r="A16" i="6"/>
  <c r="A17" i="6"/>
  <c r="A12" i="2"/>
  <c r="A13" i="2"/>
  <c r="A11" i="2"/>
  <c r="D19" i="8"/>
  <c r="N5" i="8" l="1"/>
  <c r="E8" i="8" s="1"/>
  <c r="E7" i="8" s="1"/>
  <c r="N5" i="7"/>
  <c r="E8" i="7" s="1"/>
  <c r="E7" i="7" l="1"/>
  <c r="U5" i="8"/>
  <c r="AB5" i="8" s="1"/>
  <c r="U5" i="7"/>
  <c r="AB5" i="7" s="1"/>
  <c r="A9" i="6"/>
  <c r="F8" i="7" l="1"/>
  <c r="F8" i="8"/>
  <c r="G8" i="7" l="1"/>
  <c r="F7" i="7"/>
  <c r="F7" i="8"/>
  <c r="G8" i="8"/>
  <c r="A14" i="6"/>
  <c r="A13" i="6"/>
  <c r="A12" i="6"/>
  <c r="A11" i="6"/>
  <c r="A10" i="6"/>
  <c r="N5" i="6"/>
  <c r="U5" i="6" s="1"/>
  <c r="AB5" i="6" s="1"/>
  <c r="H8" i="7" l="1"/>
  <c r="G7" i="7"/>
  <c r="H8" i="8"/>
  <c r="G7" i="8"/>
  <c r="E8" i="6"/>
  <c r="E7" i="6" s="1"/>
  <c r="I8" i="7" l="1"/>
  <c r="H7" i="7"/>
  <c r="I8" i="8"/>
  <c r="H7" i="8"/>
  <c r="F8" i="6"/>
  <c r="J8" i="7" l="1"/>
  <c r="I7" i="7"/>
  <c r="J8" i="8"/>
  <c r="I7" i="8"/>
  <c r="F7" i="6"/>
  <c r="G8" i="6"/>
  <c r="K8" i="7" l="1"/>
  <c r="J7" i="7"/>
  <c r="K8" i="8"/>
  <c r="J7" i="8"/>
  <c r="H8" i="6"/>
  <c r="G7" i="6"/>
  <c r="L8" i="7" l="1"/>
  <c r="K7" i="7"/>
  <c r="L8" i="8"/>
  <c r="K7" i="8"/>
  <c r="I8" i="6"/>
  <c r="H7" i="6"/>
  <c r="M8" i="7" l="1"/>
  <c r="L7" i="7"/>
  <c r="M8" i="8"/>
  <c r="L7" i="8"/>
  <c r="J8" i="6"/>
  <c r="I7" i="6"/>
  <c r="N8" i="7" l="1"/>
  <c r="M7" i="7"/>
  <c r="N8" i="8"/>
  <c r="M7" i="8"/>
  <c r="K8" i="6"/>
  <c r="J7" i="6"/>
  <c r="O8" i="7" l="1"/>
  <c r="N7" i="7"/>
  <c r="N7" i="8"/>
  <c r="O8" i="8"/>
  <c r="L8" i="6"/>
  <c r="K7" i="6"/>
  <c r="P8" i="7" l="1"/>
  <c r="O7" i="7"/>
  <c r="P8" i="8"/>
  <c r="O7" i="8"/>
  <c r="M8" i="6"/>
  <c r="L7" i="6"/>
  <c r="P7" i="7" l="1"/>
  <c r="Q8" i="8"/>
  <c r="P7" i="8"/>
  <c r="N8" i="6"/>
  <c r="M7" i="6"/>
  <c r="R8" i="7" l="1"/>
  <c r="Q7" i="7"/>
  <c r="R8" i="8"/>
  <c r="Q7" i="8"/>
  <c r="O8" i="6"/>
  <c r="N7" i="6"/>
  <c r="S8" i="7" l="1"/>
  <c r="R7" i="7"/>
  <c r="S8" i="8"/>
  <c r="R7" i="8"/>
  <c r="P8" i="6"/>
  <c r="O7" i="6"/>
  <c r="T8" i="7" l="1"/>
  <c r="S7" i="7"/>
  <c r="T8" i="8"/>
  <c r="S7" i="8"/>
  <c r="Q8" i="6"/>
  <c r="P7" i="6"/>
  <c r="U8" i="7" l="1"/>
  <c r="T7" i="7"/>
  <c r="U8" i="8"/>
  <c r="T7" i="8"/>
  <c r="R8" i="6"/>
  <c r="Q7" i="6"/>
  <c r="D6" i="2"/>
  <c r="E10" i="2" s="1"/>
  <c r="U7" i="7" l="1"/>
  <c r="V8" i="7"/>
  <c r="V8" i="8"/>
  <c r="U7" i="8"/>
  <c r="S8" i="6"/>
  <c r="R7" i="6"/>
  <c r="D7" i="2"/>
  <c r="F10" i="2" s="1"/>
  <c r="G10" i="2" s="1"/>
  <c r="W8" i="7" l="1"/>
  <c r="V7" i="7"/>
  <c r="H10" i="2"/>
  <c r="I10" i="2" s="1"/>
  <c r="V7" i="8"/>
  <c r="W8" i="8"/>
  <c r="T8" i="6"/>
  <c r="S7" i="6"/>
  <c r="J10" i="2" l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G9" i="2" s="1"/>
  <c r="X8" i="7"/>
  <c r="W7" i="7"/>
  <c r="X8" i="8"/>
  <c r="W7" i="8"/>
  <c r="U8" i="6"/>
  <c r="V8" i="6" s="1"/>
  <c r="T7" i="6"/>
  <c r="Y8" i="7" l="1"/>
  <c r="X7" i="7"/>
  <c r="AH10" i="2"/>
  <c r="AI10" i="2" s="1"/>
  <c r="Y8" i="8"/>
  <c r="X7" i="8"/>
  <c r="U7" i="6"/>
  <c r="E9" i="2"/>
  <c r="Z8" i="7" l="1"/>
  <c r="Y7" i="7"/>
  <c r="Z8" i="8"/>
  <c r="Y7" i="8"/>
  <c r="W8" i="6"/>
  <c r="V7" i="6"/>
  <c r="F9" i="2"/>
  <c r="AA8" i="7" l="1"/>
  <c r="Z7" i="7"/>
  <c r="AA8" i="8"/>
  <c r="Z7" i="8"/>
  <c r="X8" i="6"/>
  <c r="W7" i="6"/>
  <c r="AB8" i="7" l="1"/>
  <c r="AA7" i="7"/>
  <c r="AB8" i="8"/>
  <c r="AA7" i="8"/>
  <c r="Y8" i="6"/>
  <c r="X7" i="6"/>
  <c r="G9" i="2"/>
  <c r="AC8" i="7" l="1"/>
  <c r="AB7" i="7"/>
  <c r="AC8" i="8"/>
  <c r="AB7" i="8"/>
  <c r="Z8" i="6"/>
  <c r="Y7" i="6"/>
  <c r="H9" i="2"/>
  <c r="AD8" i="7" l="1"/>
  <c r="AC7" i="7"/>
  <c r="AD8" i="8"/>
  <c r="AC7" i="8"/>
  <c r="Z7" i="6"/>
  <c r="AA8" i="6"/>
  <c r="AB8" i="6" s="1"/>
  <c r="I9" i="2"/>
  <c r="AE8" i="7" l="1"/>
  <c r="AD7" i="7"/>
  <c r="AE8" i="8"/>
  <c r="AD7" i="8"/>
  <c r="AA7" i="6"/>
  <c r="J9" i="2"/>
  <c r="AF8" i="7" l="1"/>
  <c r="AE7" i="7"/>
  <c r="AF8" i="8"/>
  <c r="AF7" i="8" s="1"/>
  <c r="AC8" i="6"/>
  <c r="AB7" i="6"/>
  <c r="K9" i="2"/>
  <c r="AG8" i="7" l="1"/>
  <c r="AF7" i="7"/>
  <c r="AG8" i="8"/>
  <c r="AG7" i="8" s="1"/>
  <c r="AD8" i="6"/>
  <c r="AC7" i="6"/>
  <c r="L9" i="2"/>
  <c r="AH8" i="7" l="1"/>
  <c r="AG7" i="7"/>
  <c r="AH8" i="8"/>
  <c r="AH7" i="8" s="1"/>
  <c r="AE8" i="6"/>
  <c r="AF8" i="6" s="1"/>
  <c r="AD7" i="6"/>
  <c r="M9" i="2"/>
  <c r="AI8" i="7" l="1"/>
  <c r="AI7" i="7" s="1"/>
  <c r="AH7" i="7"/>
  <c r="AI8" i="8"/>
  <c r="AI7" i="8" s="1"/>
  <c r="AE7" i="6"/>
  <c r="N9" i="2"/>
  <c r="AG8" i="6" l="1"/>
  <c r="AF7" i="6"/>
  <c r="O9" i="2"/>
  <c r="AH8" i="6" l="1"/>
  <c r="AI8" i="6" s="1"/>
  <c r="AI7" i="6" s="1"/>
  <c r="AG7" i="6"/>
  <c r="P9" i="2"/>
  <c r="AH7" i="6" l="1"/>
  <c r="Q9" i="2"/>
  <c r="R9" i="2" l="1"/>
  <c r="S9" i="2" l="1"/>
  <c r="T9" i="2" l="1"/>
  <c r="U9" i="2" l="1"/>
  <c r="V9" i="2" l="1"/>
  <c r="W9" i="2" l="1"/>
  <c r="X9" i="2" l="1"/>
  <c r="Y9" i="2" l="1"/>
  <c r="Z9" i="2" l="1"/>
  <c r="AA9" i="2" l="1"/>
  <c r="AB9" i="2" l="1"/>
  <c r="AC9" i="2" l="1"/>
  <c r="AD9" i="2" l="1"/>
  <c r="AE9" i="2" l="1"/>
  <c r="AF9" i="2" l="1"/>
  <c r="AJ10" i="2" l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I9" i="2"/>
  <c r="AH9" i="2"/>
</calcChain>
</file>

<file path=xl/sharedStrings.xml><?xml version="1.0" encoding="utf-8"?>
<sst xmlns="http://schemas.openxmlformats.org/spreadsheetml/2006/main" count="1213" uniqueCount="155">
  <si>
    <t>Months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</si>
  <si>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</si>
  <si>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</si>
  <si>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</si>
  <si>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</si>
  <si>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</si>
  <si>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</si>
  <si>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</si>
  <si>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</si>
  <si>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</si>
  <si>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</si>
  <si>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</si>
  <si>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</si>
  <si>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Name of the Occasion</t>
  </si>
  <si>
    <t>Date</t>
  </si>
  <si>
    <t>Day</t>
  </si>
  <si>
    <t>Monday</t>
  </si>
  <si>
    <t>Republic Day (NH)</t>
  </si>
  <si>
    <t>Friday</t>
  </si>
  <si>
    <t>Baha Bonga</t>
  </si>
  <si>
    <t>Doljatra /Holi</t>
  </si>
  <si>
    <t>Id-Ul-Fitr</t>
  </si>
  <si>
    <t>Thursday</t>
  </si>
  <si>
    <t>Independence day (NH)</t>
  </si>
  <si>
    <t>Wednesday</t>
  </si>
  <si>
    <t>Christmas Day</t>
  </si>
  <si>
    <t>S.No.</t>
  </si>
  <si>
    <t>Diwali (Deepabali/Kali Puja)</t>
  </si>
  <si>
    <t>S. NO.</t>
  </si>
  <si>
    <t>NAME</t>
  </si>
  <si>
    <t>DESIGNATION</t>
  </si>
  <si>
    <t>SSEE</t>
  </si>
  <si>
    <t>SRI T.K. MANDAL</t>
  </si>
  <si>
    <t>SR. TECH.</t>
  </si>
  <si>
    <t>SRI S.K. BHARTI</t>
  </si>
  <si>
    <t>SRI S.K. HALDAR</t>
  </si>
  <si>
    <t xml:space="preserve">SR. TECH. </t>
  </si>
  <si>
    <t>TECH. I</t>
  </si>
  <si>
    <t>SRI S.K. DAS</t>
  </si>
  <si>
    <t>SRI SOMENATH SARKAR</t>
  </si>
  <si>
    <t>SRI M.M. MOFASSORIN</t>
  </si>
  <si>
    <t>SRI PARSHURAM MAHATO</t>
  </si>
  <si>
    <t>TECH. III</t>
  </si>
  <si>
    <t>SRI DHANANJAY TUDU</t>
  </si>
  <si>
    <t>SRI AVIJIT DAS</t>
  </si>
  <si>
    <t>SRI PLABAN MITRA</t>
  </si>
  <si>
    <t>SMT MAMTA DAS</t>
  </si>
  <si>
    <t>SRI BAJRANGI</t>
  </si>
  <si>
    <t>HELPER</t>
  </si>
  <si>
    <t>SRI KANCHAN MAHATO</t>
  </si>
  <si>
    <t>SRI JHANTU SHEE</t>
  </si>
  <si>
    <t>SRI RAJU DAS</t>
  </si>
  <si>
    <t>SRI PANKAJ YADAV</t>
  </si>
  <si>
    <t>SRI B.UMA PRASAD</t>
  </si>
  <si>
    <t>SRI S.K. PANDA</t>
  </si>
  <si>
    <t>KU T. UMA</t>
  </si>
  <si>
    <t>SRI LAL MURMU</t>
  </si>
  <si>
    <t>SRI S. CHAKRABORTY</t>
  </si>
  <si>
    <t>SRI KANISHKA SINGHA</t>
  </si>
  <si>
    <t>Year</t>
  </si>
  <si>
    <t>SRI ABHINATH KHATIK</t>
  </si>
  <si>
    <t>ACT APPRENTICE</t>
  </si>
  <si>
    <t>SSEE/SW/KGP</t>
  </si>
  <si>
    <t>Guru Nanak Jayanti</t>
  </si>
  <si>
    <t xml:space="preserve">    </t>
  </si>
  <si>
    <t>O/O SSEE/SW/KGP, SOUTH EASTERN RAILWAY</t>
  </si>
  <si>
    <t>Total  Days</t>
  </si>
  <si>
    <t>S. No.</t>
  </si>
  <si>
    <t>SRI P. PRAVEEN KUMAR</t>
  </si>
  <si>
    <t>SMT MOLLIKA RAKSHIT</t>
  </si>
  <si>
    <t>Start Date :</t>
  </si>
  <si>
    <t>End Date :</t>
  </si>
  <si>
    <t>ATTENDANCE SHEET FOR THE MONTH OF  =&gt;</t>
  </si>
  <si>
    <t>TECH. II</t>
  </si>
  <si>
    <t>Attendance Particulars Of Act Apprentice , For The Month Of</t>
  </si>
  <si>
    <t>EMPLOYEE NO.</t>
  </si>
  <si>
    <t>SRI S. C. BEHERA</t>
  </si>
  <si>
    <t>5) CL = Casual Leave</t>
  </si>
  <si>
    <t>4) S = Sick</t>
  </si>
  <si>
    <t>1) P = Present</t>
  </si>
  <si>
    <t>SRI D.N. PANDEY</t>
  </si>
  <si>
    <t xml:space="preserve">P = Present, A = Absent, R = Rest, COCL = Compensatory Casual Leave,  S = Sick, ART = Accident Relief Train, CL = Casual Leave, LAP = Leave On Average Pay, </t>
  </si>
  <si>
    <t>LEGENDS</t>
  </si>
  <si>
    <t>Start  Date      =&gt;</t>
  </si>
  <si>
    <t>End Date         =&gt;</t>
  </si>
  <si>
    <t xml:space="preserve">LEGENDS :  </t>
  </si>
  <si>
    <r>
      <rPr>
        <b/>
        <u/>
        <sz val="50"/>
        <color theme="1"/>
        <rFont val="Times New Roman"/>
        <family val="1"/>
      </rPr>
      <t>Note</t>
    </r>
    <r>
      <rPr>
        <b/>
        <sz val="50"/>
        <color theme="1"/>
        <rFont val="Times New Roman"/>
        <family val="1"/>
      </rPr>
      <t xml:space="preserve"> : The above abstract attendance particulars are taken from attendance register for supervisor and staff of O/O SSEE/SW/KGP, due to some unavoidable circumstances the manual entry had been done by the signatary.</t>
    </r>
  </si>
  <si>
    <r>
      <rPr>
        <b/>
        <u/>
        <sz val="52"/>
        <color theme="1"/>
        <rFont val="Times New Roman"/>
        <family val="1"/>
      </rPr>
      <t>Note</t>
    </r>
    <r>
      <rPr>
        <b/>
        <sz val="52"/>
        <color theme="1"/>
        <rFont val="Times New Roman"/>
        <family val="1"/>
      </rPr>
      <t xml:space="preserve"> : The above abstract attendance particulars are taken from attendance register for supervisor and staff of O/O SSEE/SW/KGP, due to some unavoidable circumstances the manual entry had been done by the signatary.</t>
    </r>
  </si>
  <si>
    <t>3) R = Rest</t>
  </si>
  <si>
    <t>SRI VISHESH KUMAR</t>
  </si>
  <si>
    <t>SRI T. HANSDA</t>
  </si>
  <si>
    <t>SRI PAWAN SAINI</t>
  </si>
  <si>
    <t>P</t>
  </si>
  <si>
    <t>R</t>
  </si>
  <si>
    <t>AP070210858</t>
  </si>
  <si>
    <t>AP070210863</t>
  </si>
  <si>
    <t>AP070210861</t>
  </si>
  <si>
    <t>15209MAS065</t>
  </si>
  <si>
    <t>SRI SUNIL NAYAK</t>
  </si>
  <si>
    <t>SRI T. K. KISKU</t>
  </si>
  <si>
    <t>TR. TECH. III</t>
  </si>
  <si>
    <t>6) REL = Released</t>
  </si>
  <si>
    <t>2) A = Absent</t>
  </si>
  <si>
    <t>Trans = Transfer, Sp = Spare, Ex = Exam, D = Duty, Retd. = Retired, Trg. = Training, SCL = Special Casual Leave, Rel. = Released.</t>
  </si>
  <si>
    <t>SRI AMRIT MANDI</t>
  </si>
  <si>
    <t>26.01.2025</t>
  </si>
  <si>
    <t>Sunday</t>
  </si>
  <si>
    <t>07.03.2025</t>
  </si>
  <si>
    <t>14.03.2025</t>
  </si>
  <si>
    <t>31.03.2025</t>
  </si>
  <si>
    <t>Budha Purnima</t>
  </si>
  <si>
    <t>12.05.2025</t>
  </si>
  <si>
    <t>Tuesday</t>
  </si>
  <si>
    <t>15.08.2025</t>
  </si>
  <si>
    <t>30.09.2025</t>
  </si>
  <si>
    <t>Durga Puja (Maha Astami)</t>
  </si>
  <si>
    <t>02.10.2025</t>
  </si>
  <si>
    <t>Durgapuja (Dashami/Dassera) Mahatma Gandhi  Birthday (NH)</t>
  </si>
  <si>
    <t>20.10.2025</t>
  </si>
  <si>
    <t>05.11.2025</t>
  </si>
  <si>
    <t>25.12.2025</t>
  </si>
  <si>
    <t>Pongal/Makar Sankranti</t>
  </si>
  <si>
    <t>14.01.2025</t>
  </si>
  <si>
    <t>SRI SUMANTA MUSTAFI</t>
  </si>
  <si>
    <t>February</t>
  </si>
  <si>
    <t>SRI SAGEN MURMU</t>
  </si>
  <si>
    <t>P/00-08</t>
  </si>
  <si>
    <t>P/16-00</t>
  </si>
  <si>
    <t>a</t>
  </si>
  <si>
    <t>A</t>
  </si>
  <si>
    <t>H</t>
  </si>
  <si>
    <t>CL</t>
  </si>
  <si>
    <t>LAP</t>
  </si>
  <si>
    <t>COCL/11-05</t>
  </si>
  <si>
    <t>COCL/29-04</t>
  </si>
  <si>
    <t>COCL/19-04</t>
  </si>
  <si>
    <t>P/Sp</t>
  </si>
  <si>
    <t>Trg/ROU</t>
  </si>
  <si>
    <t>P/ART</t>
  </si>
  <si>
    <t>P/08-00</t>
  </si>
  <si>
    <t>COCL/28-05</t>
  </si>
  <si>
    <t>ART</t>
  </si>
  <si>
    <t>COCL/26-05</t>
  </si>
  <si>
    <t>COCL/31-05</t>
  </si>
  <si>
    <t>P+P/16-00</t>
  </si>
  <si>
    <t>COCL/16-05</t>
  </si>
  <si>
    <t>P/GII</t>
  </si>
  <si>
    <t>COCL/22-05</t>
  </si>
  <si>
    <t>COCL/29-05</t>
  </si>
  <si>
    <t>D/ART</t>
  </si>
  <si>
    <t>COCL/04-05</t>
  </si>
  <si>
    <t>COCL/25-05</t>
  </si>
  <si>
    <t>COCL/25-00</t>
  </si>
  <si>
    <t>COCL/01-06</t>
  </si>
  <si>
    <t>COCL/18-05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</si>
</sst>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dd\/mm"/>
    <numFmt numFmtId="166" formatCode="dd/mm"/>
  </numFmts>
  <fonts count="3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man"/>
    </font>
    <font>
      <b/>
      <sz val="12"/>
      <color theme="1"/>
      <name val="Times New Roman"/>
      <family val="1"/>
    </font>
    <font>
      <sz val="14"/>
      <color theme="1"/>
      <name val="Times New Romanman"/>
    </font>
    <font>
      <b/>
      <sz val="14"/>
      <color theme="1"/>
      <name val="Times New Romanman"/>
    </font>
    <font>
      <b/>
      <sz val="48"/>
      <color theme="1"/>
      <name val="Times New Roman"/>
      <family val="1"/>
    </font>
    <font>
      <sz val="36"/>
      <color theme="1"/>
      <name val="Calibri"/>
      <family val="2"/>
      <scheme val="minor"/>
    </font>
    <font>
      <sz val="48"/>
      <color theme="1"/>
      <name val="Times New Roman"/>
      <family val="1"/>
    </font>
    <font>
      <b/>
      <sz val="24"/>
      <color theme="1"/>
      <name val="Times New Roman"/>
      <family val="1"/>
    </font>
    <font>
      <b/>
      <sz val="72"/>
      <color theme="1"/>
      <name val="Times New Roman"/>
      <family val="1"/>
    </font>
    <font>
      <b/>
      <sz val="68"/>
      <color theme="1"/>
      <name val="Times New Roman"/>
      <family val="1"/>
    </font>
    <font>
      <sz val="68"/>
      <color theme="1"/>
      <name val="Calibri"/>
      <family val="2"/>
      <scheme val="minor"/>
    </font>
    <font>
      <sz val="68"/>
      <color theme="1"/>
      <name val="Times New Roman"/>
      <family val="1"/>
    </font>
    <font>
      <b/>
      <sz val="68"/>
      <color rgb="FF000000"/>
      <name val="Times New Roman"/>
      <family val="1"/>
    </font>
    <font>
      <b/>
      <u/>
      <sz val="64"/>
      <color theme="1"/>
      <name val="Times New Roman"/>
      <family val="1"/>
    </font>
    <font>
      <b/>
      <sz val="64"/>
      <color theme="1"/>
      <name val="Times New Roman"/>
      <family val="1"/>
    </font>
    <font>
      <sz val="64"/>
      <color theme="1"/>
      <name val="Calibri"/>
      <family val="2"/>
      <scheme val="minor"/>
    </font>
    <font>
      <sz val="64"/>
      <color theme="1"/>
      <name val="Times New Roman"/>
      <family val="1"/>
    </font>
    <font>
      <u/>
      <sz val="64"/>
      <color theme="1"/>
      <name val="Times New Roman"/>
      <family val="1"/>
    </font>
    <font>
      <b/>
      <sz val="60"/>
      <color theme="1"/>
      <name val="Times New Roman"/>
      <family val="1"/>
    </font>
    <font>
      <b/>
      <sz val="60"/>
      <color rgb="FF000000"/>
      <name val="Times New Roman"/>
      <family val="1"/>
    </font>
    <font>
      <b/>
      <u/>
      <sz val="72"/>
      <color theme="1"/>
      <name val="Times New Roman"/>
      <family val="1"/>
    </font>
    <font>
      <b/>
      <sz val="54"/>
      <color theme="1"/>
      <name val="Times New Roman"/>
      <family val="1"/>
    </font>
    <font>
      <b/>
      <sz val="50"/>
      <color theme="1"/>
      <name val="Times New Roman"/>
      <family val="1"/>
    </font>
    <font>
      <b/>
      <u/>
      <sz val="50"/>
      <color theme="1"/>
      <name val="Times New Roman"/>
      <family val="1"/>
    </font>
    <font>
      <b/>
      <u/>
      <sz val="80"/>
      <color theme="1"/>
      <name val="Times New Roman"/>
      <family val="1"/>
    </font>
    <font>
      <sz val="80"/>
      <color theme="1"/>
      <name val="Times New Roman"/>
      <family val="1"/>
    </font>
    <font>
      <b/>
      <sz val="80"/>
      <color theme="1"/>
      <name val="Times New Roman"/>
      <family val="1"/>
    </font>
    <font>
      <b/>
      <sz val="52"/>
      <color theme="1"/>
      <name val="Times New Roman"/>
      <family val="1"/>
    </font>
    <font>
      <b/>
      <u/>
      <sz val="52"/>
      <color theme="1"/>
      <name val="Times New Roman"/>
      <family val="1"/>
    </font>
    <font>
      <b/>
      <sz val="80"/>
      <color rgb="FF00000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4" borderId="0" xfId="0" applyFill="1"/>
    <xf numFmtId="0" fontId="7" fillId="4" borderId="0" xfId="0" applyFont="1" applyFill="1"/>
    <xf numFmtId="0" fontId="9" fillId="4" borderId="0" xfId="0" applyFont="1" applyFill="1" applyAlignment="1">
      <alignment horizontal="left"/>
    </xf>
    <xf numFmtId="0" fontId="6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13" fillId="4" borderId="0" xfId="0" applyFont="1" applyFill="1"/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vertical="center" wrapText="1"/>
    </xf>
    <xf numFmtId="165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2" fillId="4" borderId="0" xfId="0" applyFont="1" applyFill="1"/>
    <xf numFmtId="0" fontId="18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7" fillId="4" borderId="19" xfId="0" applyFont="1" applyFill="1" applyBorder="1"/>
    <xf numFmtId="0" fontId="18" fillId="4" borderId="0" xfId="0" applyFont="1" applyFill="1"/>
    <xf numFmtId="0" fontId="18" fillId="0" borderId="0" xfId="0" applyFont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4" borderId="20" xfId="0" applyFont="1" applyFill="1" applyBorder="1" applyAlignment="1">
      <alignment vertical="center"/>
    </xf>
    <xf numFmtId="0" fontId="19" fillId="4" borderId="20" xfId="0" applyFont="1" applyFill="1" applyBorder="1"/>
    <xf numFmtId="0" fontId="20" fillId="3" borderId="4" xfId="0" applyFont="1" applyFill="1" applyBorder="1" applyAlignment="1">
      <alignment horizontal="center" vertical="center" wrapText="1"/>
    </xf>
    <xf numFmtId="165" fontId="20" fillId="3" borderId="8" xfId="0" applyNumberFormat="1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3" borderId="17" xfId="0" applyFont="1" applyFill="1" applyBorder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0" fontId="1" fillId="4" borderId="0" xfId="0" applyFont="1" applyFill="1"/>
    <xf numFmtId="0" fontId="27" fillId="4" borderId="19" xfId="0" applyFont="1" applyFill="1" applyBorder="1" applyAlignment="1">
      <alignment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vertical="center"/>
    </xf>
    <xf numFmtId="0" fontId="28" fillId="3" borderId="7" xfId="0" applyFont="1" applyFill="1" applyBorder="1" applyAlignment="1">
      <alignment horizontal="center" vertical="center"/>
    </xf>
    <xf numFmtId="14" fontId="28" fillId="3" borderId="9" xfId="0" applyNumberFormat="1" applyFont="1" applyFill="1" applyBorder="1" applyAlignment="1">
      <alignment horizontal="center" vertical="center"/>
    </xf>
    <xf numFmtId="0" fontId="27" fillId="4" borderId="0" xfId="0" applyFont="1" applyFill="1"/>
    <xf numFmtId="0" fontId="28" fillId="3" borderId="27" xfId="0" applyFont="1" applyFill="1" applyBorder="1" applyAlignment="1">
      <alignment horizontal="left" vertical="center" wrapText="1"/>
    </xf>
    <xf numFmtId="0" fontId="28" fillId="3" borderId="28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8" fillId="3" borderId="21" xfId="0" applyFont="1" applyFill="1" applyBorder="1" applyAlignment="1">
      <alignment horizontal="right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65" fontId="20" fillId="2" borderId="6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14" fontId="28" fillId="4" borderId="0" xfId="0" applyNumberFormat="1" applyFont="1" applyFill="1" applyAlignment="1">
      <alignment vertical="center"/>
    </xf>
    <xf numFmtId="0" fontId="28" fillId="4" borderId="0" xfId="0" applyFont="1" applyFill="1" applyAlignment="1">
      <alignment horizontal="right" vertical="center"/>
    </xf>
    <xf numFmtId="14" fontId="28" fillId="4" borderId="0" xfId="0" applyNumberFormat="1" applyFont="1" applyFill="1" applyAlignment="1">
      <alignment horizontal="left" vertical="center"/>
    </xf>
    <xf numFmtId="0" fontId="21" fillId="5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8" fillId="3" borderId="20" xfId="0" applyFont="1" applyFill="1" applyBorder="1" applyAlignment="1">
      <alignment horizontal="left" vertical="center"/>
    </xf>
    <xf numFmtId="0" fontId="28" fillId="3" borderId="19" xfId="0" applyFont="1" applyFill="1" applyBorder="1" applyAlignment="1">
      <alignment horizontal="left" vertical="center" wrapText="1"/>
    </xf>
    <xf numFmtId="0" fontId="28" fillId="3" borderId="0" xfId="0" applyFont="1" applyFill="1" applyAlignment="1">
      <alignment horizontal="left" vertical="center"/>
    </xf>
    <xf numFmtId="0" fontId="2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0" xfId="0" applyFont="1"/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3" borderId="37" xfId="0" applyFont="1" applyFill="1" applyBorder="1"/>
    <xf numFmtId="165" fontId="20" fillId="3" borderId="38" xfId="0" applyNumberFormat="1" applyFont="1" applyFill="1" applyBorder="1" applyAlignment="1">
      <alignment horizontal="center" vertical="center" wrapText="1"/>
    </xf>
    <xf numFmtId="165" fontId="20" fillId="3" borderId="39" xfId="0" applyNumberFormat="1" applyFont="1" applyFill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1" xfId="0" applyFont="1" applyBorder="1"/>
    <xf numFmtId="0" fontId="4" fillId="0" borderId="42" xfId="0" applyFont="1" applyBorder="1" applyAlignment="1">
      <alignment vertical="center"/>
    </xf>
    <xf numFmtId="0" fontId="4" fillId="0" borderId="33" xfId="0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/>
    </xf>
    <xf numFmtId="0" fontId="21" fillId="7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vertical="center" wrapText="1"/>
    </xf>
    <xf numFmtId="0" fontId="21" fillId="0" borderId="36" xfId="0" applyFont="1" applyBorder="1" applyAlignment="1">
      <alignment vertical="center" wrapText="1"/>
    </xf>
    <xf numFmtId="0" fontId="21" fillId="0" borderId="3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left" vertical="center" wrapText="1"/>
    </xf>
    <xf numFmtId="0" fontId="24" fillId="4" borderId="0" xfId="0" applyFont="1" applyFill="1" applyAlignment="1">
      <alignment horizontal="left" vertical="center" wrapText="1"/>
    </xf>
    <xf numFmtId="0" fontId="24" fillId="4" borderId="20" xfId="0" applyFont="1" applyFill="1" applyBorder="1" applyAlignment="1">
      <alignment horizontal="left" vertical="center" wrapText="1"/>
    </xf>
    <xf numFmtId="0" fontId="24" fillId="4" borderId="23" xfId="0" applyFont="1" applyFill="1" applyBorder="1" applyAlignment="1">
      <alignment horizontal="left" vertical="center" wrapText="1"/>
    </xf>
    <xf numFmtId="0" fontId="24" fillId="4" borderId="25" xfId="0" applyFont="1" applyFill="1" applyBorder="1" applyAlignment="1">
      <alignment horizontal="left" vertical="center" wrapText="1"/>
    </xf>
    <xf numFmtId="0" fontId="24" fillId="4" borderId="24" xfId="0" applyFont="1" applyFill="1" applyBorder="1" applyAlignment="1">
      <alignment horizontal="left" vertical="center" wrapText="1"/>
    </xf>
    <xf numFmtId="0" fontId="23" fillId="3" borderId="19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20" xfId="0" applyFont="1" applyFill="1" applyBorder="1" applyAlignment="1">
      <alignment horizontal="left" vertical="top" wrapText="1"/>
    </xf>
    <xf numFmtId="0" fontId="23" fillId="3" borderId="23" xfId="0" applyFont="1" applyFill="1" applyBorder="1" applyAlignment="1">
      <alignment horizontal="left" vertical="top" wrapText="1"/>
    </xf>
    <xf numFmtId="0" fontId="23" fillId="3" borderId="25" xfId="0" applyFont="1" applyFill="1" applyBorder="1" applyAlignment="1">
      <alignment horizontal="left" vertical="top" wrapText="1"/>
    </xf>
    <xf numFmtId="0" fontId="23" fillId="3" borderId="24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left" vertical="center"/>
    </xf>
    <xf numFmtId="0" fontId="18" fillId="3" borderId="18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4" borderId="20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right" vertical="center"/>
    </xf>
    <xf numFmtId="0" fontId="16" fillId="3" borderId="18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right" vertical="center"/>
    </xf>
    <xf numFmtId="14" fontId="18" fillId="3" borderId="17" xfId="0" applyNumberFormat="1" applyFont="1" applyFill="1" applyBorder="1" applyAlignment="1">
      <alignment horizontal="left" vertical="center"/>
    </xf>
    <xf numFmtId="14" fontId="18" fillId="3" borderId="18" xfId="0" applyNumberFormat="1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" vertical="center"/>
    </xf>
    <xf numFmtId="0" fontId="28" fillId="3" borderId="23" xfId="0" applyFont="1" applyFill="1" applyBorder="1" applyAlignment="1">
      <alignment horizontal="left" vertical="center"/>
    </xf>
    <xf numFmtId="0" fontId="28" fillId="3" borderId="24" xfId="0" applyFont="1" applyFill="1" applyBorder="1" applyAlignment="1">
      <alignment horizontal="left" vertical="center"/>
    </xf>
    <xf numFmtId="0" fontId="2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22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26" fillId="3" borderId="15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vertical="center"/>
    </xf>
    <xf numFmtId="0" fontId="10" fillId="3" borderId="17" xfId="0" applyFont="1" applyFill="1" applyBorder="1" applyAlignment="1">
      <alignment horizontal="right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66" fontId="20" fillId="2" borderId="3" xfId="0" applyNumberFormat="1" applyFont="1" applyFill="1" applyBorder="1" applyAlignment="1">
      <alignment horizontal="center" vertical="center"/>
    </xf>
    <xf numFmtId="166" fontId="20" fillId="2" borderId="1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8" fillId="3" borderId="16" xfId="0" applyFont="1" applyFill="1" applyBorder="1" applyAlignment="1">
      <alignment horizontal="right" vertical="center"/>
    </xf>
    <xf numFmtId="0" fontId="28" fillId="3" borderId="10" xfId="0" applyFont="1" applyFill="1" applyBorder="1" applyAlignment="1">
      <alignment horizontal="right" vertical="center"/>
    </xf>
    <xf numFmtId="0" fontId="28" fillId="3" borderId="11" xfId="0" applyFont="1" applyFill="1" applyBorder="1" applyAlignment="1">
      <alignment horizontal="right" vertical="center"/>
    </xf>
    <xf numFmtId="0" fontId="28" fillId="3" borderId="26" xfId="0" applyFont="1" applyFill="1" applyBorder="1" applyAlignment="1">
      <alignment horizontal="left" vertical="center"/>
    </xf>
    <xf numFmtId="0" fontId="28" fillId="3" borderId="22" xfId="0" applyFont="1" applyFill="1" applyBorder="1" applyAlignment="1">
      <alignment horizontal="left" vertical="center"/>
    </xf>
    <xf numFmtId="0" fontId="28" fillId="3" borderId="19" xfId="0" applyFont="1" applyFill="1" applyBorder="1" applyAlignment="1">
      <alignment horizontal="left" vertical="center"/>
    </xf>
    <xf numFmtId="0" fontId="28" fillId="3" borderId="2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6"/>
  <sheetViews>
    <sheetView tabSelected="1" zoomScale="91" workbookViewId="0">
      <selection activeCell="D23" sqref="D23"/>
    </sheetView>
  </sheetViews>
  <sheetFormatPr defaultRowHeight="15"/>
  <cols>
    <col min="1" max="1" width="13.85546875" customWidth="1"/>
    <col min="2" max="2" width="11.28515625" customWidth="1"/>
    <col min="3" max="3" width="7" customWidth="1"/>
    <col min="4" max="4" width="74.140625" customWidth="1"/>
    <col min="5" max="5" width="14.28515625" customWidth="1"/>
    <col min="6" max="6" width="16" customWidth="1"/>
  </cols>
  <sheetData>
    <row r="1" spans="1:6" ht="21" thickBot="1">
      <c r="A1" s="99" t="s">
        <v>0</v>
      </c>
      <c r="B1" s="108" t="s">
        <v>59</v>
      </c>
      <c r="C1" s="121" t="s">
        <v>12</v>
      </c>
      <c r="D1" s="122"/>
      <c r="E1" s="122"/>
      <c r="F1" s="123"/>
    </row>
    <row r="2" spans="1:6" ht="38.25" thickBot="1">
      <c r="A2" s="102" t="s">
        <v>1</v>
      </c>
      <c r="B2" s="106">
        <v>2025</v>
      </c>
      <c r="C2" s="107" t="s">
        <v>26</v>
      </c>
      <c r="D2" s="97" t="s">
        <v>13</v>
      </c>
      <c r="E2" s="97" t="s">
        <v>14</v>
      </c>
      <c r="F2" s="98" t="s">
        <v>15</v>
      </c>
    </row>
    <row r="3" spans="1:6" ht="18.75">
      <c r="A3" s="103" t="s">
        <v>124</v>
      </c>
      <c r="B3" s="92">
        <v>2026</v>
      </c>
      <c r="C3" s="94">
        <v>1</v>
      </c>
      <c r="D3" s="95" t="s">
        <v>121</v>
      </c>
      <c r="E3" s="95" t="s">
        <v>122</v>
      </c>
      <c r="F3" s="96" t="s">
        <v>112</v>
      </c>
    </row>
    <row r="4" spans="1:6" ht="18" customHeight="1">
      <c r="A4" s="103" t="s">
        <v>2</v>
      </c>
      <c r="B4" s="92">
        <v>2027</v>
      </c>
      <c r="C4" s="89">
        <v>2</v>
      </c>
      <c r="D4" s="3" t="s">
        <v>17</v>
      </c>
      <c r="E4" s="3" t="s">
        <v>105</v>
      </c>
      <c r="F4" s="5" t="s">
        <v>106</v>
      </c>
    </row>
    <row r="5" spans="1:6" ht="18.75">
      <c r="A5" s="103" t="s">
        <v>3</v>
      </c>
      <c r="B5" s="92">
        <v>2028</v>
      </c>
      <c r="C5" s="89">
        <v>3</v>
      </c>
      <c r="D5" s="3" t="s">
        <v>19</v>
      </c>
      <c r="E5" s="3" t="s">
        <v>107</v>
      </c>
      <c r="F5" s="5" t="s">
        <v>18</v>
      </c>
    </row>
    <row r="6" spans="1:6" ht="18.75">
      <c r="A6" s="103" t="s">
        <v>4</v>
      </c>
      <c r="B6" s="92">
        <v>2029</v>
      </c>
      <c r="C6" s="89">
        <v>4</v>
      </c>
      <c r="D6" s="3" t="s">
        <v>20</v>
      </c>
      <c r="E6" s="3" t="s">
        <v>108</v>
      </c>
      <c r="F6" s="5" t="s">
        <v>18</v>
      </c>
    </row>
    <row r="7" spans="1:6" ht="18.75">
      <c r="A7" s="103" t="s">
        <v>5</v>
      </c>
      <c r="B7" s="92">
        <v>2030</v>
      </c>
      <c r="C7" s="89">
        <v>5</v>
      </c>
      <c r="D7" s="3" t="s">
        <v>21</v>
      </c>
      <c r="E7" s="3" t="s">
        <v>109</v>
      </c>
      <c r="F7" s="5" t="s">
        <v>16</v>
      </c>
    </row>
    <row r="8" spans="1:6" ht="18" customHeight="1">
      <c r="A8" s="103" t="s">
        <v>6</v>
      </c>
      <c r="B8" s="92">
        <v>2031</v>
      </c>
      <c r="C8" s="89">
        <v>6</v>
      </c>
      <c r="D8" s="3" t="s">
        <v>110</v>
      </c>
      <c r="E8" s="3" t="s">
        <v>111</v>
      </c>
      <c r="F8" s="5" t="s">
        <v>16</v>
      </c>
    </row>
    <row r="9" spans="1:6" ht="18" customHeight="1">
      <c r="A9" s="103" t="s">
        <v>7</v>
      </c>
      <c r="B9" s="92">
        <v>2032</v>
      </c>
      <c r="C9" s="89">
        <v>7</v>
      </c>
      <c r="D9" s="3" t="s">
        <v>23</v>
      </c>
      <c r="E9" s="3" t="s">
        <v>113</v>
      </c>
      <c r="F9" s="5" t="s">
        <v>18</v>
      </c>
    </row>
    <row r="10" spans="1:6" ht="18.75">
      <c r="A10" s="103" t="s">
        <v>8</v>
      </c>
      <c r="B10" s="92">
        <v>2033</v>
      </c>
      <c r="C10" s="90">
        <v>8</v>
      </c>
      <c r="D10" s="3" t="s">
        <v>115</v>
      </c>
      <c r="E10" s="3" t="s">
        <v>114</v>
      </c>
      <c r="F10" s="5" t="s">
        <v>112</v>
      </c>
    </row>
    <row r="11" spans="1:6" ht="18.75">
      <c r="A11" s="104" t="s">
        <v>9</v>
      </c>
      <c r="B11" s="92">
        <v>2034</v>
      </c>
      <c r="C11" s="90">
        <v>9</v>
      </c>
      <c r="D11" s="86" t="s">
        <v>117</v>
      </c>
      <c r="E11" s="3" t="s">
        <v>116</v>
      </c>
      <c r="F11" s="87" t="s">
        <v>22</v>
      </c>
    </row>
    <row r="12" spans="1:6" ht="18.75">
      <c r="A12" s="104" t="s">
        <v>10</v>
      </c>
      <c r="B12" s="92">
        <v>2035</v>
      </c>
      <c r="C12" s="89">
        <v>10</v>
      </c>
      <c r="D12" s="3" t="s">
        <v>27</v>
      </c>
      <c r="E12" s="3" t="s">
        <v>118</v>
      </c>
      <c r="F12" s="5" t="s">
        <v>24</v>
      </c>
    </row>
    <row r="13" spans="1:6" ht="19.5" thickBot="1">
      <c r="A13" s="105" t="s">
        <v>11</v>
      </c>
      <c r="B13" s="92">
        <v>2036</v>
      </c>
      <c r="C13" s="89">
        <v>11</v>
      </c>
      <c r="D13" s="3" t="s">
        <v>63</v>
      </c>
      <c r="E13" s="3" t="s">
        <v>119</v>
      </c>
      <c r="F13" s="5" t="s">
        <v>22</v>
      </c>
    </row>
    <row r="14" spans="1:6" ht="18" customHeight="1" thickBot="1">
      <c r="A14" s="88"/>
      <c r="B14" s="93">
        <v>2037</v>
      </c>
      <c r="C14" s="91">
        <v>12</v>
      </c>
      <c r="D14" s="4" t="s">
        <v>25</v>
      </c>
      <c r="E14" s="4" t="s">
        <v>120</v>
      </c>
      <c r="F14" s="6" t="s">
        <v>22</v>
      </c>
    </row>
    <row r="16" spans="1:6">
      <c r="E16" s="1"/>
    </row>
  </sheetData>
  <mergeCells count="1">
    <mergeCell ref="C1:F1"/>
  </mergeCells>
  <phoneticPr fontId="32" type="noConversion"/>
  <pageMargins left="0.7" right="0.7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0"/>
  <sheetViews>
    <sheetView view="pageBreakPreview" topLeftCell="D8" zoomScale="73" zoomScaleNormal="100" zoomScaleSheetLayoutView="100" workbookViewId="0">
      <pane xSplit="1" ySplit="1" topLeftCell="AC13" activePane="bottomRight" state="frozen"/>
      <selection activeCell="D8" sqref="D8"/>
      <selection pane="topRight" activeCell="E8" sqref="E8"/>
      <selection pane="bottomLeft" activeCell="D9" sqref="D9"/>
      <selection pane="bottomRight" activeCell="AF13" sqref="AF13"/>
    </sheetView>
  </sheetViews>
  <sheetFormatPr defaultRowHeight="15"/>
  <cols>
    <col min="1" max="1" width="31.42578125" customWidth="1"/>
    <col min="2" max="2" width="152.5703125" customWidth="1"/>
    <col min="3" max="3" width="82.85546875" customWidth="1"/>
    <col min="4" max="4" width="90.140625" customWidth="1"/>
    <col min="5" max="35" width="31.5703125" customWidth="1"/>
  </cols>
  <sheetData>
    <row r="1" spans="1:35" ht="165.95" customHeight="1" thickBot="1">
      <c r="A1" s="146" t="s">
        <v>65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</row>
    <row r="2" spans="1:35" ht="82.5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1"/>
    </row>
    <row r="3" spans="1:35" ht="165.95" customHeight="1" thickBot="1">
      <c r="A3" s="152" t="s">
        <v>72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4"/>
      <c r="P3" s="155" t="s">
        <v>4</v>
      </c>
      <c r="Q3" s="155"/>
      <c r="R3" s="155"/>
      <c r="S3" s="155"/>
      <c r="T3" s="20"/>
      <c r="U3" s="155">
        <v>2025</v>
      </c>
      <c r="V3" s="155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</row>
    <row r="4" spans="1:35" ht="82.5" thickBot="1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1"/>
    </row>
    <row r="5" spans="1:35" ht="165.95" customHeight="1" thickBot="1">
      <c r="A5" s="22"/>
      <c r="B5" s="23"/>
      <c r="C5" s="23"/>
      <c r="D5" s="23"/>
      <c r="E5" s="23"/>
      <c r="F5" s="23"/>
      <c r="G5" s="23"/>
      <c r="H5" s="23"/>
      <c r="I5" s="23"/>
      <c r="J5" s="23"/>
      <c r="K5" s="152" t="s">
        <v>70</v>
      </c>
      <c r="L5" s="156"/>
      <c r="M5" s="156"/>
      <c r="N5" s="157">
        <f>DATEVALUE(11&amp;P3&amp;U3)</f>
        <v>45788</v>
      </c>
      <c r="O5" s="157"/>
      <c r="P5" s="158"/>
      <c r="Q5" s="24"/>
      <c r="R5" s="152" t="s">
        <v>71</v>
      </c>
      <c r="S5" s="156"/>
      <c r="T5" s="156"/>
      <c r="U5" s="157">
        <f>EOMONTH(N5,0)+10</f>
        <v>45818</v>
      </c>
      <c r="V5" s="157"/>
      <c r="W5" s="158"/>
      <c r="X5" s="24"/>
      <c r="Y5" s="152" t="s">
        <v>66</v>
      </c>
      <c r="Z5" s="156"/>
      <c r="AA5" s="156"/>
      <c r="AB5" s="144">
        <f>_xlfn.DAYS(U5,N5-1)</f>
        <v>31</v>
      </c>
      <c r="AC5" s="145"/>
      <c r="AD5" s="25"/>
      <c r="AE5" s="25"/>
      <c r="AF5" s="25"/>
      <c r="AG5" s="25"/>
      <c r="AH5" s="25"/>
      <c r="AI5" s="26"/>
    </row>
    <row r="6" spans="1:35" ht="83.25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7"/>
    </row>
    <row r="7" spans="1:35" ht="215.85" customHeight="1">
      <c r="A7" s="142" t="s">
        <v>67</v>
      </c>
      <c r="B7" s="124" t="s">
        <v>29</v>
      </c>
      <c r="C7" s="124" t="s">
        <v>30</v>
      </c>
      <c r="D7" s="124" t="s">
        <v>75</v>
      </c>
      <c r="E7" s="63" t="str">
        <f>TEXT(E8,"ddd")</f>
        <v>Sun</v>
      </c>
      <c r="F7" s="63" t="str">
        <f t="shared" ref="F7:AI7" si="0">TEXT(F8,"ddd")</f>
        <v>Mon</v>
      </c>
      <c r="G7" s="63" t="str">
        <f t="shared" si="0"/>
        <v>Tue</v>
      </c>
      <c r="H7" s="63" t="str">
        <f t="shared" si="0"/>
        <v>Wed</v>
      </c>
      <c r="I7" s="63" t="str">
        <f t="shared" si="0"/>
        <v>Thu</v>
      </c>
      <c r="J7" s="63" t="str">
        <f t="shared" si="0"/>
        <v>Fri</v>
      </c>
      <c r="K7" s="63" t="str">
        <f t="shared" si="0"/>
        <v>Sat</v>
      </c>
      <c r="L7" s="63" t="str">
        <f t="shared" si="0"/>
        <v>Sun</v>
      </c>
      <c r="M7" s="63" t="str">
        <f t="shared" si="0"/>
        <v>Mon</v>
      </c>
      <c r="N7" s="63" t="str">
        <f t="shared" si="0"/>
        <v>Tue</v>
      </c>
      <c r="O7" s="63" t="str">
        <f t="shared" si="0"/>
        <v>Wed</v>
      </c>
      <c r="P7" s="63" t="str">
        <f t="shared" si="0"/>
        <v>Thu</v>
      </c>
      <c r="Q7" s="63" t="str">
        <f t="shared" si="0"/>
        <v>Fri</v>
      </c>
      <c r="R7" s="63" t="str">
        <f t="shared" si="0"/>
        <v>Sat</v>
      </c>
      <c r="S7" s="63" t="str">
        <f t="shared" si="0"/>
        <v>Sun</v>
      </c>
      <c r="T7" s="63" t="str">
        <f t="shared" si="0"/>
        <v>Mon</v>
      </c>
      <c r="U7" s="63" t="str">
        <f t="shared" si="0"/>
        <v>Tue</v>
      </c>
      <c r="V7" s="63" t="str">
        <f t="shared" si="0"/>
        <v>Wed</v>
      </c>
      <c r="W7" s="63" t="str">
        <f t="shared" si="0"/>
        <v>Thu</v>
      </c>
      <c r="X7" s="63" t="str">
        <f t="shared" si="0"/>
        <v>Fri</v>
      </c>
      <c r="Y7" s="63" t="str">
        <f t="shared" si="0"/>
        <v>Sat</v>
      </c>
      <c r="Z7" s="63" t="str">
        <f t="shared" si="0"/>
        <v>Sun</v>
      </c>
      <c r="AA7" s="63" t="str">
        <f t="shared" si="0"/>
        <v>Mon</v>
      </c>
      <c r="AB7" s="63" t="str">
        <f t="shared" si="0"/>
        <v>Tue</v>
      </c>
      <c r="AC7" s="63" t="str">
        <f t="shared" si="0"/>
        <v>Wed</v>
      </c>
      <c r="AD7" s="63" t="str">
        <f t="shared" si="0"/>
        <v>Thu</v>
      </c>
      <c r="AE7" s="63" t="str">
        <f t="shared" si="0"/>
        <v>Fri</v>
      </c>
      <c r="AF7" s="63" t="str">
        <f t="shared" si="0"/>
        <v>Sat</v>
      </c>
      <c r="AG7" s="63" t="str">
        <f t="shared" si="0"/>
        <v>Sun</v>
      </c>
      <c r="AH7" s="63" t="str">
        <f t="shared" si="0"/>
        <v>Mon</v>
      </c>
      <c r="AI7" s="28" t="str">
        <f t="shared" si="0"/>
        <v>Tue</v>
      </c>
    </row>
    <row r="8" spans="1:35" ht="215.85" customHeight="1" thickBot="1">
      <c r="A8" s="143"/>
      <c r="B8" s="125"/>
      <c r="C8" s="125"/>
      <c r="D8" s="125"/>
      <c r="E8" s="100">
        <f>N5</f>
        <v>45788</v>
      </c>
      <c r="F8" s="100">
        <f>IF(E8&lt;$U$5,E8+1,"")</f>
        <v>45789</v>
      </c>
      <c r="G8" s="100">
        <f t="shared" ref="G8:AH8" si="1">IF(F8&lt;$U$5,F8+1,"")</f>
        <v>45790</v>
      </c>
      <c r="H8" s="100">
        <f t="shared" si="1"/>
        <v>45791</v>
      </c>
      <c r="I8" s="100">
        <f t="shared" si="1"/>
        <v>45792</v>
      </c>
      <c r="J8" s="100">
        <f t="shared" si="1"/>
        <v>45793</v>
      </c>
      <c r="K8" s="100">
        <f t="shared" si="1"/>
        <v>45794</v>
      </c>
      <c r="L8" s="100">
        <f t="shared" si="1"/>
        <v>45795</v>
      </c>
      <c r="M8" s="100">
        <f t="shared" si="1"/>
        <v>45796</v>
      </c>
      <c r="N8" s="100">
        <f t="shared" si="1"/>
        <v>45797</v>
      </c>
      <c r="O8" s="100">
        <f t="shared" si="1"/>
        <v>45798</v>
      </c>
      <c r="P8" s="100">
        <f t="shared" si="1"/>
        <v>45799</v>
      </c>
      <c r="Q8" s="100">
        <f t="shared" si="1"/>
        <v>45800</v>
      </c>
      <c r="R8" s="100">
        <f t="shared" si="1"/>
        <v>45801</v>
      </c>
      <c r="S8" s="100">
        <f t="shared" si="1"/>
        <v>45802</v>
      </c>
      <c r="T8" s="100">
        <f t="shared" si="1"/>
        <v>45803</v>
      </c>
      <c r="U8" s="100">
        <f t="shared" si="1"/>
        <v>45804</v>
      </c>
      <c r="V8" s="100">
        <f t="shared" si="1"/>
        <v>45805</v>
      </c>
      <c r="W8" s="100">
        <f t="shared" si="1"/>
        <v>45806</v>
      </c>
      <c r="X8" s="100">
        <f t="shared" si="1"/>
        <v>45807</v>
      </c>
      <c r="Y8" s="100">
        <f t="shared" si="1"/>
        <v>45808</v>
      </c>
      <c r="Z8" s="100">
        <f t="shared" si="1"/>
        <v>45809</v>
      </c>
      <c r="AA8" s="100">
        <f t="shared" si="1"/>
        <v>45810</v>
      </c>
      <c r="AB8" s="100">
        <f>IF(AA8&lt;$U$5,AA8+1,"")</f>
        <v>45811</v>
      </c>
      <c r="AC8" s="100">
        <f t="shared" si="1"/>
        <v>45812</v>
      </c>
      <c r="AD8" s="100">
        <f t="shared" si="1"/>
        <v>45813</v>
      </c>
      <c r="AE8" s="100">
        <f t="shared" si="1"/>
        <v>45814</v>
      </c>
      <c r="AF8" s="100">
        <f>IF(AE8&lt;$U$5,AE8+1,"")</f>
        <v>45815</v>
      </c>
      <c r="AG8" s="100">
        <f t="shared" si="1"/>
        <v>45816</v>
      </c>
      <c r="AH8" s="100">
        <f t="shared" si="1"/>
        <v>45817</v>
      </c>
      <c r="AI8" s="101">
        <f>IF(AH8&lt;$U$5,AH8+1,"")</f>
        <v>45818</v>
      </c>
    </row>
    <row r="9" spans="1:35" ht="215.85" customHeight="1">
      <c r="A9" s="114">
        <f>IF(B9&lt;&gt;"",ROW(A1),"")</f>
        <v>1</v>
      </c>
      <c r="B9" s="115" t="s">
        <v>76</v>
      </c>
      <c r="C9" s="115" t="s">
        <v>31</v>
      </c>
      <c r="D9" s="116">
        <v>50714100414</v>
      </c>
      <c r="E9" s="116" t="s">
        <v>93</v>
      </c>
      <c r="F9" s="116" t="s">
        <v>92</v>
      </c>
      <c r="G9" s="116" t="s">
        <v>92</v>
      </c>
      <c r="H9" s="116" t="s">
        <v>92</v>
      </c>
      <c r="I9" s="116" t="s">
        <v>92</v>
      </c>
      <c r="J9" s="116" t="s">
        <v>92</v>
      </c>
      <c r="K9" s="116" t="s">
        <v>92</v>
      </c>
      <c r="L9" s="116" t="s">
        <v>93</v>
      </c>
      <c r="M9" s="116" t="s">
        <v>92</v>
      </c>
      <c r="N9" s="116" t="s">
        <v>92</v>
      </c>
      <c r="O9" s="116" t="s">
        <v>92</v>
      </c>
      <c r="P9" s="116" t="s">
        <v>92</v>
      </c>
      <c r="Q9" s="116" t="s">
        <v>92</v>
      </c>
      <c r="R9" s="116" t="s">
        <v>92</v>
      </c>
      <c r="S9" s="116" t="s">
        <v>93</v>
      </c>
      <c r="T9" s="116" t="s">
        <v>92</v>
      </c>
      <c r="U9" s="116" t="s">
        <v>92</v>
      </c>
      <c r="V9" s="116" t="s">
        <v>92</v>
      </c>
      <c r="W9" s="116" t="s">
        <v>92</v>
      </c>
      <c r="X9" s="116" t="s">
        <v>92</v>
      </c>
      <c r="Y9" s="116" t="s">
        <v>92</v>
      </c>
      <c r="Z9" s="116" t="s">
        <v>93</v>
      </c>
      <c r="AA9" s="116" t="s">
        <v>92</v>
      </c>
      <c r="AB9" s="116" t="s">
        <v>92</v>
      </c>
      <c r="AC9" s="116" t="s">
        <v>92</v>
      </c>
      <c r="AD9" s="116" t="s">
        <v>92</v>
      </c>
      <c r="AE9" s="116" t="s">
        <v>132</v>
      </c>
      <c r="AF9" s="116" t="s">
        <v>132</v>
      </c>
      <c r="AG9" s="116" t="s">
        <v>132</v>
      </c>
      <c r="AH9" s="116" t="s">
        <v>132</v>
      </c>
      <c r="AI9" s="117" t="s">
        <v>132</v>
      </c>
    </row>
    <row r="10" spans="1:35" ht="215.85" customHeight="1">
      <c r="A10" s="34">
        <f t="shared" ref="A10:A19" si="2">IF(B10&lt;&gt;"",ROW(A2),"")</f>
        <v>2</v>
      </c>
      <c r="B10" s="35" t="s">
        <v>32</v>
      </c>
      <c r="C10" s="35" t="s">
        <v>33</v>
      </c>
      <c r="D10" s="36">
        <v>50707628031</v>
      </c>
      <c r="E10" s="36" t="s">
        <v>93</v>
      </c>
      <c r="F10" s="36" t="s">
        <v>92</v>
      </c>
      <c r="G10" s="36" t="s">
        <v>92</v>
      </c>
      <c r="H10" s="36" t="s">
        <v>92</v>
      </c>
      <c r="I10" s="36" t="s">
        <v>131</v>
      </c>
      <c r="J10" s="36" t="s">
        <v>92</v>
      </c>
      <c r="K10" s="36" t="s">
        <v>92</v>
      </c>
      <c r="L10" s="36" t="s">
        <v>93</v>
      </c>
      <c r="M10" s="36" t="s">
        <v>92</v>
      </c>
      <c r="N10" s="36" t="s">
        <v>92</v>
      </c>
      <c r="O10" s="36" t="s">
        <v>92</v>
      </c>
      <c r="P10" s="36" t="s">
        <v>92</v>
      </c>
      <c r="Q10" s="36" t="s">
        <v>92</v>
      </c>
      <c r="R10" s="36" t="s">
        <v>131</v>
      </c>
      <c r="S10" s="36" t="s">
        <v>93</v>
      </c>
      <c r="T10" s="36" t="s">
        <v>92</v>
      </c>
      <c r="U10" s="36" t="s">
        <v>92</v>
      </c>
      <c r="V10" s="36" t="s">
        <v>92</v>
      </c>
      <c r="W10" s="36" t="s">
        <v>92</v>
      </c>
      <c r="X10" s="36" t="s">
        <v>92</v>
      </c>
      <c r="Y10" s="36" t="s">
        <v>92</v>
      </c>
      <c r="Z10" s="36" t="s">
        <v>92</v>
      </c>
      <c r="AA10" s="36" t="s">
        <v>93</v>
      </c>
      <c r="AB10" s="36" t="s">
        <v>92</v>
      </c>
      <c r="AC10" s="36" t="s">
        <v>92</v>
      </c>
      <c r="AD10" s="36" t="s">
        <v>131</v>
      </c>
      <c r="AE10" s="36" t="s">
        <v>92</v>
      </c>
      <c r="AF10" s="36" t="s">
        <v>92</v>
      </c>
      <c r="AG10" s="36" t="s">
        <v>92</v>
      </c>
      <c r="AH10" s="36" t="s">
        <v>93</v>
      </c>
      <c r="AI10" s="85" t="s">
        <v>132</v>
      </c>
    </row>
    <row r="11" spans="1:35" ht="215.85" customHeight="1">
      <c r="A11" s="34">
        <f t="shared" si="2"/>
        <v>3</v>
      </c>
      <c r="B11" s="35" t="s">
        <v>34</v>
      </c>
      <c r="C11" s="35" t="s">
        <v>33</v>
      </c>
      <c r="D11" s="36">
        <v>50709618284</v>
      </c>
      <c r="E11" s="36" t="s">
        <v>92</v>
      </c>
      <c r="F11" s="36" t="s">
        <v>130</v>
      </c>
      <c r="G11" s="36" t="s">
        <v>93</v>
      </c>
      <c r="H11" s="36" t="s">
        <v>134</v>
      </c>
      <c r="I11" s="36" t="s">
        <v>92</v>
      </c>
      <c r="J11" s="36" t="s">
        <v>127</v>
      </c>
      <c r="K11" s="36" t="s">
        <v>126</v>
      </c>
      <c r="L11" s="36" t="s">
        <v>92</v>
      </c>
      <c r="M11" s="36" t="s">
        <v>92</v>
      </c>
      <c r="N11" s="36" t="s">
        <v>93</v>
      </c>
      <c r="O11" s="39" t="s">
        <v>127</v>
      </c>
      <c r="P11" s="39" t="s">
        <v>126</v>
      </c>
      <c r="Q11" s="36" t="s">
        <v>127</v>
      </c>
      <c r="R11" s="36" t="s">
        <v>126</v>
      </c>
      <c r="S11" s="36" t="s">
        <v>92</v>
      </c>
      <c r="T11" s="36" t="s">
        <v>92</v>
      </c>
      <c r="U11" s="36" t="s">
        <v>93</v>
      </c>
      <c r="V11" s="36" t="s">
        <v>127</v>
      </c>
      <c r="W11" s="36" t="s">
        <v>126</v>
      </c>
      <c r="X11" s="36" t="s">
        <v>127</v>
      </c>
      <c r="Y11" s="36" t="s">
        <v>126</v>
      </c>
      <c r="Z11" s="36" t="s">
        <v>93</v>
      </c>
      <c r="AA11" s="36" t="s">
        <v>92</v>
      </c>
      <c r="AB11" s="36" t="s">
        <v>92</v>
      </c>
      <c r="AC11" s="36" t="s">
        <v>127</v>
      </c>
      <c r="AD11" s="36" t="s">
        <v>126</v>
      </c>
      <c r="AE11" s="36" t="s">
        <v>127</v>
      </c>
      <c r="AF11" s="36" t="s">
        <v>126</v>
      </c>
      <c r="AG11" s="36" t="s">
        <v>93</v>
      </c>
      <c r="AH11" s="36" t="s">
        <v>92</v>
      </c>
      <c r="AI11" s="85" t="s">
        <v>92</v>
      </c>
    </row>
    <row r="12" spans="1:35" ht="215.85" customHeight="1">
      <c r="A12" s="34">
        <f t="shared" si="2"/>
        <v>4</v>
      </c>
      <c r="B12" s="35" t="s">
        <v>35</v>
      </c>
      <c r="C12" s="35" t="s">
        <v>33</v>
      </c>
      <c r="D12" s="36">
        <v>50709618302</v>
      </c>
      <c r="E12" s="36" t="s">
        <v>93</v>
      </c>
      <c r="F12" s="36" t="s">
        <v>92</v>
      </c>
      <c r="G12" s="36" t="s">
        <v>92</v>
      </c>
      <c r="H12" s="36" t="s">
        <v>92</v>
      </c>
      <c r="I12" s="36" t="s">
        <v>92</v>
      </c>
      <c r="J12" s="36" t="s">
        <v>92</v>
      </c>
      <c r="K12" s="36" t="s">
        <v>92</v>
      </c>
      <c r="L12" s="36" t="s">
        <v>93</v>
      </c>
      <c r="M12" s="39" t="s">
        <v>132</v>
      </c>
      <c r="N12" s="39" t="s">
        <v>132</v>
      </c>
      <c r="O12" s="36" t="s">
        <v>92</v>
      </c>
      <c r="P12" s="36" t="s">
        <v>92</v>
      </c>
      <c r="Q12" s="36" t="s">
        <v>92</v>
      </c>
      <c r="R12" s="36" t="s">
        <v>92</v>
      </c>
      <c r="S12" s="36" t="s">
        <v>93</v>
      </c>
      <c r="T12" s="36" t="s">
        <v>92</v>
      </c>
      <c r="U12" s="36" t="s">
        <v>92</v>
      </c>
      <c r="V12" s="36" t="s">
        <v>92</v>
      </c>
      <c r="W12" s="36" t="s">
        <v>92</v>
      </c>
      <c r="X12" s="36" t="s">
        <v>92</v>
      </c>
      <c r="Y12" s="36" t="s">
        <v>92</v>
      </c>
      <c r="Z12" s="36" t="s">
        <v>93</v>
      </c>
      <c r="AA12" s="36" t="s">
        <v>92</v>
      </c>
      <c r="AB12" s="36" t="s">
        <v>132</v>
      </c>
      <c r="AC12" s="36" t="s">
        <v>92</v>
      </c>
      <c r="AD12" s="36" t="s">
        <v>92</v>
      </c>
      <c r="AE12" s="36" t="s">
        <v>92</v>
      </c>
      <c r="AF12" s="36" t="s">
        <v>92</v>
      </c>
      <c r="AG12" s="36" t="s">
        <v>93</v>
      </c>
      <c r="AH12" s="36" t="s">
        <v>92</v>
      </c>
      <c r="AI12" s="85" t="s">
        <v>92</v>
      </c>
    </row>
    <row r="13" spans="1:35" ht="215.85" customHeight="1">
      <c r="A13" s="34">
        <f t="shared" si="2"/>
        <v>5</v>
      </c>
      <c r="B13" s="35" t="s">
        <v>80</v>
      </c>
      <c r="C13" s="35" t="s">
        <v>36</v>
      </c>
      <c r="D13" s="36">
        <v>50709807688</v>
      </c>
      <c r="E13" s="36" t="s">
        <v>127</v>
      </c>
      <c r="F13" s="36" t="s">
        <v>93</v>
      </c>
      <c r="G13" s="36" t="s">
        <v>126</v>
      </c>
      <c r="H13" s="36" t="s">
        <v>126</v>
      </c>
      <c r="I13" s="36" t="s">
        <v>127</v>
      </c>
      <c r="J13" s="36" t="s">
        <v>126</v>
      </c>
      <c r="K13" s="36" t="s">
        <v>92</v>
      </c>
      <c r="L13" s="36" t="s">
        <v>127</v>
      </c>
      <c r="M13" s="39" t="s">
        <v>93</v>
      </c>
      <c r="N13" s="36" t="s">
        <v>127</v>
      </c>
      <c r="O13" s="36" t="s">
        <v>126</v>
      </c>
      <c r="P13" s="36" t="s">
        <v>127</v>
      </c>
      <c r="Q13" s="36" t="s">
        <v>126</v>
      </c>
      <c r="R13" s="36" t="s">
        <v>127</v>
      </c>
      <c r="S13" s="36" t="s">
        <v>126</v>
      </c>
      <c r="T13" s="36" t="s">
        <v>93</v>
      </c>
      <c r="U13" s="36" t="s">
        <v>127</v>
      </c>
      <c r="V13" s="36" t="s">
        <v>126</v>
      </c>
      <c r="W13" s="36" t="s">
        <v>127</v>
      </c>
      <c r="X13" s="36" t="s">
        <v>126</v>
      </c>
      <c r="Y13" s="36" t="s">
        <v>127</v>
      </c>
      <c r="Z13" s="36" t="s">
        <v>127</v>
      </c>
      <c r="AA13" s="36" t="s">
        <v>93</v>
      </c>
      <c r="AB13" s="36" t="s">
        <v>127</v>
      </c>
      <c r="AC13" s="36" t="s">
        <v>126</v>
      </c>
      <c r="AD13" s="36" t="s">
        <v>132</v>
      </c>
      <c r="AE13" s="36" t="s">
        <v>132</v>
      </c>
      <c r="AF13" s="36" t="s">
        <v>127</v>
      </c>
      <c r="AG13" s="36" t="s">
        <v>126</v>
      </c>
      <c r="AH13" s="36" t="s">
        <v>93</v>
      </c>
      <c r="AI13" s="85" t="s">
        <v>127</v>
      </c>
    </row>
    <row r="14" spans="1:35" ht="215.85" customHeight="1">
      <c r="A14" s="34">
        <f t="shared" si="2"/>
        <v>6</v>
      </c>
      <c r="B14" s="35" t="s">
        <v>38</v>
      </c>
      <c r="C14" s="35" t="s">
        <v>37</v>
      </c>
      <c r="D14" s="36">
        <v>50702809151</v>
      </c>
      <c r="E14" s="36" t="s">
        <v>93</v>
      </c>
      <c r="F14" s="36" t="s">
        <v>92</v>
      </c>
      <c r="G14" s="36" t="s">
        <v>92</v>
      </c>
      <c r="H14" s="36" t="s">
        <v>92</v>
      </c>
      <c r="I14" s="39" t="s">
        <v>92</v>
      </c>
      <c r="J14" s="39" t="s">
        <v>92</v>
      </c>
      <c r="K14" s="36" t="s">
        <v>92</v>
      </c>
      <c r="L14" s="36" t="s">
        <v>93</v>
      </c>
      <c r="M14" s="39" t="s">
        <v>92</v>
      </c>
      <c r="N14" s="36" t="s">
        <v>92</v>
      </c>
      <c r="O14" s="36" t="s">
        <v>92</v>
      </c>
      <c r="P14" s="36" t="s">
        <v>92</v>
      </c>
      <c r="Q14" s="36" t="s">
        <v>132</v>
      </c>
      <c r="R14" s="36" t="s">
        <v>132</v>
      </c>
      <c r="S14" s="36" t="s">
        <v>132</v>
      </c>
      <c r="T14" s="36" t="s">
        <v>132</v>
      </c>
      <c r="U14" s="39" t="s">
        <v>132</v>
      </c>
      <c r="V14" s="39" t="s">
        <v>132</v>
      </c>
      <c r="W14" s="39" t="s">
        <v>132</v>
      </c>
      <c r="X14" s="39" t="s">
        <v>132</v>
      </c>
      <c r="Y14" s="39" t="s">
        <v>92</v>
      </c>
      <c r="Z14" s="39" t="s">
        <v>93</v>
      </c>
      <c r="AA14" s="39" t="s">
        <v>92</v>
      </c>
      <c r="AB14" s="39" t="s">
        <v>92</v>
      </c>
      <c r="AC14" s="39" t="s">
        <v>92</v>
      </c>
      <c r="AD14" s="39" t="s">
        <v>92</v>
      </c>
      <c r="AE14" s="39" t="s">
        <v>92</v>
      </c>
      <c r="AF14" s="39" t="s">
        <v>92</v>
      </c>
      <c r="AG14" s="36" t="s">
        <v>92</v>
      </c>
      <c r="AH14" s="39" t="s">
        <v>92</v>
      </c>
      <c r="AI14" s="118" t="s">
        <v>92</v>
      </c>
    </row>
    <row r="15" spans="1:35" ht="215.85" customHeight="1">
      <c r="A15" s="34">
        <f t="shared" si="2"/>
        <v>7</v>
      </c>
      <c r="B15" s="35" t="s">
        <v>39</v>
      </c>
      <c r="C15" s="35" t="s">
        <v>37</v>
      </c>
      <c r="D15" s="36">
        <v>50714102009</v>
      </c>
      <c r="E15" s="36" t="s">
        <v>126</v>
      </c>
      <c r="F15" s="39" t="s">
        <v>92</v>
      </c>
      <c r="G15" s="36" t="s">
        <v>126</v>
      </c>
      <c r="H15" s="39" t="s">
        <v>93</v>
      </c>
      <c r="I15" s="39" t="s">
        <v>92</v>
      </c>
      <c r="J15" s="36" t="s">
        <v>144</v>
      </c>
      <c r="K15" s="36" t="s">
        <v>145</v>
      </c>
      <c r="L15" s="39" t="s">
        <v>126</v>
      </c>
      <c r="M15" s="39" t="s">
        <v>127</v>
      </c>
      <c r="N15" s="39" t="s">
        <v>126</v>
      </c>
      <c r="O15" s="39" t="s">
        <v>93</v>
      </c>
      <c r="P15" s="36" t="s">
        <v>92</v>
      </c>
      <c r="Q15" s="36" t="s">
        <v>92</v>
      </c>
      <c r="R15" s="36" t="s">
        <v>132</v>
      </c>
      <c r="S15" s="36" t="s">
        <v>132</v>
      </c>
      <c r="T15" s="36" t="s">
        <v>132</v>
      </c>
      <c r="U15" s="36" t="s">
        <v>126</v>
      </c>
      <c r="V15" s="36" t="s">
        <v>92</v>
      </c>
      <c r="W15" s="36" t="s">
        <v>92</v>
      </c>
      <c r="X15" s="36" t="s">
        <v>140</v>
      </c>
      <c r="Y15" s="36" t="s">
        <v>127</v>
      </c>
      <c r="Z15" s="36" t="s">
        <v>126</v>
      </c>
      <c r="AA15" s="36" t="s">
        <v>127</v>
      </c>
      <c r="AB15" s="36" t="s">
        <v>126</v>
      </c>
      <c r="AC15" s="36" t="s">
        <v>93</v>
      </c>
      <c r="AD15" s="36" t="s">
        <v>92</v>
      </c>
      <c r="AE15" s="36" t="s">
        <v>144</v>
      </c>
      <c r="AF15" s="36" t="s">
        <v>92</v>
      </c>
      <c r="AG15" s="36" t="s">
        <v>126</v>
      </c>
      <c r="AH15" s="36" t="s">
        <v>127</v>
      </c>
      <c r="AI15" s="85" t="s">
        <v>126</v>
      </c>
    </row>
    <row r="16" spans="1:35" ht="215.85" customHeight="1">
      <c r="A16" s="34">
        <f t="shared" si="2"/>
        <v>8</v>
      </c>
      <c r="B16" s="35" t="s">
        <v>40</v>
      </c>
      <c r="C16" s="35" t="s">
        <v>37</v>
      </c>
      <c r="D16" s="36">
        <v>50714100886</v>
      </c>
      <c r="E16" s="36" t="s">
        <v>93</v>
      </c>
      <c r="F16" s="39" t="s">
        <v>92</v>
      </c>
      <c r="G16" s="36" t="s">
        <v>92</v>
      </c>
      <c r="H16" s="39" t="s">
        <v>92</v>
      </c>
      <c r="I16" s="39" t="s">
        <v>127</v>
      </c>
      <c r="J16" s="39" t="s">
        <v>126</v>
      </c>
      <c r="K16" s="39" t="s">
        <v>131</v>
      </c>
      <c r="L16" s="39" t="s">
        <v>93</v>
      </c>
      <c r="M16" s="39" t="s">
        <v>92</v>
      </c>
      <c r="N16" s="39" t="s">
        <v>92</v>
      </c>
      <c r="O16" s="39" t="s">
        <v>92</v>
      </c>
      <c r="P16" s="36" t="s">
        <v>127</v>
      </c>
      <c r="Q16" s="36" t="s">
        <v>126</v>
      </c>
      <c r="R16" s="36" t="s">
        <v>92</v>
      </c>
      <c r="S16" s="36" t="s">
        <v>127</v>
      </c>
      <c r="T16" s="36" t="s">
        <v>126</v>
      </c>
      <c r="U16" s="36" t="s">
        <v>92</v>
      </c>
      <c r="V16" s="36" t="s">
        <v>92</v>
      </c>
      <c r="W16" s="36" t="s">
        <v>127</v>
      </c>
      <c r="X16" s="36" t="s">
        <v>126</v>
      </c>
      <c r="Y16" s="36" t="s">
        <v>92</v>
      </c>
      <c r="Z16" s="36" t="s">
        <v>93</v>
      </c>
      <c r="AA16" s="36" t="s">
        <v>92</v>
      </c>
      <c r="AB16" s="36" t="s">
        <v>92</v>
      </c>
      <c r="AC16" s="36" t="s">
        <v>92</v>
      </c>
      <c r="AD16" s="36" t="s">
        <v>127</v>
      </c>
      <c r="AE16" s="36" t="s">
        <v>126</v>
      </c>
      <c r="AF16" s="36" t="s">
        <v>151</v>
      </c>
      <c r="AG16" s="36" t="s">
        <v>93</v>
      </c>
      <c r="AH16" s="36" t="s">
        <v>132</v>
      </c>
      <c r="AI16" s="85" t="s">
        <v>92</v>
      </c>
    </row>
    <row r="17" spans="1:35" ht="215.85" customHeight="1">
      <c r="A17" s="34">
        <f t="shared" si="2"/>
        <v>9</v>
      </c>
      <c r="B17" s="35" t="s">
        <v>41</v>
      </c>
      <c r="C17" s="35" t="s">
        <v>73</v>
      </c>
      <c r="D17" s="36">
        <v>18229806628</v>
      </c>
      <c r="E17" s="36" t="s">
        <v>127</v>
      </c>
      <c r="F17" s="36" t="s">
        <v>126</v>
      </c>
      <c r="G17" s="36" t="s">
        <v>92</v>
      </c>
      <c r="H17" s="36" t="s">
        <v>135</v>
      </c>
      <c r="I17" s="36" t="s">
        <v>131</v>
      </c>
      <c r="J17" s="36" t="s">
        <v>92</v>
      </c>
      <c r="K17" s="39" t="s">
        <v>93</v>
      </c>
      <c r="L17" s="39" t="s">
        <v>127</v>
      </c>
      <c r="M17" s="39" t="s">
        <v>126</v>
      </c>
      <c r="N17" s="39" t="s">
        <v>92</v>
      </c>
      <c r="O17" s="39" t="s">
        <v>92</v>
      </c>
      <c r="P17" s="36" t="s">
        <v>92</v>
      </c>
      <c r="Q17" s="36" t="s">
        <v>92</v>
      </c>
      <c r="R17" s="36" t="s">
        <v>93</v>
      </c>
      <c r="S17" s="36" t="s">
        <v>127</v>
      </c>
      <c r="T17" s="36" t="s">
        <v>127</v>
      </c>
      <c r="U17" s="39" t="s">
        <v>92</v>
      </c>
      <c r="V17" s="36" t="s">
        <v>92</v>
      </c>
      <c r="W17" s="36" t="s">
        <v>92</v>
      </c>
      <c r="X17" s="36" t="s">
        <v>92</v>
      </c>
      <c r="Y17" s="36" t="s">
        <v>92</v>
      </c>
      <c r="Z17" s="36" t="s">
        <v>127</v>
      </c>
      <c r="AA17" s="36" t="s">
        <v>126</v>
      </c>
      <c r="AB17" s="36" t="s">
        <v>92</v>
      </c>
      <c r="AC17" s="36" t="s">
        <v>143</v>
      </c>
      <c r="AD17" s="36" t="s">
        <v>127</v>
      </c>
      <c r="AE17" s="36" t="s">
        <v>126</v>
      </c>
      <c r="AF17" s="36" t="s">
        <v>93</v>
      </c>
      <c r="AG17" s="36" t="s">
        <v>127</v>
      </c>
      <c r="AH17" s="36" t="s">
        <v>126</v>
      </c>
      <c r="AI17" s="85" t="s">
        <v>92</v>
      </c>
    </row>
    <row r="18" spans="1:35" ht="215.85" customHeight="1">
      <c r="A18" s="34">
        <f t="shared" si="2"/>
        <v>10</v>
      </c>
      <c r="B18" s="35" t="s">
        <v>98</v>
      </c>
      <c r="C18" s="35" t="s">
        <v>73</v>
      </c>
      <c r="D18" s="36">
        <v>50714107181</v>
      </c>
      <c r="E18" s="36" t="s">
        <v>93</v>
      </c>
      <c r="F18" s="36" t="s">
        <v>127</v>
      </c>
      <c r="G18" s="36" t="s">
        <v>92</v>
      </c>
      <c r="H18" s="36" t="s">
        <v>92</v>
      </c>
      <c r="I18" s="36" t="s">
        <v>92</v>
      </c>
      <c r="J18" s="36" t="s">
        <v>127</v>
      </c>
      <c r="K18" s="36" t="s">
        <v>126</v>
      </c>
      <c r="L18" s="39" t="s">
        <v>93</v>
      </c>
      <c r="M18" s="39" t="s">
        <v>127</v>
      </c>
      <c r="N18" s="36" t="s">
        <v>126</v>
      </c>
      <c r="O18" s="36" t="s">
        <v>131</v>
      </c>
      <c r="P18" s="36" t="s">
        <v>131</v>
      </c>
      <c r="Q18" s="36" t="s">
        <v>127</v>
      </c>
      <c r="R18" s="36" t="s">
        <v>126</v>
      </c>
      <c r="S18" s="36" t="s">
        <v>93</v>
      </c>
      <c r="T18" s="36" t="s">
        <v>127</v>
      </c>
      <c r="U18" s="39" t="s">
        <v>126</v>
      </c>
      <c r="V18" s="36" t="s">
        <v>92</v>
      </c>
      <c r="W18" s="36" t="s">
        <v>92</v>
      </c>
      <c r="X18" s="36" t="s">
        <v>127</v>
      </c>
      <c r="Y18" s="36" t="s">
        <v>126</v>
      </c>
      <c r="Z18" s="36" t="s">
        <v>93</v>
      </c>
      <c r="AA18" s="36" t="s">
        <v>127</v>
      </c>
      <c r="AB18" s="36" t="s">
        <v>126</v>
      </c>
      <c r="AC18" s="36" t="s">
        <v>92</v>
      </c>
      <c r="AD18" s="36" t="s">
        <v>92</v>
      </c>
      <c r="AE18" s="36" t="s">
        <v>127</v>
      </c>
      <c r="AF18" s="36" t="s">
        <v>126</v>
      </c>
      <c r="AG18" s="36" t="s">
        <v>93</v>
      </c>
      <c r="AH18" s="36" t="s">
        <v>127</v>
      </c>
      <c r="AI18" s="85" t="s">
        <v>126</v>
      </c>
    </row>
    <row r="19" spans="1:35" ht="215.85" customHeight="1" thickBot="1">
      <c r="A19" s="119">
        <f t="shared" si="2"/>
        <v>11</v>
      </c>
      <c r="B19" s="38" t="s">
        <v>69</v>
      </c>
      <c r="C19" s="38" t="s">
        <v>73</v>
      </c>
      <c r="D19" s="37">
        <v>50709815375</v>
      </c>
      <c r="E19" s="37" t="s">
        <v>93</v>
      </c>
      <c r="F19" s="37" t="s">
        <v>130</v>
      </c>
      <c r="G19" s="37" t="s">
        <v>92</v>
      </c>
      <c r="H19" s="37" t="s">
        <v>92</v>
      </c>
      <c r="I19" s="37" t="s">
        <v>92</v>
      </c>
      <c r="J19" s="37" t="s">
        <v>92</v>
      </c>
      <c r="K19" s="37" t="s">
        <v>92</v>
      </c>
      <c r="L19" s="37" t="s">
        <v>93</v>
      </c>
      <c r="M19" s="40" t="s">
        <v>92</v>
      </c>
      <c r="N19" s="37" t="s">
        <v>132</v>
      </c>
      <c r="O19" s="37" t="s">
        <v>132</v>
      </c>
      <c r="P19" s="37" t="s">
        <v>132</v>
      </c>
      <c r="Q19" s="37" t="s">
        <v>132</v>
      </c>
      <c r="R19" s="37" t="s">
        <v>132</v>
      </c>
      <c r="S19" s="37" t="s">
        <v>93</v>
      </c>
      <c r="T19" s="37" t="s">
        <v>92</v>
      </c>
      <c r="U19" s="37" t="s">
        <v>92</v>
      </c>
      <c r="V19" s="37" t="s">
        <v>92</v>
      </c>
      <c r="W19" s="37" t="s">
        <v>92</v>
      </c>
      <c r="X19" s="37" t="s">
        <v>92</v>
      </c>
      <c r="Y19" s="37" t="s">
        <v>92</v>
      </c>
      <c r="Z19" s="37" t="s">
        <v>93</v>
      </c>
      <c r="AA19" s="37" t="s">
        <v>92</v>
      </c>
      <c r="AB19" s="37" t="s">
        <v>92</v>
      </c>
      <c r="AC19" s="37" t="s">
        <v>92</v>
      </c>
      <c r="AD19" s="37" t="s">
        <v>92</v>
      </c>
      <c r="AE19" s="37" t="s">
        <v>92</v>
      </c>
      <c r="AF19" s="37" t="s">
        <v>92</v>
      </c>
      <c r="AG19" s="37" t="s">
        <v>93</v>
      </c>
      <c r="AH19" s="37" t="s">
        <v>92</v>
      </c>
      <c r="AI19" s="120" t="s">
        <v>92</v>
      </c>
    </row>
    <row r="20" spans="1:35" ht="87">
      <c r="A20" s="14"/>
      <c r="B20" s="15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ht="87">
      <c r="A21" s="14"/>
      <c r="B21" s="15"/>
      <c r="C21" s="15"/>
      <c r="D21" s="1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87.75" thickBot="1">
      <c r="A22" s="14"/>
      <c r="B22" s="15"/>
      <c r="C22" s="15"/>
      <c r="D22" s="15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94.9" customHeight="1">
      <c r="A23" s="19"/>
      <c r="B23" s="126" t="s">
        <v>82</v>
      </c>
      <c r="C23" s="127"/>
      <c r="D23" s="127"/>
      <c r="E23" s="12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02.95" customHeight="1">
      <c r="A24" s="19"/>
      <c r="B24" s="135" t="s">
        <v>81</v>
      </c>
      <c r="C24" s="136"/>
      <c r="D24" s="136"/>
      <c r="E24" s="13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ht="102.95" customHeight="1">
      <c r="A25" s="19"/>
      <c r="B25" s="135"/>
      <c r="C25" s="136"/>
      <c r="D25" s="136"/>
      <c r="E25" s="13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41" t="s">
        <v>62</v>
      </c>
      <c r="AF25" s="141"/>
      <c r="AG25" s="141"/>
      <c r="AH25" s="141"/>
      <c r="AI25" s="13"/>
    </row>
    <row r="26" spans="1:35" ht="102.95" customHeight="1">
      <c r="A26" s="19"/>
      <c r="B26" s="135" t="s">
        <v>103</v>
      </c>
      <c r="C26" s="136"/>
      <c r="D26" s="136"/>
      <c r="E26" s="137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41"/>
      <c r="AF26" s="141"/>
      <c r="AG26" s="141"/>
      <c r="AH26" s="141"/>
      <c r="AI26" s="13"/>
    </row>
    <row r="27" spans="1:35" ht="102.95" customHeight="1" thickBot="1">
      <c r="A27" s="19"/>
      <c r="B27" s="138"/>
      <c r="C27" s="139"/>
      <c r="D27" s="139"/>
      <c r="E27" s="14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9"/>
      <c r="AB27" s="13"/>
      <c r="AC27" s="13"/>
      <c r="AD27" s="13"/>
      <c r="AE27" s="141"/>
      <c r="AF27" s="141"/>
      <c r="AG27" s="141"/>
      <c r="AH27" s="141"/>
      <c r="AI27" s="13"/>
    </row>
    <row r="28" spans="1:35" ht="102.95" customHeight="1">
      <c r="A28" s="19"/>
      <c r="B28" s="129" t="s">
        <v>86</v>
      </c>
      <c r="C28" s="130"/>
      <c r="D28" s="130"/>
      <c r="E28" s="131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t="102.95" customHeight="1" thickBot="1">
      <c r="A29" s="8"/>
      <c r="B29" s="132"/>
      <c r="C29" s="133"/>
      <c r="D29" s="133"/>
      <c r="E29" s="13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30">
      <c r="A30" s="7"/>
      <c r="B30" s="9"/>
      <c r="C30" s="9"/>
      <c r="D30" s="9"/>
      <c r="E30" s="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</sheetData>
  <mergeCells count="21">
    <mergeCell ref="AE25:AH27"/>
    <mergeCell ref="A7:A8"/>
    <mergeCell ref="AB5:AC5"/>
    <mergeCell ref="A1:AI1"/>
    <mergeCell ref="A2:AI2"/>
    <mergeCell ref="A3:O3"/>
    <mergeCell ref="P3:S3"/>
    <mergeCell ref="U3:V3"/>
    <mergeCell ref="A4:AI4"/>
    <mergeCell ref="K5:M5"/>
    <mergeCell ref="N5:P5"/>
    <mergeCell ref="R5:T5"/>
    <mergeCell ref="U5:W5"/>
    <mergeCell ref="Y5:AA5"/>
    <mergeCell ref="B7:B8"/>
    <mergeCell ref="C7:C8"/>
    <mergeCell ref="D7:D8"/>
    <mergeCell ref="B23:E23"/>
    <mergeCell ref="B28:E29"/>
    <mergeCell ref="B24:E25"/>
    <mergeCell ref="B26:E27"/>
  </mergeCells>
  <phoneticPr fontId="32" type="noConversion"/>
  <conditionalFormatting sqref="A9:AI19">
    <cfRule type="expression" dxfId="9" priority="1">
      <formula>ROW()=CELL("ROW")</formula>
    </cfRule>
  </conditionalFormatting>
  <conditionalFormatting sqref="E7:AI19">
    <cfRule type="expression" dxfId="8" priority="3">
      <formula>OR(E$7="Sun")</formula>
    </cfRule>
  </conditionalFormatting>
  <dataValidations count="1">
    <dataValidation type="list" allowBlank="1" showInputMessage="1" showErrorMessage="1" sqref="C9:C19" xr:uid="{00000000-0002-0000-0100-000000000000}">
      <formula1>"SSEE,SR. TECH.,TECH. I,TECH. II,TECH. III, TR. TECH. III, HELPER"</formula1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10" fitToHeight="0" orientation="landscape" r:id="rId1"/>
  <headerFooter>
    <oddHeader>&amp;CPage &amp;P&amp;R&amp;"Times New Roman,Bold"&amp;48Page No. 1</oddHeader>
    <oddFooter>&amp;R&amp;"Times New Roman,Bold"&amp;48id : FLTDQA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HOLIDAYS!$A$1:$A$13</xm:f>
          </x14:formula1>
          <xm:sqref>P3:S3</xm:sqref>
        </x14:dataValidation>
        <x14:dataValidation type="list" allowBlank="1" showInputMessage="1" showErrorMessage="1" xr:uid="{00000000-0002-0000-0100-000002000000}">
          <x14:formula1>
            <xm:f>HOLIDAYS!$B$2:$B$12</xm:f>
          </x14:formula1>
          <xm:sqref>U3:V3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29"/>
  <sheetViews>
    <sheetView view="pageBreakPreview" topLeftCell="A7" zoomScale="41" zoomScaleNormal="100" workbookViewId="0">
      <pane xSplit="4" ySplit="2" topLeftCell="AD17" activePane="bottomRight" state="frozen"/>
      <selection activeCell="A7" sqref="A7"/>
      <selection pane="topRight" activeCell="E7" sqref="E7"/>
      <selection pane="bottomLeft" activeCell="A9" sqref="A9"/>
      <selection pane="bottomRight" activeCell="AD18" sqref="AD18"/>
    </sheetView>
  </sheetViews>
  <sheetFormatPr defaultRowHeight="15"/>
  <cols>
    <col min="1" max="1" width="31.85546875" bestFit="1" customWidth="1"/>
    <col min="2" max="2" width="142.42578125" customWidth="1"/>
    <col min="3" max="3" width="84.140625" customWidth="1"/>
    <col min="4" max="4" width="91.140625" customWidth="1"/>
    <col min="5" max="34" width="31.5703125" customWidth="1"/>
    <col min="35" max="35" width="29.5703125" customWidth="1"/>
  </cols>
  <sheetData>
    <row r="1" spans="1:35" ht="165.95" customHeight="1" thickBot="1">
      <c r="A1" s="146" t="s">
        <v>65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</row>
    <row r="2" spans="1:35" ht="82.5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1"/>
    </row>
    <row r="3" spans="1:35" ht="165.95" customHeight="1" thickBot="1">
      <c r="A3" s="152" t="s">
        <v>72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4"/>
      <c r="P3" s="155" t="s">
        <v>4</v>
      </c>
      <c r="Q3" s="155"/>
      <c r="R3" s="155"/>
      <c r="S3" s="155"/>
      <c r="T3" s="20"/>
      <c r="U3" s="155">
        <v>2025</v>
      </c>
      <c r="V3" s="155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</row>
    <row r="4" spans="1:35" ht="82.5" thickBot="1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1"/>
    </row>
    <row r="5" spans="1:35" ht="165.95" customHeight="1" thickBot="1">
      <c r="A5" s="22"/>
      <c r="B5" s="23"/>
      <c r="C5" s="23"/>
      <c r="D5" s="23"/>
      <c r="E5" s="23"/>
      <c r="F5" s="23"/>
      <c r="G5" s="23"/>
      <c r="H5" s="23"/>
      <c r="I5" s="23"/>
      <c r="J5" s="23"/>
      <c r="K5" s="152" t="s">
        <v>70</v>
      </c>
      <c r="L5" s="156"/>
      <c r="M5" s="156"/>
      <c r="N5" s="157">
        <f>DATEVALUE(11&amp;P3&amp;U3)</f>
        <v>45788</v>
      </c>
      <c r="O5" s="157"/>
      <c r="P5" s="158"/>
      <c r="Q5" s="24"/>
      <c r="R5" s="152" t="s">
        <v>71</v>
      </c>
      <c r="S5" s="156"/>
      <c r="T5" s="156"/>
      <c r="U5" s="157">
        <f>EOMONTH(N5,0)+10</f>
        <v>45818</v>
      </c>
      <c r="V5" s="157"/>
      <c r="W5" s="158"/>
      <c r="X5" s="24"/>
      <c r="Y5" s="152" t="s">
        <v>66</v>
      </c>
      <c r="Z5" s="156"/>
      <c r="AA5" s="156"/>
      <c r="AB5" s="144">
        <f>_xlfn.DAYS(U5,N5-1)</f>
        <v>31</v>
      </c>
      <c r="AC5" s="145"/>
      <c r="AD5" s="25"/>
      <c r="AE5" s="25"/>
      <c r="AF5" s="25"/>
      <c r="AG5" s="25"/>
      <c r="AH5" s="25"/>
      <c r="AI5" s="26"/>
    </row>
    <row r="6" spans="1:35" ht="83.25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7"/>
    </row>
    <row r="7" spans="1:35" ht="215.85" customHeight="1">
      <c r="A7" s="142" t="s">
        <v>67</v>
      </c>
      <c r="B7" s="124" t="s">
        <v>29</v>
      </c>
      <c r="C7" s="124" t="s">
        <v>30</v>
      </c>
      <c r="D7" s="124" t="s">
        <v>75</v>
      </c>
      <c r="E7" s="63" t="str">
        <f>TEXT(E8,"ddd")</f>
        <v>Sun</v>
      </c>
      <c r="F7" s="63" t="str">
        <f t="shared" ref="F7:AI7" si="0">TEXT(F8,"ddd")</f>
        <v>Mon</v>
      </c>
      <c r="G7" s="63" t="str">
        <f t="shared" si="0"/>
        <v>Tue</v>
      </c>
      <c r="H7" s="63" t="str">
        <f t="shared" si="0"/>
        <v>Wed</v>
      </c>
      <c r="I7" s="63" t="str">
        <f t="shared" si="0"/>
        <v>Thu</v>
      </c>
      <c r="J7" s="63" t="str">
        <f t="shared" si="0"/>
        <v>Fri</v>
      </c>
      <c r="K7" s="63" t="str">
        <f t="shared" si="0"/>
        <v>Sat</v>
      </c>
      <c r="L7" s="63" t="str">
        <f t="shared" si="0"/>
        <v>Sun</v>
      </c>
      <c r="M7" s="63" t="str">
        <f t="shared" si="0"/>
        <v>Mon</v>
      </c>
      <c r="N7" s="63" t="str">
        <f t="shared" si="0"/>
        <v>Tue</v>
      </c>
      <c r="O7" s="63" t="str">
        <f t="shared" si="0"/>
        <v>Wed</v>
      </c>
      <c r="P7" s="63" t="str">
        <f t="shared" si="0"/>
        <v>Thu</v>
      </c>
      <c r="Q7" s="63" t="str">
        <f t="shared" si="0"/>
        <v>Fri</v>
      </c>
      <c r="R7" s="63" t="str">
        <f t="shared" si="0"/>
        <v>Sat</v>
      </c>
      <c r="S7" s="63" t="str">
        <f t="shared" si="0"/>
        <v>Sun</v>
      </c>
      <c r="T7" s="63" t="str">
        <f t="shared" si="0"/>
        <v>Mon</v>
      </c>
      <c r="U7" s="63" t="str">
        <f t="shared" si="0"/>
        <v>Tue</v>
      </c>
      <c r="V7" s="63" t="str">
        <f t="shared" si="0"/>
        <v>Wed</v>
      </c>
      <c r="W7" s="63" t="str">
        <f t="shared" si="0"/>
        <v>Thu</v>
      </c>
      <c r="X7" s="63" t="str">
        <f t="shared" si="0"/>
        <v>Fri</v>
      </c>
      <c r="Y7" s="63" t="str">
        <f t="shared" si="0"/>
        <v>Sat</v>
      </c>
      <c r="Z7" s="63" t="str">
        <f t="shared" si="0"/>
        <v>Sun</v>
      </c>
      <c r="AA7" s="63" t="str">
        <f t="shared" si="0"/>
        <v>Mon</v>
      </c>
      <c r="AB7" s="63" t="str">
        <f t="shared" si="0"/>
        <v>Tue</v>
      </c>
      <c r="AC7" s="63" t="str">
        <f t="shared" si="0"/>
        <v>Wed</v>
      </c>
      <c r="AD7" s="63" t="str">
        <f t="shared" si="0"/>
        <v>Thu</v>
      </c>
      <c r="AE7" s="63" t="str">
        <f t="shared" si="0"/>
        <v>Fri</v>
      </c>
      <c r="AF7" s="63" t="str">
        <f t="shared" si="0"/>
        <v>Sat</v>
      </c>
      <c r="AG7" s="63" t="str">
        <f t="shared" si="0"/>
        <v>Sun</v>
      </c>
      <c r="AH7" s="63" t="str">
        <f t="shared" si="0"/>
        <v>Mon</v>
      </c>
      <c r="AI7" s="28" t="str">
        <f t="shared" si="0"/>
        <v>Tue</v>
      </c>
    </row>
    <row r="8" spans="1:35" ht="215.85" customHeight="1" thickBot="1">
      <c r="A8" s="159"/>
      <c r="B8" s="160"/>
      <c r="C8" s="160"/>
      <c r="D8" s="160"/>
      <c r="E8" s="29">
        <f>N5</f>
        <v>45788</v>
      </c>
      <c r="F8" s="29">
        <f>IF(E8&lt;$U$5,E8+1,"")</f>
        <v>45789</v>
      </c>
      <c r="G8" s="29">
        <f t="shared" ref="G8:AH8" si="1">IF(F8&lt;$U$5,F8+1,"")</f>
        <v>45790</v>
      </c>
      <c r="H8" s="29">
        <f t="shared" si="1"/>
        <v>45791</v>
      </c>
      <c r="I8" s="29">
        <f t="shared" si="1"/>
        <v>45792</v>
      </c>
      <c r="J8" s="29">
        <f t="shared" si="1"/>
        <v>45793</v>
      </c>
      <c r="K8" s="29">
        <f t="shared" si="1"/>
        <v>45794</v>
      </c>
      <c r="L8" s="29">
        <f t="shared" si="1"/>
        <v>45795</v>
      </c>
      <c r="M8" s="29">
        <f t="shared" si="1"/>
        <v>45796</v>
      </c>
      <c r="N8" s="29">
        <f t="shared" si="1"/>
        <v>45797</v>
      </c>
      <c r="O8" s="29">
        <f t="shared" si="1"/>
        <v>45798</v>
      </c>
      <c r="P8" s="29">
        <f t="shared" si="1"/>
        <v>45799</v>
      </c>
      <c r="Q8" s="29">
        <f>IF(P8&lt;$U$5,P8+1,"")</f>
        <v>45800</v>
      </c>
      <c r="R8" s="29">
        <f t="shared" si="1"/>
        <v>45801</v>
      </c>
      <c r="S8" s="29">
        <f t="shared" si="1"/>
        <v>45802</v>
      </c>
      <c r="T8" s="29">
        <f t="shared" si="1"/>
        <v>45803</v>
      </c>
      <c r="U8" s="29">
        <f t="shared" si="1"/>
        <v>45804</v>
      </c>
      <c r="V8" s="29">
        <f t="shared" si="1"/>
        <v>45805</v>
      </c>
      <c r="W8" s="29">
        <f t="shared" si="1"/>
        <v>45806</v>
      </c>
      <c r="X8" s="29">
        <f t="shared" si="1"/>
        <v>45807</v>
      </c>
      <c r="Y8" s="29">
        <f t="shared" si="1"/>
        <v>45808</v>
      </c>
      <c r="Z8" s="29">
        <f t="shared" si="1"/>
        <v>45809</v>
      </c>
      <c r="AA8" s="29">
        <f t="shared" si="1"/>
        <v>45810</v>
      </c>
      <c r="AB8" s="29">
        <f>IF(AA8&lt;$U$5,AA8+1,"")</f>
        <v>45811</v>
      </c>
      <c r="AC8" s="29">
        <f t="shared" si="1"/>
        <v>45812</v>
      </c>
      <c r="AD8" s="29">
        <f t="shared" si="1"/>
        <v>45813</v>
      </c>
      <c r="AE8" s="29">
        <f t="shared" si="1"/>
        <v>45814</v>
      </c>
      <c r="AF8" s="29">
        <f>IF(AE8&lt;$U$5,AE8+1,"")</f>
        <v>45815</v>
      </c>
      <c r="AG8" s="29">
        <f t="shared" si="1"/>
        <v>45816</v>
      </c>
      <c r="AH8" s="29">
        <f t="shared" si="1"/>
        <v>45817</v>
      </c>
      <c r="AI8" s="30">
        <f>IF(AH8&lt;$U$5,AH8+1,"")</f>
        <v>45818</v>
      </c>
    </row>
    <row r="9" spans="1:35" ht="215.85" customHeight="1">
      <c r="A9" s="31">
        <f>IF(B9&lt;&gt;"",ROW(A12),"")</f>
        <v>12</v>
      </c>
      <c r="B9" s="35" t="s">
        <v>99</v>
      </c>
      <c r="C9" s="35" t="s">
        <v>73</v>
      </c>
      <c r="D9" s="36" t="s">
        <v>97</v>
      </c>
      <c r="E9" s="36" t="s">
        <v>93</v>
      </c>
      <c r="F9" s="36" t="s">
        <v>92</v>
      </c>
      <c r="G9" s="36" t="s">
        <v>92</v>
      </c>
      <c r="H9" s="36" t="s">
        <v>92</v>
      </c>
      <c r="I9" s="36" t="s">
        <v>92</v>
      </c>
      <c r="J9" s="36" t="s">
        <v>92</v>
      </c>
      <c r="K9" s="36" t="s">
        <v>92</v>
      </c>
      <c r="L9" s="36" t="s">
        <v>93</v>
      </c>
      <c r="M9" s="36" t="s">
        <v>92</v>
      </c>
      <c r="N9" s="36" t="s">
        <v>92</v>
      </c>
      <c r="O9" s="36" t="s">
        <v>92</v>
      </c>
      <c r="P9" s="36" t="s">
        <v>92</v>
      </c>
      <c r="Q9" s="33" t="s">
        <v>131</v>
      </c>
      <c r="R9" s="33" t="s">
        <v>92</v>
      </c>
      <c r="S9" s="33" t="s">
        <v>93</v>
      </c>
      <c r="T9" s="33" t="s">
        <v>92</v>
      </c>
      <c r="U9" s="33" t="s">
        <v>92</v>
      </c>
      <c r="V9" s="33" t="s">
        <v>92</v>
      </c>
      <c r="W9" s="33" t="s">
        <v>92</v>
      </c>
      <c r="X9" s="33" t="s">
        <v>92</v>
      </c>
      <c r="Y9" s="33" t="s">
        <v>92</v>
      </c>
      <c r="Z9" s="33" t="s">
        <v>93</v>
      </c>
      <c r="AA9" s="33" t="s">
        <v>92</v>
      </c>
      <c r="AB9" s="33" t="s">
        <v>92</v>
      </c>
      <c r="AC9" s="33" t="s">
        <v>92</v>
      </c>
      <c r="AD9" s="33" t="s">
        <v>92</v>
      </c>
      <c r="AE9" s="33" t="s">
        <v>92</v>
      </c>
      <c r="AF9" s="33" t="s">
        <v>92</v>
      </c>
      <c r="AG9" s="33" t="s">
        <v>93</v>
      </c>
      <c r="AH9" s="33" t="s">
        <v>92</v>
      </c>
      <c r="AI9" s="33" t="s">
        <v>92</v>
      </c>
    </row>
    <row r="10" spans="1:35" ht="215.85" customHeight="1">
      <c r="A10" s="31">
        <f t="shared" ref="A10:A18" si="2">IF(B10&lt;&gt;"",ROW(A13),"")</f>
        <v>13</v>
      </c>
      <c r="B10" s="35" t="s">
        <v>123</v>
      </c>
      <c r="C10" s="35" t="s">
        <v>73</v>
      </c>
      <c r="D10" s="36">
        <v>50714109283</v>
      </c>
      <c r="E10" s="36" t="s">
        <v>92</v>
      </c>
      <c r="F10" s="36" t="s">
        <v>92</v>
      </c>
      <c r="G10" s="36" t="s">
        <v>92</v>
      </c>
      <c r="H10" s="36" t="s">
        <v>92</v>
      </c>
      <c r="I10" s="36" t="s">
        <v>92</v>
      </c>
      <c r="J10" s="36" t="s">
        <v>92</v>
      </c>
      <c r="K10" s="36" t="s">
        <v>133</v>
      </c>
      <c r="L10" s="36" t="s">
        <v>93</v>
      </c>
      <c r="M10" s="36" t="s">
        <v>131</v>
      </c>
      <c r="N10" s="36" t="s">
        <v>92</v>
      </c>
      <c r="O10" s="39" t="s">
        <v>92</v>
      </c>
      <c r="P10" s="39" t="s">
        <v>92</v>
      </c>
      <c r="Q10" s="39" t="s">
        <v>92</v>
      </c>
      <c r="R10" s="39" t="s">
        <v>92</v>
      </c>
      <c r="S10" s="39" t="s">
        <v>93</v>
      </c>
      <c r="T10" s="39" t="s">
        <v>92</v>
      </c>
      <c r="U10" s="36" t="s">
        <v>92</v>
      </c>
      <c r="V10" s="36" t="s">
        <v>92</v>
      </c>
      <c r="W10" s="36" t="s">
        <v>92</v>
      </c>
      <c r="X10" s="36" t="s">
        <v>92</v>
      </c>
      <c r="Y10" s="36" t="s">
        <v>92</v>
      </c>
      <c r="Z10" s="36" t="s">
        <v>93</v>
      </c>
      <c r="AA10" s="36" t="s">
        <v>92</v>
      </c>
      <c r="AB10" s="36" t="s">
        <v>92</v>
      </c>
      <c r="AC10" s="36" t="s">
        <v>92</v>
      </c>
      <c r="AD10" s="36" t="s">
        <v>131</v>
      </c>
      <c r="AE10" s="36" t="s">
        <v>92</v>
      </c>
      <c r="AF10" s="36" t="s">
        <v>92</v>
      </c>
      <c r="AG10" s="33" t="s">
        <v>93</v>
      </c>
      <c r="AH10" s="33" t="s">
        <v>92</v>
      </c>
      <c r="AI10" s="33" t="s">
        <v>92</v>
      </c>
    </row>
    <row r="11" spans="1:35" ht="215.85" customHeight="1">
      <c r="A11" s="31">
        <f t="shared" si="2"/>
        <v>14</v>
      </c>
      <c r="B11" s="35" t="s">
        <v>43</v>
      </c>
      <c r="C11" s="35" t="s">
        <v>42</v>
      </c>
      <c r="D11" s="36">
        <v>50205639797</v>
      </c>
      <c r="E11" s="36" t="s">
        <v>93</v>
      </c>
      <c r="F11" s="36" t="s">
        <v>127</v>
      </c>
      <c r="G11" s="36" t="s">
        <v>127</v>
      </c>
      <c r="H11" s="36" t="s">
        <v>127</v>
      </c>
      <c r="I11" s="36" t="s">
        <v>126</v>
      </c>
      <c r="J11" s="36" t="s">
        <v>92</v>
      </c>
      <c r="K11" s="36" t="s">
        <v>126</v>
      </c>
      <c r="L11" s="36" t="s">
        <v>93</v>
      </c>
      <c r="M11" s="36" t="s">
        <v>137</v>
      </c>
      <c r="N11" s="36" t="s">
        <v>137</v>
      </c>
      <c r="O11" s="36" t="s">
        <v>137</v>
      </c>
      <c r="P11" s="36" t="s">
        <v>137</v>
      </c>
      <c r="Q11" s="36" t="s">
        <v>137</v>
      </c>
      <c r="R11" s="36" t="s">
        <v>137</v>
      </c>
      <c r="S11" s="36" t="s">
        <v>137</v>
      </c>
      <c r="T11" s="36" t="s">
        <v>137</v>
      </c>
      <c r="U11" s="36" t="s">
        <v>137</v>
      </c>
      <c r="V11" s="36" t="s">
        <v>137</v>
      </c>
      <c r="W11" s="36" t="s">
        <v>137</v>
      </c>
      <c r="X11" s="36" t="s">
        <v>137</v>
      </c>
      <c r="Y11" s="36" t="s">
        <v>137</v>
      </c>
      <c r="Z11" s="36" t="s">
        <v>93</v>
      </c>
      <c r="AA11" s="36" t="s">
        <v>132</v>
      </c>
      <c r="AB11" s="36" t="s">
        <v>132</v>
      </c>
      <c r="AC11" s="36" t="s">
        <v>132</v>
      </c>
      <c r="AD11" s="36" t="s">
        <v>92</v>
      </c>
      <c r="AE11" s="36" t="s">
        <v>92</v>
      </c>
      <c r="AF11" s="36" t="s">
        <v>92</v>
      </c>
      <c r="AG11" s="33" t="s">
        <v>93</v>
      </c>
      <c r="AH11" s="33" t="s">
        <v>92</v>
      </c>
      <c r="AI11" s="33" t="s">
        <v>92</v>
      </c>
    </row>
    <row r="12" spans="1:35" ht="215.85" customHeight="1">
      <c r="A12" s="31">
        <f t="shared" si="2"/>
        <v>15</v>
      </c>
      <c r="B12" s="35" t="s">
        <v>44</v>
      </c>
      <c r="C12" s="35" t="s">
        <v>42</v>
      </c>
      <c r="D12" s="36">
        <v>18229807813</v>
      </c>
      <c r="E12" s="36" t="s">
        <v>126</v>
      </c>
      <c r="F12" s="36" t="s">
        <v>93</v>
      </c>
      <c r="G12" s="36" t="s">
        <v>127</v>
      </c>
      <c r="H12" s="36" t="s">
        <v>126</v>
      </c>
      <c r="I12" s="36" t="s">
        <v>132</v>
      </c>
      <c r="J12" s="36" t="s">
        <v>92</v>
      </c>
      <c r="K12" s="36" t="s">
        <v>127</v>
      </c>
      <c r="L12" s="36" t="s">
        <v>126</v>
      </c>
      <c r="M12" s="39" t="s">
        <v>93</v>
      </c>
      <c r="N12" s="39" t="s">
        <v>127</v>
      </c>
      <c r="O12" s="36" t="s">
        <v>126</v>
      </c>
      <c r="P12" s="36" t="s">
        <v>92</v>
      </c>
      <c r="Q12" s="36" t="s">
        <v>92</v>
      </c>
      <c r="R12" s="36" t="s">
        <v>127</v>
      </c>
      <c r="S12" s="36" t="s">
        <v>126</v>
      </c>
      <c r="T12" s="36" t="s">
        <v>93</v>
      </c>
      <c r="U12" s="36" t="s">
        <v>127</v>
      </c>
      <c r="V12" s="36" t="s">
        <v>126</v>
      </c>
      <c r="W12" s="36" t="s">
        <v>92</v>
      </c>
      <c r="X12" s="36" t="s">
        <v>132</v>
      </c>
      <c r="Y12" s="36" t="s">
        <v>127</v>
      </c>
      <c r="Z12" s="36" t="s">
        <v>126</v>
      </c>
      <c r="AA12" s="36" t="s">
        <v>93</v>
      </c>
      <c r="AB12" s="36" t="s">
        <v>127</v>
      </c>
      <c r="AC12" s="36" t="s">
        <v>126</v>
      </c>
      <c r="AD12" s="36" t="s">
        <v>92</v>
      </c>
      <c r="AE12" s="36" t="s">
        <v>92</v>
      </c>
      <c r="AF12" s="36" t="s">
        <v>127</v>
      </c>
      <c r="AG12" s="33" t="s">
        <v>126</v>
      </c>
      <c r="AH12" s="33" t="s">
        <v>93</v>
      </c>
      <c r="AI12" s="33" t="s">
        <v>127</v>
      </c>
    </row>
    <row r="13" spans="1:35" ht="215.85" customHeight="1">
      <c r="A13" s="31">
        <f t="shared" si="2"/>
        <v>16</v>
      </c>
      <c r="B13" s="61" t="s">
        <v>45</v>
      </c>
      <c r="C13" s="35" t="s">
        <v>42</v>
      </c>
      <c r="D13" s="36">
        <v>18229807812</v>
      </c>
      <c r="E13" s="36" t="s">
        <v>92</v>
      </c>
      <c r="F13" s="36" t="s">
        <v>126</v>
      </c>
      <c r="G13" s="36" t="s">
        <v>93</v>
      </c>
      <c r="H13" s="36" t="s">
        <v>127</v>
      </c>
      <c r="I13" s="36" t="s">
        <v>126</v>
      </c>
      <c r="J13" s="36" t="s">
        <v>127</v>
      </c>
      <c r="K13" s="36" t="s">
        <v>92</v>
      </c>
      <c r="L13" s="36" t="s">
        <v>92</v>
      </c>
      <c r="M13" s="36" t="s">
        <v>126</v>
      </c>
      <c r="N13" s="36" t="s">
        <v>93</v>
      </c>
      <c r="O13" s="36" t="s">
        <v>127</v>
      </c>
      <c r="P13" s="36" t="s">
        <v>126</v>
      </c>
      <c r="Q13" s="36" t="s">
        <v>92</v>
      </c>
      <c r="R13" s="36" t="s">
        <v>92</v>
      </c>
      <c r="S13" s="36" t="s">
        <v>92</v>
      </c>
      <c r="T13" s="36" t="s">
        <v>126</v>
      </c>
      <c r="U13" s="36" t="s">
        <v>93</v>
      </c>
      <c r="V13" s="36" t="s">
        <v>127</v>
      </c>
      <c r="W13" s="36" t="s">
        <v>126</v>
      </c>
      <c r="X13" s="36" t="s">
        <v>92</v>
      </c>
      <c r="Y13" s="36" t="s">
        <v>92</v>
      </c>
      <c r="Z13" s="36" t="s">
        <v>92</v>
      </c>
      <c r="AA13" s="36" t="s">
        <v>126</v>
      </c>
      <c r="AB13" s="36" t="s">
        <v>93</v>
      </c>
      <c r="AC13" s="36" t="s">
        <v>127</v>
      </c>
      <c r="AD13" s="36" t="s">
        <v>126</v>
      </c>
      <c r="AE13" s="36" t="s">
        <v>92</v>
      </c>
      <c r="AF13" s="36" t="s">
        <v>92</v>
      </c>
      <c r="AG13" s="33" t="s">
        <v>92</v>
      </c>
      <c r="AH13" s="33" t="s">
        <v>126</v>
      </c>
      <c r="AI13" s="33" t="s">
        <v>93</v>
      </c>
    </row>
    <row r="14" spans="1:35" ht="215.85" customHeight="1">
      <c r="A14" s="31">
        <f t="shared" si="2"/>
        <v>17</v>
      </c>
      <c r="B14" s="35" t="s">
        <v>46</v>
      </c>
      <c r="C14" s="35" t="s">
        <v>100</v>
      </c>
      <c r="D14" s="36">
        <v>18229808464</v>
      </c>
      <c r="E14" s="36" t="s">
        <v>93</v>
      </c>
      <c r="F14" s="36" t="s">
        <v>130</v>
      </c>
      <c r="G14" s="36" t="s">
        <v>92</v>
      </c>
      <c r="H14" s="36" t="s">
        <v>92</v>
      </c>
      <c r="I14" s="39" t="s">
        <v>92</v>
      </c>
      <c r="J14" s="39" t="s">
        <v>92</v>
      </c>
      <c r="K14" s="36" t="s">
        <v>92</v>
      </c>
      <c r="L14" s="36" t="s">
        <v>93</v>
      </c>
      <c r="M14" s="36" t="s">
        <v>92</v>
      </c>
      <c r="N14" s="36" t="s">
        <v>92</v>
      </c>
      <c r="O14" s="36" t="s">
        <v>92</v>
      </c>
      <c r="P14" s="39" t="s">
        <v>92</v>
      </c>
      <c r="Q14" s="39" t="s">
        <v>92</v>
      </c>
      <c r="R14" s="36" t="s">
        <v>92</v>
      </c>
      <c r="S14" s="36" t="s">
        <v>93</v>
      </c>
      <c r="T14" s="36" t="s">
        <v>92</v>
      </c>
      <c r="U14" s="39" t="s">
        <v>92</v>
      </c>
      <c r="V14" s="36" t="s">
        <v>92</v>
      </c>
      <c r="W14" s="36" t="s">
        <v>131</v>
      </c>
      <c r="X14" s="36" t="s">
        <v>92</v>
      </c>
      <c r="Y14" s="36" t="s">
        <v>92</v>
      </c>
      <c r="Z14" s="36" t="s">
        <v>93</v>
      </c>
      <c r="AA14" s="36" t="s">
        <v>131</v>
      </c>
      <c r="AB14" s="36" t="s">
        <v>131</v>
      </c>
      <c r="AC14" s="36" t="s">
        <v>92</v>
      </c>
      <c r="AD14" s="36" t="s">
        <v>92</v>
      </c>
      <c r="AE14" s="36" t="s">
        <v>92</v>
      </c>
      <c r="AF14" s="36" t="s">
        <v>92</v>
      </c>
      <c r="AG14" s="33" t="s">
        <v>93</v>
      </c>
      <c r="AH14" s="33" t="s">
        <v>92</v>
      </c>
      <c r="AI14" s="33" t="s">
        <v>92</v>
      </c>
    </row>
    <row r="15" spans="1:35" ht="215.85" customHeight="1">
      <c r="A15" s="31">
        <f t="shared" si="2"/>
        <v>18</v>
      </c>
      <c r="B15" s="35" t="s">
        <v>125</v>
      </c>
      <c r="C15" s="35" t="s">
        <v>100</v>
      </c>
      <c r="D15" s="43">
        <v>18229810057</v>
      </c>
      <c r="E15" s="36" t="s">
        <v>93</v>
      </c>
      <c r="F15" s="36" t="s">
        <v>130</v>
      </c>
      <c r="G15" s="36" t="s">
        <v>92</v>
      </c>
      <c r="H15" s="36" t="s">
        <v>92</v>
      </c>
      <c r="I15" s="39" t="s">
        <v>92</v>
      </c>
      <c r="J15" s="39" t="s">
        <v>92</v>
      </c>
      <c r="K15" s="39" t="s">
        <v>92</v>
      </c>
      <c r="L15" s="36" t="s">
        <v>93</v>
      </c>
      <c r="M15" s="36" t="s">
        <v>92</v>
      </c>
      <c r="N15" s="36" t="s">
        <v>92</v>
      </c>
      <c r="O15" s="36" t="s">
        <v>92</v>
      </c>
      <c r="P15" s="36" t="s">
        <v>92</v>
      </c>
      <c r="Q15" s="39" t="s">
        <v>92</v>
      </c>
      <c r="R15" s="36" t="s">
        <v>92</v>
      </c>
      <c r="S15" s="36" t="s">
        <v>93</v>
      </c>
      <c r="T15" s="36" t="s">
        <v>92</v>
      </c>
      <c r="U15" s="39" t="s">
        <v>92</v>
      </c>
      <c r="V15" s="36" t="s">
        <v>92</v>
      </c>
      <c r="W15" s="36" t="s">
        <v>92</v>
      </c>
      <c r="X15" s="36" t="s">
        <v>92</v>
      </c>
      <c r="Y15" s="36" t="s">
        <v>92</v>
      </c>
      <c r="Z15" s="36" t="s">
        <v>93</v>
      </c>
      <c r="AA15" s="36" t="s">
        <v>92</v>
      </c>
      <c r="AB15" s="36" t="s">
        <v>92</v>
      </c>
      <c r="AC15" s="36" t="s">
        <v>92</v>
      </c>
      <c r="AD15" s="36" t="s">
        <v>92</v>
      </c>
      <c r="AE15" s="36" t="s">
        <v>92</v>
      </c>
      <c r="AF15" s="36" t="s">
        <v>92</v>
      </c>
      <c r="AG15" s="33" t="s">
        <v>93</v>
      </c>
      <c r="AH15" s="33" t="s">
        <v>131</v>
      </c>
      <c r="AI15" s="33" t="s">
        <v>92</v>
      </c>
    </row>
    <row r="16" spans="1:35" ht="215.85" customHeight="1">
      <c r="A16" s="31">
        <f t="shared" si="2"/>
        <v>19</v>
      </c>
      <c r="B16" s="109" t="s">
        <v>47</v>
      </c>
      <c r="C16" s="109" t="s">
        <v>48</v>
      </c>
      <c r="D16" s="110">
        <v>50714104755</v>
      </c>
      <c r="E16" s="36" t="s">
        <v>126</v>
      </c>
      <c r="F16" s="36" t="s">
        <v>130</v>
      </c>
      <c r="G16" s="36" t="s">
        <v>132</v>
      </c>
      <c r="H16" s="36" t="s">
        <v>132</v>
      </c>
      <c r="I16" s="39" t="s">
        <v>93</v>
      </c>
      <c r="J16" s="36" t="s">
        <v>127</v>
      </c>
      <c r="K16" s="36" t="s">
        <v>127</v>
      </c>
      <c r="L16" s="36" t="s">
        <v>127</v>
      </c>
      <c r="M16" s="36" t="s">
        <v>92</v>
      </c>
      <c r="N16" s="39" t="s">
        <v>131</v>
      </c>
      <c r="O16" s="39" t="s">
        <v>126</v>
      </c>
      <c r="P16" s="36" t="s">
        <v>93</v>
      </c>
      <c r="Q16" s="36" t="s">
        <v>127</v>
      </c>
      <c r="R16" s="36" t="s">
        <v>127</v>
      </c>
      <c r="S16" s="36" t="s">
        <v>92</v>
      </c>
      <c r="T16" s="36" t="s">
        <v>92</v>
      </c>
      <c r="U16" s="39" t="s">
        <v>131</v>
      </c>
      <c r="V16" s="36" t="s">
        <v>126</v>
      </c>
      <c r="W16" s="36" t="s">
        <v>93</v>
      </c>
      <c r="X16" s="36" t="s">
        <v>127</v>
      </c>
      <c r="Y16" s="36" t="s">
        <v>127</v>
      </c>
      <c r="Z16" s="36" t="s">
        <v>127</v>
      </c>
      <c r="AA16" s="36" t="s">
        <v>127</v>
      </c>
      <c r="AB16" s="36" t="s">
        <v>92</v>
      </c>
      <c r="AC16" s="36" t="s">
        <v>126</v>
      </c>
      <c r="AD16" s="36" t="s">
        <v>93</v>
      </c>
      <c r="AE16" s="36" t="s">
        <v>127</v>
      </c>
      <c r="AF16" s="36" t="s">
        <v>127</v>
      </c>
      <c r="AG16" s="33" t="s">
        <v>127</v>
      </c>
      <c r="AH16" s="33" t="s">
        <v>92</v>
      </c>
      <c r="AI16" s="33" t="s">
        <v>92</v>
      </c>
    </row>
    <row r="17" spans="1:35" ht="215.85" customHeight="1">
      <c r="A17" s="31">
        <f t="shared" si="2"/>
        <v>20</v>
      </c>
      <c r="B17" s="111" t="s">
        <v>49</v>
      </c>
      <c r="C17" s="112" t="s">
        <v>48</v>
      </c>
      <c r="D17" s="113">
        <v>18229802479</v>
      </c>
      <c r="E17" s="36" t="s">
        <v>127</v>
      </c>
      <c r="F17" s="36" t="s">
        <v>126</v>
      </c>
      <c r="G17" s="36" t="s">
        <v>131</v>
      </c>
      <c r="H17" s="36" t="s">
        <v>131</v>
      </c>
      <c r="I17" s="39" t="s">
        <v>93</v>
      </c>
      <c r="J17" s="39" t="s">
        <v>136</v>
      </c>
      <c r="K17" s="39" t="s">
        <v>146</v>
      </c>
      <c r="L17" s="39" t="s">
        <v>146</v>
      </c>
      <c r="M17" s="39" t="s">
        <v>146</v>
      </c>
      <c r="N17" s="39" t="s">
        <v>146</v>
      </c>
      <c r="O17" s="39" t="s">
        <v>146</v>
      </c>
      <c r="P17" s="39" t="s">
        <v>92</v>
      </c>
      <c r="Q17" s="39" t="s">
        <v>132</v>
      </c>
      <c r="R17" s="36" t="s">
        <v>132</v>
      </c>
      <c r="S17" s="39" t="s">
        <v>132</v>
      </c>
      <c r="T17" s="39" t="s">
        <v>132</v>
      </c>
      <c r="U17" s="39" t="s">
        <v>92</v>
      </c>
      <c r="V17" s="39" t="s">
        <v>92</v>
      </c>
      <c r="W17" s="39" t="s">
        <v>92</v>
      </c>
      <c r="X17" s="39" t="s">
        <v>92</v>
      </c>
      <c r="Y17" s="39" t="s">
        <v>92</v>
      </c>
      <c r="Z17" s="39" t="s">
        <v>147</v>
      </c>
      <c r="AA17" s="39" t="s">
        <v>148</v>
      </c>
      <c r="AB17" s="39" t="s">
        <v>92</v>
      </c>
      <c r="AC17" s="39" t="s">
        <v>92</v>
      </c>
      <c r="AD17" s="36" t="s">
        <v>93</v>
      </c>
      <c r="AE17" s="36" t="s">
        <v>92</v>
      </c>
      <c r="AF17" s="36" t="s">
        <v>92</v>
      </c>
      <c r="AG17" s="33" t="s">
        <v>127</v>
      </c>
      <c r="AH17" s="33" t="s">
        <v>126</v>
      </c>
      <c r="AI17" s="33" t="s">
        <v>92</v>
      </c>
    </row>
    <row r="18" spans="1:35" ht="215.85" customHeight="1">
      <c r="A18" s="31">
        <f t="shared" si="2"/>
        <v>21</v>
      </c>
      <c r="B18" s="111" t="s">
        <v>50</v>
      </c>
      <c r="C18" s="112" t="s">
        <v>48</v>
      </c>
      <c r="D18" s="113">
        <v>50200405077</v>
      </c>
      <c r="E18" s="36" t="s">
        <v>127</v>
      </c>
      <c r="F18" s="36" t="s">
        <v>130</v>
      </c>
      <c r="G18" s="36" t="s">
        <v>92</v>
      </c>
      <c r="H18" s="36" t="s">
        <v>92</v>
      </c>
      <c r="I18" s="39" t="s">
        <v>127</v>
      </c>
      <c r="J18" s="39" t="s">
        <v>126</v>
      </c>
      <c r="K18" s="39" t="s">
        <v>93</v>
      </c>
      <c r="L18" s="39" t="s">
        <v>127</v>
      </c>
      <c r="M18" s="36" t="s">
        <v>126</v>
      </c>
      <c r="N18" s="39" t="s">
        <v>92</v>
      </c>
      <c r="O18" s="39" t="s">
        <v>92</v>
      </c>
      <c r="P18" s="36" t="s">
        <v>127</v>
      </c>
      <c r="Q18" s="36" t="s">
        <v>126</v>
      </c>
      <c r="R18" s="36" t="s">
        <v>93</v>
      </c>
      <c r="S18" s="36" t="s">
        <v>127</v>
      </c>
      <c r="T18" s="36" t="s">
        <v>92</v>
      </c>
      <c r="U18" s="39" t="s">
        <v>92</v>
      </c>
      <c r="V18" s="36" t="s">
        <v>92</v>
      </c>
      <c r="W18" s="36" t="s">
        <v>127</v>
      </c>
      <c r="X18" s="36" t="s">
        <v>126</v>
      </c>
      <c r="Y18" s="36" t="s">
        <v>93</v>
      </c>
      <c r="Z18" s="36" t="s">
        <v>127</v>
      </c>
      <c r="AA18" s="36" t="s">
        <v>132</v>
      </c>
      <c r="AB18" s="36" t="s">
        <v>92</v>
      </c>
      <c r="AC18" s="36" t="s">
        <v>92</v>
      </c>
      <c r="AD18" s="36" t="s">
        <v>127</v>
      </c>
      <c r="AE18" s="36" t="s">
        <v>126</v>
      </c>
      <c r="AF18" s="36" t="s">
        <v>93</v>
      </c>
      <c r="AG18" s="33" t="s">
        <v>127</v>
      </c>
      <c r="AH18" s="33" t="s">
        <v>92</v>
      </c>
      <c r="AI18" s="33" t="s">
        <v>92</v>
      </c>
    </row>
    <row r="19" spans="1:35" ht="87">
      <c r="A19" s="14"/>
      <c r="B19" s="80"/>
      <c r="C19" s="80"/>
      <c r="D19" s="81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ht="87">
      <c r="A20" s="14"/>
      <c r="B20" s="15"/>
      <c r="C20" s="15"/>
      <c r="D20" s="1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87.75" thickBot="1">
      <c r="A21" s="14"/>
      <c r="B21" s="15"/>
      <c r="C21" s="15"/>
      <c r="D21" s="1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02.95" customHeight="1">
      <c r="A22" s="19"/>
      <c r="B22" s="126" t="s">
        <v>82</v>
      </c>
      <c r="C22" s="127"/>
      <c r="D22" s="127"/>
      <c r="E22" s="12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102.95" customHeight="1">
      <c r="A23" s="19"/>
      <c r="B23" s="135" t="s">
        <v>81</v>
      </c>
      <c r="C23" s="136"/>
      <c r="D23" s="136"/>
      <c r="E23" s="13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02.95" customHeight="1">
      <c r="A24" s="19"/>
      <c r="B24" s="135"/>
      <c r="C24" s="136"/>
      <c r="D24" s="136"/>
      <c r="E24" s="13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41" t="s">
        <v>62</v>
      </c>
      <c r="AF24" s="141"/>
      <c r="AG24" s="141"/>
      <c r="AH24" s="141"/>
      <c r="AI24" s="13"/>
    </row>
    <row r="25" spans="1:35" ht="102.95" customHeight="1">
      <c r="A25" s="19"/>
      <c r="B25" s="135" t="s">
        <v>103</v>
      </c>
      <c r="C25" s="136"/>
      <c r="D25" s="136"/>
      <c r="E25" s="13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41"/>
      <c r="AF25" s="141"/>
      <c r="AG25" s="141"/>
      <c r="AH25" s="141"/>
      <c r="AI25" s="13"/>
    </row>
    <row r="26" spans="1:35" ht="102.95" customHeight="1" thickBot="1">
      <c r="A26" s="19"/>
      <c r="B26" s="138"/>
      <c r="C26" s="139"/>
      <c r="D26" s="139"/>
      <c r="E26" s="14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3"/>
      <c r="AC26" s="13"/>
      <c r="AD26" s="13"/>
      <c r="AE26" s="141"/>
      <c r="AF26" s="141"/>
      <c r="AG26" s="141"/>
      <c r="AH26" s="141"/>
      <c r="AI26" s="13"/>
    </row>
    <row r="27" spans="1:35" ht="102.95" customHeight="1">
      <c r="A27" s="19"/>
      <c r="B27" s="129" t="s">
        <v>86</v>
      </c>
      <c r="C27" s="130"/>
      <c r="D27" s="130"/>
      <c r="E27" s="131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t="102.95" customHeight="1" thickBot="1">
      <c r="A28" s="8"/>
      <c r="B28" s="132"/>
      <c r="C28" s="133"/>
      <c r="D28" s="133"/>
      <c r="E28" s="13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30">
      <c r="A29" s="7"/>
      <c r="B29" s="9"/>
      <c r="C29" s="9"/>
      <c r="D29" s="9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</sheetData>
  <mergeCells count="21">
    <mergeCell ref="AE24:AH26"/>
    <mergeCell ref="B25:E26"/>
    <mergeCell ref="B27:E28"/>
    <mergeCell ref="A7:A8"/>
    <mergeCell ref="B7:B8"/>
    <mergeCell ref="C7:C8"/>
    <mergeCell ref="D7:D8"/>
    <mergeCell ref="B22:E22"/>
    <mergeCell ref="B23:E24"/>
    <mergeCell ref="AB5:AC5"/>
    <mergeCell ref="A1:AI1"/>
    <mergeCell ref="A2:AI2"/>
    <mergeCell ref="A3:O3"/>
    <mergeCell ref="P3:S3"/>
    <mergeCell ref="U3:V3"/>
    <mergeCell ref="A4:AI4"/>
    <mergeCell ref="K5:M5"/>
    <mergeCell ref="N5:P5"/>
    <mergeCell ref="R5:T5"/>
    <mergeCell ref="U5:W5"/>
    <mergeCell ref="Y5:AA5"/>
  </mergeCells>
  <phoneticPr fontId="32" type="noConversion"/>
  <conditionalFormatting sqref="A9:AI9 B10:AI15 A10:A18 E16:AI18">
    <cfRule type="expression" dxfId="7" priority="1">
      <formula>ROW()=CELL("ROW")</formula>
    </cfRule>
  </conditionalFormatting>
  <conditionalFormatting sqref="E7:AI18">
    <cfRule type="expression" dxfId="6" priority="2">
      <formula>OR(E$7="Sun")</formula>
    </cfRule>
  </conditionalFormatting>
  <dataValidations count="1">
    <dataValidation type="list" allowBlank="1" showInputMessage="1" showErrorMessage="1" sqref="C9:C15" xr:uid="{934B169E-53D7-4F60-A10D-1205D1D17152}">
      <formula1>"SSEE,SR. TECH.,TECH. I,TECH. II,TECH. III, TR. TECH. III, HELPER"</formula1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10" fitToHeight="0" orientation="landscape" r:id="rId1"/>
  <headerFooter>
    <oddHeader>&amp;R&amp;"Times New Roman,Bold"&amp;48Page No. 2</oddHeader>
    <oddFooter>&amp;R&amp;"Times New Roman,Bold"&amp;48id : FLTDQA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HOLIDAYS!$A$1:$A$13</xm:f>
          </x14:formula1>
          <xm:sqref>P3:S3</xm:sqref>
        </x14:dataValidation>
        <x14:dataValidation type="list" allowBlank="1" showInputMessage="1" showErrorMessage="1" xr:uid="{00000000-0002-0000-0200-000003000000}">
          <x14:formula1>
            <xm:f>HOLIDAYS!$B$2:$B$12</xm:f>
          </x14:formula1>
          <xm:sqref>U3:V3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9"/>
  <sheetViews>
    <sheetView view="pageBreakPreview" topLeftCell="C7" zoomScale="56" zoomScaleNormal="100" workbookViewId="0">
      <pane xSplit="2" ySplit="2" topLeftCell="Q10" activePane="bottomRight" state="frozen"/>
      <selection activeCell="C7" sqref="C7"/>
      <selection pane="topRight" activeCell="E7" sqref="E7"/>
      <selection pane="bottomLeft" activeCell="C9" sqref="C9"/>
      <selection pane="bottomRight" activeCell="R10" sqref="R10"/>
    </sheetView>
  </sheetViews>
  <sheetFormatPr defaultRowHeight="15"/>
  <cols>
    <col min="1" max="1" width="31.85546875" customWidth="1"/>
    <col min="2" max="2" width="139.5703125" customWidth="1"/>
    <col min="3" max="3" width="84.140625" customWidth="1"/>
    <col min="4" max="4" width="91.140625" customWidth="1"/>
    <col min="5" max="35" width="31.5703125" customWidth="1"/>
  </cols>
  <sheetData>
    <row r="1" spans="1:35" ht="165.95" customHeight="1" thickBot="1">
      <c r="A1" s="146" t="s">
        <v>65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</row>
    <row r="2" spans="1:35" ht="82.5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1"/>
    </row>
    <row r="3" spans="1:35" ht="165.95" customHeight="1" thickBot="1">
      <c r="A3" s="152" t="s">
        <v>72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4"/>
      <c r="P3" s="155" t="s">
        <v>4</v>
      </c>
      <c r="Q3" s="155"/>
      <c r="R3" s="155"/>
      <c r="S3" s="155"/>
      <c r="T3" s="20"/>
      <c r="U3" s="155">
        <v>2025</v>
      </c>
      <c r="V3" s="155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</row>
    <row r="4" spans="1:35" ht="82.5" thickBot="1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1"/>
    </row>
    <row r="5" spans="1:35" ht="165.95" customHeight="1" thickBot="1">
      <c r="A5" s="22"/>
      <c r="B5" s="23"/>
      <c r="C5" s="23"/>
      <c r="D5" s="23"/>
      <c r="E5" s="23"/>
      <c r="F5" s="23"/>
      <c r="G5" s="23"/>
      <c r="H5" s="23"/>
      <c r="I5" s="23"/>
      <c r="J5" s="23"/>
      <c r="K5" s="152" t="s">
        <v>70</v>
      </c>
      <c r="L5" s="156"/>
      <c r="M5" s="156"/>
      <c r="N5" s="157">
        <f>DATEVALUE(11&amp;P3&amp;U3)</f>
        <v>45788</v>
      </c>
      <c r="O5" s="157"/>
      <c r="P5" s="158"/>
      <c r="Q5" s="24"/>
      <c r="R5" s="152" t="s">
        <v>71</v>
      </c>
      <c r="S5" s="156"/>
      <c r="T5" s="156"/>
      <c r="U5" s="157">
        <f>EOMONTH(N5,0)+10</f>
        <v>45818</v>
      </c>
      <c r="V5" s="157"/>
      <c r="W5" s="158"/>
      <c r="X5" s="24"/>
      <c r="Y5" s="152" t="s">
        <v>66</v>
      </c>
      <c r="Z5" s="156"/>
      <c r="AA5" s="156"/>
      <c r="AB5" s="144">
        <f>_xlfn.DAYS(U5,N5-1)</f>
        <v>31</v>
      </c>
      <c r="AC5" s="145"/>
      <c r="AD5" s="25"/>
      <c r="AE5" s="25"/>
      <c r="AF5" s="25"/>
      <c r="AG5" s="25"/>
      <c r="AH5" s="25"/>
      <c r="AI5" s="26"/>
    </row>
    <row r="6" spans="1:35" ht="83.25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7"/>
    </row>
    <row r="7" spans="1:35" ht="215.85" customHeight="1">
      <c r="A7" s="142" t="s">
        <v>67</v>
      </c>
      <c r="B7" s="124" t="s">
        <v>29</v>
      </c>
      <c r="C7" s="124" t="s">
        <v>30</v>
      </c>
      <c r="D7" s="124" t="s">
        <v>75</v>
      </c>
      <c r="E7" s="63" t="str">
        <f>TEXT(E8,"ddd")</f>
        <v>Sun</v>
      </c>
      <c r="F7" s="63" t="str">
        <f t="shared" ref="F7:AH7" si="0">TEXT(F8,"ddd")</f>
        <v>Mon</v>
      </c>
      <c r="G7" s="63" t="str">
        <f t="shared" si="0"/>
        <v>Tue</v>
      </c>
      <c r="H7" s="63" t="str">
        <f t="shared" si="0"/>
        <v>Wed</v>
      </c>
      <c r="I7" s="63" t="str">
        <f t="shared" si="0"/>
        <v>Thu</v>
      </c>
      <c r="J7" s="63" t="str">
        <f t="shared" si="0"/>
        <v>Fri</v>
      </c>
      <c r="K7" s="63" t="str">
        <f t="shared" si="0"/>
        <v>Sat</v>
      </c>
      <c r="L7" s="63" t="str">
        <f t="shared" si="0"/>
        <v>Sun</v>
      </c>
      <c r="M7" s="63" t="str">
        <f t="shared" si="0"/>
        <v>Mon</v>
      </c>
      <c r="N7" s="63" t="str">
        <f t="shared" si="0"/>
        <v>Tue</v>
      </c>
      <c r="O7" s="63" t="str">
        <f t="shared" si="0"/>
        <v>Wed</v>
      </c>
      <c r="P7" s="63" t="str">
        <f t="shared" si="0"/>
        <v>Thu</v>
      </c>
      <c r="Q7" s="63" t="str">
        <f t="shared" si="0"/>
        <v>Fri</v>
      </c>
      <c r="R7" s="63" t="str">
        <f t="shared" si="0"/>
        <v>Sat</v>
      </c>
      <c r="S7" s="63" t="str">
        <f t="shared" si="0"/>
        <v>Sun</v>
      </c>
      <c r="T7" s="63" t="str">
        <f t="shared" si="0"/>
        <v>Mon</v>
      </c>
      <c r="U7" s="63" t="str">
        <f t="shared" si="0"/>
        <v>Tue</v>
      </c>
      <c r="V7" s="63" t="str">
        <f t="shared" si="0"/>
        <v>Wed</v>
      </c>
      <c r="W7" s="63" t="str">
        <f t="shared" si="0"/>
        <v>Thu</v>
      </c>
      <c r="X7" s="63" t="str">
        <f t="shared" si="0"/>
        <v>Fri</v>
      </c>
      <c r="Y7" s="63" t="str">
        <f t="shared" si="0"/>
        <v>Sat</v>
      </c>
      <c r="Z7" s="63" t="str">
        <f t="shared" si="0"/>
        <v>Sun</v>
      </c>
      <c r="AA7" s="63" t="str">
        <f t="shared" si="0"/>
        <v>Mon</v>
      </c>
      <c r="AB7" s="63" t="str">
        <f t="shared" si="0"/>
        <v>Tue</v>
      </c>
      <c r="AC7" s="63" t="str">
        <f t="shared" si="0"/>
        <v>Wed</v>
      </c>
      <c r="AD7" s="63" t="str">
        <f t="shared" si="0"/>
        <v>Thu</v>
      </c>
      <c r="AE7" s="63" t="str">
        <f t="shared" si="0"/>
        <v>Fri</v>
      </c>
      <c r="AF7" s="63" t="str">
        <f t="shared" si="0"/>
        <v>Sat</v>
      </c>
      <c r="AG7" s="63" t="str">
        <f t="shared" si="0"/>
        <v>Sun</v>
      </c>
      <c r="AH7" s="63" t="str">
        <f t="shared" si="0"/>
        <v>Mon</v>
      </c>
      <c r="AI7" s="28" t="str">
        <f>TEXT(AI8,"ddd")</f>
        <v>Tue</v>
      </c>
    </row>
    <row r="8" spans="1:35" ht="215.85" customHeight="1" thickBot="1">
      <c r="A8" s="159"/>
      <c r="B8" s="160"/>
      <c r="C8" s="160"/>
      <c r="D8" s="160"/>
      <c r="E8" s="100">
        <f>N5</f>
        <v>45788</v>
      </c>
      <c r="F8" s="100">
        <f>IF(E8&lt;$U$5,E8+1,"")</f>
        <v>45789</v>
      </c>
      <c r="G8" s="100">
        <f t="shared" ref="G8:AH8" si="1">IF(F8&lt;$U$5,F8+1,"")</f>
        <v>45790</v>
      </c>
      <c r="H8" s="100">
        <f t="shared" si="1"/>
        <v>45791</v>
      </c>
      <c r="I8" s="100">
        <f t="shared" si="1"/>
        <v>45792</v>
      </c>
      <c r="J8" s="100">
        <f t="shared" si="1"/>
        <v>45793</v>
      </c>
      <c r="K8" s="100">
        <f t="shared" si="1"/>
        <v>45794</v>
      </c>
      <c r="L8" s="100">
        <f t="shared" si="1"/>
        <v>45795</v>
      </c>
      <c r="M8" s="100">
        <f t="shared" si="1"/>
        <v>45796</v>
      </c>
      <c r="N8" s="100">
        <f t="shared" si="1"/>
        <v>45797</v>
      </c>
      <c r="O8" s="100">
        <f t="shared" si="1"/>
        <v>45798</v>
      </c>
      <c r="P8" s="100">
        <f t="shared" si="1"/>
        <v>45799</v>
      </c>
      <c r="Q8" s="100">
        <f t="shared" si="1"/>
        <v>45800</v>
      </c>
      <c r="R8" s="100">
        <f t="shared" si="1"/>
        <v>45801</v>
      </c>
      <c r="S8" s="100">
        <f t="shared" si="1"/>
        <v>45802</v>
      </c>
      <c r="T8" s="100">
        <f t="shared" si="1"/>
        <v>45803</v>
      </c>
      <c r="U8" s="100">
        <f t="shared" si="1"/>
        <v>45804</v>
      </c>
      <c r="V8" s="100">
        <f t="shared" si="1"/>
        <v>45805</v>
      </c>
      <c r="W8" s="100">
        <f t="shared" si="1"/>
        <v>45806</v>
      </c>
      <c r="X8" s="100">
        <f t="shared" si="1"/>
        <v>45807</v>
      </c>
      <c r="Y8" s="100">
        <f t="shared" si="1"/>
        <v>45808</v>
      </c>
      <c r="Z8" s="100">
        <f t="shared" si="1"/>
        <v>45809</v>
      </c>
      <c r="AA8" s="100">
        <f t="shared" si="1"/>
        <v>45810</v>
      </c>
      <c r="AB8" s="100">
        <f t="shared" si="1"/>
        <v>45811</v>
      </c>
      <c r="AC8" s="100">
        <f t="shared" si="1"/>
        <v>45812</v>
      </c>
      <c r="AD8" s="100">
        <f t="shared" si="1"/>
        <v>45813</v>
      </c>
      <c r="AE8" s="100">
        <f t="shared" si="1"/>
        <v>45814</v>
      </c>
      <c r="AF8" s="100">
        <f>IF(AE8&lt;$U$5,AE8+1,"")</f>
        <v>45815</v>
      </c>
      <c r="AG8" s="100">
        <f t="shared" si="1"/>
        <v>45816</v>
      </c>
      <c r="AH8" s="100">
        <f t="shared" si="1"/>
        <v>45817</v>
      </c>
      <c r="AI8" s="101">
        <f>IF(AH8&lt;$U$5,AH8+1,"")</f>
        <v>45818</v>
      </c>
    </row>
    <row r="9" spans="1:35" ht="215.85" customHeight="1" thickBot="1">
      <c r="A9" s="31">
        <f>IF(B9&lt;&gt;"",ROW(A22),"")</f>
        <v>22</v>
      </c>
      <c r="B9" s="38" t="s">
        <v>51</v>
      </c>
      <c r="C9" s="38" t="s">
        <v>48</v>
      </c>
      <c r="D9" s="37">
        <v>50714000226</v>
      </c>
      <c r="E9" s="36" t="s">
        <v>93</v>
      </c>
      <c r="F9" s="36" t="s">
        <v>92</v>
      </c>
      <c r="G9" s="36" t="s">
        <v>132</v>
      </c>
      <c r="H9" s="36" t="s">
        <v>132</v>
      </c>
      <c r="I9" s="36" t="s">
        <v>132</v>
      </c>
      <c r="J9" s="36" t="s">
        <v>127</v>
      </c>
      <c r="K9" s="36" t="s">
        <v>126</v>
      </c>
      <c r="L9" s="36" t="s">
        <v>93</v>
      </c>
      <c r="M9" s="36" t="s">
        <v>127</v>
      </c>
      <c r="N9" s="36" t="s">
        <v>92</v>
      </c>
      <c r="O9" s="36" t="s">
        <v>127</v>
      </c>
      <c r="P9" s="36" t="s">
        <v>126</v>
      </c>
      <c r="Q9" s="36" t="s">
        <v>131</v>
      </c>
      <c r="R9" s="36" t="s">
        <v>92</v>
      </c>
      <c r="S9" s="36" t="s">
        <v>93</v>
      </c>
      <c r="T9" s="36" t="s">
        <v>92</v>
      </c>
      <c r="U9" s="39" t="s">
        <v>131</v>
      </c>
      <c r="V9" s="36" t="s">
        <v>127</v>
      </c>
      <c r="W9" s="36" t="s">
        <v>126</v>
      </c>
      <c r="X9" s="36" t="s">
        <v>92</v>
      </c>
      <c r="Y9" s="36" t="s">
        <v>92</v>
      </c>
      <c r="Z9" s="36" t="s">
        <v>93</v>
      </c>
      <c r="AA9" s="36" t="s">
        <v>132</v>
      </c>
      <c r="AB9" s="36" t="s">
        <v>132</v>
      </c>
      <c r="AC9" s="36" t="s">
        <v>127</v>
      </c>
      <c r="AD9" s="36" t="s">
        <v>126</v>
      </c>
      <c r="AE9" s="36" t="s">
        <v>92</v>
      </c>
      <c r="AF9" s="36" t="s">
        <v>92</v>
      </c>
      <c r="AG9" s="36" t="s">
        <v>93</v>
      </c>
      <c r="AH9" s="36" t="s">
        <v>92</v>
      </c>
      <c r="AI9" s="85" t="s">
        <v>92</v>
      </c>
    </row>
    <row r="10" spans="1:35" ht="215.85" customHeight="1">
      <c r="A10" s="31">
        <f t="shared" ref="A10:A19" si="2">IF(B10&lt;&gt;"",ROW(A23),"")</f>
        <v>23</v>
      </c>
      <c r="B10" s="32" t="s">
        <v>52</v>
      </c>
      <c r="C10" s="32" t="s">
        <v>48</v>
      </c>
      <c r="D10" s="33">
        <v>18229804450</v>
      </c>
      <c r="E10" s="36" t="s">
        <v>93</v>
      </c>
      <c r="F10" s="36" t="s">
        <v>130</v>
      </c>
      <c r="G10" s="36" t="s">
        <v>127</v>
      </c>
      <c r="H10" s="36" t="s">
        <v>126</v>
      </c>
      <c r="I10" s="36" t="s">
        <v>92</v>
      </c>
      <c r="J10" s="36" t="s">
        <v>138</v>
      </c>
      <c r="K10" s="36" t="s">
        <v>126</v>
      </c>
      <c r="L10" s="36" t="s">
        <v>93</v>
      </c>
      <c r="M10" s="36" t="s">
        <v>127</v>
      </c>
      <c r="N10" s="36" t="s">
        <v>92</v>
      </c>
      <c r="O10" s="36" t="s">
        <v>92</v>
      </c>
      <c r="P10" s="36" t="s">
        <v>92</v>
      </c>
      <c r="Q10" s="36" t="s">
        <v>92</v>
      </c>
      <c r="R10" s="36" t="s">
        <v>138</v>
      </c>
      <c r="S10" s="36" t="s">
        <v>126</v>
      </c>
      <c r="T10" s="36" t="s">
        <v>93</v>
      </c>
      <c r="U10" s="36" t="s">
        <v>127</v>
      </c>
      <c r="V10" s="36" t="s">
        <v>92</v>
      </c>
      <c r="W10" s="36" t="s">
        <v>92</v>
      </c>
      <c r="X10" s="36" t="s">
        <v>92</v>
      </c>
      <c r="Y10" s="36" t="s">
        <v>141</v>
      </c>
      <c r="Z10" s="36" t="s">
        <v>126</v>
      </c>
      <c r="AA10" s="36" t="s">
        <v>93</v>
      </c>
      <c r="AB10" s="36" t="s">
        <v>127</v>
      </c>
      <c r="AC10" s="36" t="s">
        <v>92</v>
      </c>
      <c r="AD10" s="36" t="s">
        <v>138</v>
      </c>
      <c r="AE10" s="36" t="s">
        <v>92</v>
      </c>
      <c r="AF10" s="36" t="s">
        <v>149</v>
      </c>
      <c r="AG10" s="36" t="s">
        <v>126</v>
      </c>
      <c r="AH10" s="36" t="s">
        <v>93</v>
      </c>
      <c r="AI10" s="85" t="s">
        <v>127</v>
      </c>
    </row>
    <row r="11" spans="1:35" ht="215.85" customHeight="1">
      <c r="A11" s="31">
        <f t="shared" si="2"/>
        <v>24</v>
      </c>
      <c r="B11" s="35" t="s">
        <v>53</v>
      </c>
      <c r="C11" s="35" t="s">
        <v>48</v>
      </c>
      <c r="D11" s="36">
        <v>50714101450</v>
      </c>
      <c r="E11" s="36" t="s">
        <v>92</v>
      </c>
      <c r="F11" s="36" t="s">
        <v>127</v>
      </c>
      <c r="G11" s="36" t="s">
        <v>126</v>
      </c>
      <c r="H11" s="36" t="s">
        <v>92</v>
      </c>
      <c r="I11" s="36" t="s">
        <v>127</v>
      </c>
      <c r="J11" s="36" t="s">
        <v>93</v>
      </c>
      <c r="K11" s="36" t="s">
        <v>127</v>
      </c>
      <c r="L11" s="36" t="s">
        <v>92</v>
      </c>
      <c r="M11" s="36" t="s">
        <v>127</v>
      </c>
      <c r="N11" s="36" t="s">
        <v>126</v>
      </c>
      <c r="O11" s="39" t="s">
        <v>92</v>
      </c>
      <c r="P11" s="39" t="s">
        <v>127</v>
      </c>
      <c r="Q11" s="36" t="s">
        <v>93</v>
      </c>
      <c r="R11" s="36" t="s">
        <v>132</v>
      </c>
      <c r="S11" s="36"/>
      <c r="T11" s="36" t="s">
        <v>127</v>
      </c>
      <c r="U11" s="36" t="s">
        <v>139</v>
      </c>
      <c r="V11" s="36" t="s">
        <v>92</v>
      </c>
      <c r="W11" s="36" t="s">
        <v>92</v>
      </c>
      <c r="X11" s="36" t="s">
        <v>93</v>
      </c>
      <c r="Y11" s="36" t="s">
        <v>127</v>
      </c>
      <c r="Z11" s="36" t="s">
        <v>92</v>
      </c>
      <c r="AA11" s="36" t="s">
        <v>92</v>
      </c>
      <c r="AB11" s="36" t="s">
        <v>126</v>
      </c>
      <c r="AC11" s="36" t="s">
        <v>132</v>
      </c>
      <c r="AD11" s="36" t="s">
        <v>132</v>
      </c>
      <c r="AE11" s="36" t="s">
        <v>93</v>
      </c>
      <c r="AF11" s="36" t="s">
        <v>127</v>
      </c>
      <c r="AG11" s="36" t="s">
        <v>92</v>
      </c>
      <c r="AH11" s="36" t="s">
        <v>127</v>
      </c>
      <c r="AI11" s="85" t="s">
        <v>126</v>
      </c>
    </row>
    <row r="12" spans="1:35" ht="215.85" customHeight="1">
      <c r="A12" s="31">
        <f t="shared" si="2"/>
        <v>25</v>
      </c>
      <c r="B12" s="35" t="s">
        <v>54</v>
      </c>
      <c r="C12" s="35" t="s">
        <v>48</v>
      </c>
      <c r="D12" s="36">
        <v>50714101436</v>
      </c>
      <c r="E12" s="36" t="s">
        <v>132</v>
      </c>
      <c r="F12" s="36" t="s">
        <v>127</v>
      </c>
      <c r="G12" s="36" t="s">
        <v>127</v>
      </c>
      <c r="H12" s="36" t="s">
        <v>127</v>
      </c>
      <c r="I12" s="36" t="s">
        <v>92</v>
      </c>
      <c r="J12" s="36" t="s">
        <v>92</v>
      </c>
      <c r="K12" s="36" t="s">
        <v>93</v>
      </c>
      <c r="L12" s="36" t="s">
        <v>92</v>
      </c>
      <c r="M12" s="39" t="s">
        <v>127</v>
      </c>
      <c r="N12" s="39" t="s">
        <v>127</v>
      </c>
      <c r="O12" s="36" t="s">
        <v>127</v>
      </c>
      <c r="P12" s="36" t="s">
        <v>131</v>
      </c>
      <c r="Q12" s="36" t="s">
        <v>131</v>
      </c>
      <c r="R12" s="36" t="s">
        <v>93</v>
      </c>
      <c r="S12" s="36" t="s">
        <v>92</v>
      </c>
      <c r="T12" s="36" t="s">
        <v>127</v>
      </c>
      <c r="U12" s="36" t="s">
        <v>127</v>
      </c>
      <c r="V12" s="36" t="s">
        <v>127</v>
      </c>
      <c r="W12" s="36" t="s">
        <v>127</v>
      </c>
      <c r="X12" s="36" t="s">
        <v>92</v>
      </c>
      <c r="Y12" s="36" t="s">
        <v>93</v>
      </c>
      <c r="Z12" s="36" t="s">
        <v>92</v>
      </c>
      <c r="AA12" s="36" t="s">
        <v>127</v>
      </c>
      <c r="AB12" s="36" t="s">
        <v>127</v>
      </c>
      <c r="AC12" s="36" t="s">
        <v>126</v>
      </c>
      <c r="AD12" s="36" t="s">
        <v>126</v>
      </c>
      <c r="AE12" s="36" t="s">
        <v>92</v>
      </c>
      <c r="AF12" s="36" t="s">
        <v>93</v>
      </c>
      <c r="AG12" s="36" t="s">
        <v>92</v>
      </c>
      <c r="AH12" s="36" t="s">
        <v>127</v>
      </c>
      <c r="AI12" s="85" t="s">
        <v>127</v>
      </c>
    </row>
    <row r="13" spans="1:35" ht="215.85" customHeight="1">
      <c r="A13" s="31">
        <f t="shared" si="2"/>
        <v>26</v>
      </c>
      <c r="B13" s="35" t="s">
        <v>55</v>
      </c>
      <c r="C13" s="35" t="s">
        <v>48</v>
      </c>
      <c r="D13" s="36">
        <v>18229807197</v>
      </c>
      <c r="E13" s="36" t="s">
        <v>93</v>
      </c>
      <c r="F13" s="36" t="s">
        <v>92</v>
      </c>
      <c r="G13" s="36" t="s">
        <v>92</v>
      </c>
      <c r="H13" s="36" t="s">
        <v>92</v>
      </c>
      <c r="I13" s="36" t="s">
        <v>92</v>
      </c>
      <c r="J13" s="36" t="s">
        <v>92</v>
      </c>
      <c r="K13" s="36" t="s">
        <v>92</v>
      </c>
      <c r="L13" s="36" t="s">
        <v>93</v>
      </c>
      <c r="M13" s="36" t="s">
        <v>92</v>
      </c>
      <c r="N13" s="36" t="s">
        <v>92</v>
      </c>
      <c r="O13" s="36" t="s">
        <v>92</v>
      </c>
      <c r="P13" s="36" t="s">
        <v>92</v>
      </c>
      <c r="Q13" s="39" t="s">
        <v>92</v>
      </c>
      <c r="R13" s="39" t="s">
        <v>92</v>
      </c>
      <c r="S13" s="36" t="s">
        <v>93</v>
      </c>
      <c r="T13" s="36" t="s">
        <v>92</v>
      </c>
      <c r="U13" s="39" t="s">
        <v>92</v>
      </c>
      <c r="V13" s="36" t="s">
        <v>92</v>
      </c>
      <c r="W13" s="36" t="s">
        <v>92</v>
      </c>
      <c r="X13" s="36" t="s">
        <v>92</v>
      </c>
      <c r="Y13" s="36" t="s">
        <v>92</v>
      </c>
      <c r="Z13" s="36" t="s">
        <v>93</v>
      </c>
      <c r="AA13" s="36" t="s">
        <v>131</v>
      </c>
      <c r="AB13" s="36" t="s">
        <v>92</v>
      </c>
      <c r="AC13" s="36" t="s">
        <v>92</v>
      </c>
      <c r="AD13" s="36" t="s">
        <v>92</v>
      </c>
      <c r="AE13" s="36" t="s">
        <v>92</v>
      </c>
      <c r="AF13" s="36" t="s">
        <v>92</v>
      </c>
      <c r="AG13" s="36" t="s">
        <v>93</v>
      </c>
      <c r="AH13" s="36" t="s">
        <v>92</v>
      </c>
      <c r="AI13" s="85" t="s">
        <v>92</v>
      </c>
    </row>
    <row r="14" spans="1:35" ht="215.85" customHeight="1">
      <c r="A14" s="31">
        <f t="shared" si="2"/>
        <v>27</v>
      </c>
      <c r="B14" s="35" t="s">
        <v>56</v>
      </c>
      <c r="C14" s="35" t="s">
        <v>48</v>
      </c>
      <c r="D14" s="36">
        <v>18229806789</v>
      </c>
      <c r="E14" s="36" t="s">
        <v>127</v>
      </c>
      <c r="F14" s="36" t="s">
        <v>92</v>
      </c>
      <c r="G14" s="36" t="s">
        <v>93</v>
      </c>
      <c r="H14" s="39" t="s">
        <v>132</v>
      </c>
      <c r="I14" s="39" t="s">
        <v>132</v>
      </c>
      <c r="J14" s="36" t="s">
        <v>132</v>
      </c>
      <c r="K14" s="36" t="s">
        <v>132</v>
      </c>
      <c r="L14" s="36" t="s">
        <v>92</v>
      </c>
      <c r="M14" s="36" t="s">
        <v>92</v>
      </c>
      <c r="N14" s="36" t="s">
        <v>93</v>
      </c>
      <c r="O14" s="39" t="s">
        <v>92</v>
      </c>
      <c r="P14" s="39" t="s">
        <v>92</v>
      </c>
      <c r="Q14" s="36" t="s">
        <v>92</v>
      </c>
      <c r="R14" s="36" t="s">
        <v>127</v>
      </c>
      <c r="S14" s="36" t="s">
        <v>127</v>
      </c>
      <c r="T14" s="39" t="s">
        <v>92</v>
      </c>
      <c r="U14" s="36" t="s">
        <v>93</v>
      </c>
      <c r="V14" s="36" t="s">
        <v>92</v>
      </c>
      <c r="W14" s="36" t="s">
        <v>92</v>
      </c>
      <c r="X14" s="36" t="s">
        <v>92</v>
      </c>
      <c r="Y14" s="36" t="s">
        <v>127</v>
      </c>
      <c r="Z14" s="36" t="s">
        <v>92</v>
      </c>
      <c r="AA14" s="36" t="s">
        <v>142</v>
      </c>
      <c r="AB14" s="36" t="s">
        <v>93</v>
      </c>
      <c r="AC14" s="36" t="s">
        <v>92</v>
      </c>
      <c r="AD14" s="36" t="s">
        <v>127</v>
      </c>
      <c r="AE14" s="36" t="s">
        <v>92</v>
      </c>
      <c r="AF14" s="36" t="s">
        <v>127</v>
      </c>
      <c r="AG14" s="36" t="s">
        <v>92</v>
      </c>
      <c r="AH14" s="36" t="s">
        <v>92</v>
      </c>
      <c r="AI14" s="85" t="s">
        <v>93</v>
      </c>
    </row>
    <row r="15" spans="1:35" ht="215.85" customHeight="1">
      <c r="A15" s="31">
        <f t="shared" si="2"/>
        <v>28</v>
      </c>
      <c r="B15" s="35" t="s">
        <v>57</v>
      </c>
      <c r="C15" s="35" t="s">
        <v>48</v>
      </c>
      <c r="D15" s="36">
        <v>50714504147</v>
      </c>
      <c r="E15" s="36" t="s">
        <v>92</v>
      </c>
      <c r="F15" s="36" t="s">
        <v>127</v>
      </c>
      <c r="G15" s="36" t="s">
        <v>133</v>
      </c>
      <c r="H15" s="36" t="s">
        <v>127</v>
      </c>
      <c r="I15" s="39" t="s">
        <v>126</v>
      </c>
      <c r="J15" s="39" t="s">
        <v>132</v>
      </c>
      <c r="K15" s="39" t="s">
        <v>132</v>
      </c>
      <c r="L15" s="39" t="s">
        <v>93</v>
      </c>
      <c r="M15" s="36" t="s">
        <v>92</v>
      </c>
      <c r="N15" s="36" t="s">
        <v>92</v>
      </c>
      <c r="O15" s="36" t="s">
        <v>92</v>
      </c>
      <c r="P15" s="36" t="s">
        <v>92</v>
      </c>
      <c r="Q15" s="39" t="s">
        <v>127</v>
      </c>
      <c r="R15" s="36" t="s">
        <v>126</v>
      </c>
      <c r="S15" s="36" t="s">
        <v>92</v>
      </c>
      <c r="T15" s="36" t="s">
        <v>93</v>
      </c>
      <c r="U15" s="39" t="s">
        <v>92</v>
      </c>
      <c r="V15" s="36" t="s">
        <v>126</v>
      </c>
      <c r="W15" s="36" t="s">
        <v>92</v>
      </c>
      <c r="X15" s="36" t="s">
        <v>127</v>
      </c>
      <c r="Y15" s="36" t="s">
        <v>126</v>
      </c>
      <c r="Z15" s="36" t="s">
        <v>93</v>
      </c>
      <c r="AA15" s="36" t="s">
        <v>131</v>
      </c>
      <c r="AB15" s="36" t="s">
        <v>92</v>
      </c>
      <c r="AC15" s="36" t="s">
        <v>144</v>
      </c>
      <c r="AD15" s="36" t="s">
        <v>92</v>
      </c>
      <c r="AE15" s="36" t="s">
        <v>127</v>
      </c>
      <c r="AF15" s="36" t="s">
        <v>126</v>
      </c>
      <c r="AG15" s="36" t="s">
        <v>93</v>
      </c>
      <c r="AH15" s="36" t="s">
        <v>92</v>
      </c>
      <c r="AI15" s="85" t="s">
        <v>92</v>
      </c>
    </row>
    <row r="16" spans="1:35" ht="215.85" customHeight="1">
      <c r="A16" s="31">
        <f t="shared" si="2"/>
        <v>29</v>
      </c>
      <c r="B16" s="35" t="s">
        <v>58</v>
      </c>
      <c r="C16" s="35" t="s">
        <v>48</v>
      </c>
      <c r="D16" s="36">
        <v>56829800075</v>
      </c>
      <c r="E16" s="36" t="s">
        <v>132</v>
      </c>
      <c r="F16" s="39" t="s">
        <v>132</v>
      </c>
      <c r="G16" s="39" t="s">
        <v>132</v>
      </c>
      <c r="H16" s="39" t="s">
        <v>132</v>
      </c>
      <c r="I16" s="39" t="s">
        <v>92</v>
      </c>
      <c r="J16" s="36" t="s">
        <v>127</v>
      </c>
      <c r="K16" s="36" t="s">
        <v>92</v>
      </c>
      <c r="L16" s="39" t="s">
        <v>93</v>
      </c>
      <c r="M16" s="36" t="s">
        <v>132</v>
      </c>
      <c r="N16" s="39" t="s">
        <v>132</v>
      </c>
      <c r="O16" s="39" t="s">
        <v>127</v>
      </c>
      <c r="P16" s="36" t="s">
        <v>92</v>
      </c>
      <c r="Q16" s="36" t="s">
        <v>127</v>
      </c>
      <c r="R16" s="36" t="s">
        <v>127</v>
      </c>
      <c r="S16" s="36" t="s">
        <v>127</v>
      </c>
      <c r="T16" s="36" t="s">
        <v>126</v>
      </c>
      <c r="U16" s="36" t="s">
        <v>152</v>
      </c>
      <c r="V16" s="36" t="s">
        <v>127</v>
      </c>
      <c r="W16" s="36" t="s">
        <v>92</v>
      </c>
      <c r="X16" s="36" t="s">
        <v>127</v>
      </c>
      <c r="Y16" s="36" t="s">
        <v>92</v>
      </c>
      <c r="Z16" s="36" t="s">
        <v>127</v>
      </c>
      <c r="AA16" s="36" t="s">
        <v>127</v>
      </c>
      <c r="AB16" s="36" t="s">
        <v>92</v>
      </c>
      <c r="AC16" s="36" t="s">
        <v>92</v>
      </c>
      <c r="AD16" s="36" t="s">
        <v>142</v>
      </c>
      <c r="AE16" s="36" t="s">
        <v>127</v>
      </c>
      <c r="AF16" s="36" t="s">
        <v>92</v>
      </c>
      <c r="AG16" s="36" t="s">
        <v>93</v>
      </c>
      <c r="AH16" s="36" t="s">
        <v>127</v>
      </c>
      <c r="AI16" s="85" t="s">
        <v>92</v>
      </c>
    </row>
    <row r="17" spans="1:35" ht="215.85" customHeight="1">
      <c r="A17" s="31">
        <f t="shared" si="2"/>
        <v>30</v>
      </c>
      <c r="B17" s="79" t="s">
        <v>68</v>
      </c>
      <c r="C17" s="79" t="s">
        <v>48</v>
      </c>
      <c r="D17" s="66">
        <v>50714104743</v>
      </c>
      <c r="E17" s="36" t="s">
        <v>93</v>
      </c>
      <c r="F17" s="39" t="s">
        <v>92</v>
      </c>
      <c r="G17" s="39" t="s">
        <v>92</v>
      </c>
      <c r="H17" s="39" t="s">
        <v>129</v>
      </c>
      <c r="I17" s="39" t="s">
        <v>129</v>
      </c>
      <c r="J17" s="39" t="s">
        <v>92</v>
      </c>
      <c r="K17" s="39" t="s">
        <v>92</v>
      </c>
      <c r="L17" s="36" t="s">
        <v>93</v>
      </c>
      <c r="M17" s="36" t="s">
        <v>92</v>
      </c>
      <c r="N17" s="39" t="s">
        <v>126</v>
      </c>
      <c r="O17" s="39" t="s">
        <v>92</v>
      </c>
      <c r="P17" s="36" t="s">
        <v>129</v>
      </c>
      <c r="Q17" s="36" t="s">
        <v>129</v>
      </c>
      <c r="R17" s="36" t="s">
        <v>92</v>
      </c>
      <c r="S17" s="36" t="s">
        <v>93</v>
      </c>
      <c r="T17" s="36" t="s">
        <v>129</v>
      </c>
      <c r="U17" s="39" t="s">
        <v>92</v>
      </c>
      <c r="V17" s="36" t="s">
        <v>126</v>
      </c>
      <c r="W17" s="36" t="s">
        <v>92</v>
      </c>
      <c r="X17" s="36" t="s">
        <v>126</v>
      </c>
      <c r="Y17" s="36" t="s">
        <v>92</v>
      </c>
      <c r="Z17" s="36" t="s">
        <v>93</v>
      </c>
      <c r="AA17" s="36" t="s">
        <v>92</v>
      </c>
      <c r="AB17" s="36" t="s">
        <v>92</v>
      </c>
      <c r="AC17" s="36" t="s">
        <v>129</v>
      </c>
      <c r="AD17" s="36" t="s">
        <v>129</v>
      </c>
      <c r="AE17" s="36" t="s">
        <v>92</v>
      </c>
      <c r="AF17" s="36" t="s">
        <v>92</v>
      </c>
      <c r="AG17" s="36" t="s">
        <v>93</v>
      </c>
      <c r="AH17" s="36" t="s">
        <v>92</v>
      </c>
      <c r="AI17" s="85" t="s">
        <v>92</v>
      </c>
    </row>
    <row r="18" spans="1:35" ht="215.85" customHeight="1">
      <c r="A18" s="31">
        <f t="shared" si="2"/>
        <v>31</v>
      </c>
      <c r="B18" s="79" t="s">
        <v>60</v>
      </c>
      <c r="C18" s="79" t="s">
        <v>48</v>
      </c>
      <c r="D18" s="66">
        <v>18229809642</v>
      </c>
      <c r="E18" s="66" t="s">
        <v>92</v>
      </c>
      <c r="F18" s="66" t="s">
        <v>92</v>
      </c>
      <c r="G18" s="66" t="s">
        <v>127</v>
      </c>
      <c r="H18" s="66" t="s">
        <v>127</v>
      </c>
      <c r="I18" s="66" t="s">
        <v>127</v>
      </c>
      <c r="J18" s="66" t="s">
        <v>92</v>
      </c>
      <c r="K18" s="66" t="s">
        <v>127</v>
      </c>
      <c r="L18" s="66" t="s">
        <v>127</v>
      </c>
      <c r="M18" s="36" t="s">
        <v>126</v>
      </c>
      <c r="N18" s="66" t="s">
        <v>127</v>
      </c>
      <c r="O18" s="66" t="s">
        <v>150</v>
      </c>
      <c r="P18" s="66" t="s">
        <v>127</v>
      </c>
      <c r="Q18" s="66" t="s">
        <v>126</v>
      </c>
      <c r="R18" s="66" t="s">
        <v>133</v>
      </c>
      <c r="S18" s="36" t="s">
        <v>93</v>
      </c>
      <c r="T18" s="66" t="s">
        <v>92</v>
      </c>
      <c r="U18" s="66" t="s">
        <v>127</v>
      </c>
      <c r="V18" s="66" t="s">
        <v>92</v>
      </c>
      <c r="W18" s="66" t="s">
        <v>127</v>
      </c>
      <c r="X18" s="36" t="s">
        <v>92</v>
      </c>
      <c r="Y18" s="36" t="s">
        <v>127</v>
      </c>
      <c r="Z18" s="36" t="s">
        <v>93</v>
      </c>
      <c r="AA18" s="36" t="s">
        <v>127</v>
      </c>
      <c r="AB18" s="36" t="s">
        <v>126</v>
      </c>
      <c r="AC18" s="36" t="s">
        <v>127</v>
      </c>
      <c r="AD18" s="36" t="s">
        <v>127</v>
      </c>
      <c r="AE18" s="36" t="s">
        <v>92</v>
      </c>
      <c r="AF18" s="36" t="s">
        <v>154</v>
      </c>
      <c r="AG18" s="36" t="s">
        <v>93</v>
      </c>
      <c r="AH18" s="36" t="s">
        <v>92</v>
      </c>
      <c r="AI18" s="85" t="s">
        <v>127</v>
      </c>
    </row>
    <row r="19" spans="1:35" ht="215.85" customHeight="1" thickBot="1">
      <c r="A19" s="31">
        <f t="shared" si="2"/>
        <v>32</v>
      </c>
      <c r="B19" s="64" t="s">
        <v>104</v>
      </c>
      <c r="C19" s="64" t="s">
        <v>48</v>
      </c>
      <c r="D19" s="65" t="str">
        <f>"0"&amp;3229807783</f>
        <v>03229807783</v>
      </c>
      <c r="E19" s="65" t="s">
        <v>132</v>
      </c>
      <c r="F19" s="65" t="s">
        <v>132</v>
      </c>
      <c r="G19" s="65" t="s">
        <v>132</v>
      </c>
      <c r="H19" s="65" t="s">
        <v>132</v>
      </c>
      <c r="I19" s="65" t="s">
        <v>132</v>
      </c>
      <c r="J19" s="65" t="s">
        <v>132</v>
      </c>
      <c r="K19" s="65" t="s">
        <v>132</v>
      </c>
      <c r="L19" s="65" t="s">
        <v>93</v>
      </c>
      <c r="M19" s="65" t="s">
        <v>92</v>
      </c>
      <c r="N19" s="65" t="s">
        <v>92</v>
      </c>
      <c r="O19" s="65" t="s">
        <v>92</v>
      </c>
      <c r="P19" s="65" t="s">
        <v>92</v>
      </c>
      <c r="Q19" s="65" t="s">
        <v>92</v>
      </c>
      <c r="R19" s="65" t="s">
        <v>92</v>
      </c>
      <c r="S19" s="65" t="s">
        <v>93</v>
      </c>
      <c r="T19" s="65" t="s">
        <v>92</v>
      </c>
      <c r="U19" s="65" t="s">
        <v>92</v>
      </c>
      <c r="V19" s="65" t="s">
        <v>92</v>
      </c>
      <c r="W19" s="65" t="s">
        <v>92</v>
      </c>
      <c r="X19" s="65" t="s">
        <v>92</v>
      </c>
      <c r="Y19" s="65" t="s">
        <v>92</v>
      </c>
      <c r="Z19" s="65" t="s">
        <v>92</v>
      </c>
      <c r="AA19" s="65" t="s">
        <v>92</v>
      </c>
      <c r="AB19" s="65" t="s">
        <v>92</v>
      </c>
      <c r="AC19" s="65" t="s">
        <v>92</v>
      </c>
      <c r="AD19" s="65" t="s">
        <v>92</v>
      </c>
      <c r="AE19" s="65" t="s">
        <v>92</v>
      </c>
      <c r="AF19" s="65" t="s">
        <v>153</v>
      </c>
      <c r="AG19" s="65" t="s">
        <v>93</v>
      </c>
      <c r="AH19" s="65" t="s">
        <v>92</v>
      </c>
      <c r="AI19" s="85" t="s">
        <v>92</v>
      </c>
    </row>
    <row r="20" spans="1:35" ht="87">
      <c r="A20" s="14"/>
      <c r="B20" s="15"/>
      <c r="C20" s="15"/>
      <c r="D20" s="1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87.75" thickBot="1">
      <c r="A21" s="14"/>
      <c r="B21" s="15"/>
      <c r="C21" s="15"/>
      <c r="D21" s="1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90">
      <c r="A22" s="19"/>
      <c r="B22" s="126" t="s">
        <v>82</v>
      </c>
      <c r="C22" s="127"/>
      <c r="D22" s="127"/>
      <c r="E22" s="12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102.95" customHeight="1">
      <c r="A23" s="19"/>
      <c r="B23" s="135"/>
      <c r="C23" s="136"/>
      <c r="D23" s="136"/>
      <c r="E23" s="13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02.95" customHeight="1">
      <c r="A24" s="19"/>
      <c r="B24" s="135"/>
      <c r="C24" s="136"/>
      <c r="D24" s="136"/>
      <c r="E24" s="13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41" t="s">
        <v>62</v>
      </c>
      <c r="AF24" s="141"/>
      <c r="AG24" s="141"/>
      <c r="AH24" s="141"/>
      <c r="AI24" s="13"/>
    </row>
    <row r="25" spans="1:35" ht="102.95" customHeight="1">
      <c r="A25" s="19"/>
      <c r="B25" s="135" t="s">
        <v>103</v>
      </c>
      <c r="C25" s="136"/>
      <c r="D25" s="136"/>
      <c r="E25" s="13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41"/>
      <c r="AF25" s="141"/>
      <c r="AG25" s="141"/>
      <c r="AH25" s="141"/>
      <c r="AI25" s="13"/>
    </row>
    <row r="26" spans="1:35" ht="102.95" customHeight="1" thickBot="1">
      <c r="A26" s="19"/>
      <c r="B26" s="138"/>
      <c r="C26" s="139"/>
      <c r="D26" s="139"/>
      <c r="E26" s="14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3"/>
      <c r="AC26" s="13"/>
      <c r="AD26" s="13"/>
      <c r="AE26" s="141"/>
      <c r="AF26" s="141"/>
      <c r="AG26" s="141"/>
      <c r="AH26" s="141"/>
      <c r="AI26" s="13"/>
    </row>
    <row r="27" spans="1:35" ht="102.95" customHeight="1">
      <c r="A27" s="19"/>
      <c r="B27" s="129" t="s">
        <v>86</v>
      </c>
      <c r="C27" s="130"/>
      <c r="D27" s="130"/>
      <c r="E27" s="131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t="102.95" customHeight="1" thickBot="1">
      <c r="A28" s="8"/>
      <c r="B28" s="132"/>
      <c r="C28" s="133"/>
      <c r="D28" s="133"/>
      <c r="E28" s="13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02.95" customHeight="1">
      <c r="A29" s="7"/>
      <c r="B29" s="9"/>
      <c r="C29" s="9"/>
      <c r="D29" s="9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</sheetData>
  <mergeCells count="21">
    <mergeCell ref="AE24:AH26"/>
    <mergeCell ref="B25:E26"/>
    <mergeCell ref="B27:E28"/>
    <mergeCell ref="A7:A8"/>
    <mergeCell ref="B7:B8"/>
    <mergeCell ref="C7:C8"/>
    <mergeCell ref="D7:D8"/>
    <mergeCell ref="B22:E22"/>
    <mergeCell ref="B23:E24"/>
    <mergeCell ref="AB5:AC5"/>
    <mergeCell ref="A1:AI1"/>
    <mergeCell ref="A2:AI2"/>
    <mergeCell ref="A3:O3"/>
    <mergeCell ref="P3:S3"/>
    <mergeCell ref="U3:V3"/>
    <mergeCell ref="A4:AI4"/>
    <mergeCell ref="K5:M5"/>
    <mergeCell ref="N5:P5"/>
    <mergeCell ref="R5:T5"/>
    <mergeCell ref="U5:W5"/>
    <mergeCell ref="Y5:AA5"/>
  </mergeCells>
  <phoneticPr fontId="32" type="noConversion"/>
  <conditionalFormatting sqref="A9:A19">
    <cfRule type="expression" dxfId="5" priority="3">
      <formula>ROW()=CELL("ROW")</formula>
    </cfRule>
  </conditionalFormatting>
  <conditionalFormatting sqref="B9:AI9 A10:AI19">
    <cfRule type="expression" dxfId="4" priority="1">
      <formula>ROW()=CELL("ROW")</formula>
    </cfRule>
  </conditionalFormatting>
  <conditionalFormatting sqref="E7:AI19">
    <cfRule type="expression" dxfId="3" priority="2">
      <formula>OR(E$7="Sun")</formula>
    </cfRule>
  </conditionalFormatting>
  <dataValidations count="3">
    <dataValidation type="custom" allowBlank="1" showInputMessage="1" showErrorMessage="1" sqref="N5:P5" xr:uid="{C23CEC6D-29A0-463D-BA79-5CB31CAC6EBC}">
      <formula1>"DD-MMM-DDDD"</formula1>
    </dataValidation>
    <dataValidation type="list" allowBlank="1" showInputMessage="1" showErrorMessage="1" sqref="C10:C16" xr:uid="{00000000-0002-0000-0300-000001000000}">
      <formula1>"SSEE, SR. TECH.., TECH. I, TECH. II, TECH. III, TR.TECH. III, HELPER"</formula1>
    </dataValidation>
    <dataValidation type="list" allowBlank="1" showInputMessage="1" showErrorMessage="1" sqref="C9" xr:uid="{2B0F250F-658C-41AC-AEFD-5FEE6283FA3F}">
      <formula1>"SSEE,SR. TECH.,TECH. I,TECH. II,TECH. III, TR. TECH. III, HELPER"</formula1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10" fitToHeight="0" orientation="landscape" r:id="rId1"/>
  <headerFooter>
    <oddHeader>&amp;R&amp;"Times New Roman,Bold"&amp;48Page No. 3</oddHeader>
    <oddFooter>&amp;R&amp;"Times New Roman,Bold"&amp;48id : FLTDQA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HOLIDAYS!$A$1:$A$13</xm:f>
          </x14:formula1>
          <xm:sqref>P3:S3</xm:sqref>
        </x14:dataValidation>
        <x14:dataValidation type="list" allowBlank="1" showInputMessage="1" showErrorMessage="1" xr:uid="{00000000-0002-0000-0300-000002000000}">
          <x14:formula1>
            <xm:f>HOLIDAYS!$B$2:$B$12</xm:f>
          </x14:formula1>
          <xm:sqref>U3:V3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Y50"/>
  <sheetViews>
    <sheetView view="pageBreakPreview" topLeftCell="D10" zoomScale="126" zoomScaleNormal="137" zoomScaleSheetLayoutView="142" workbookViewId="0">
      <pane xSplit="1" ySplit="1" topLeftCell="M14" activePane="bottomRight" state="frozen"/>
      <selection activeCell="D10" sqref="D10"/>
      <selection pane="topRight" activeCell="E10" sqref="E10"/>
      <selection pane="bottomLeft" activeCell="D11" sqref="D11"/>
      <selection pane="bottomRight" activeCell="N14" sqref="N14"/>
    </sheetView>
  </sheetViews>
  <sheetFormatPr defaultColWidth="0.28515625" defaultRowHeight="15"/>
  <cols>
    <col min="1" max="1" width="35" customWidth="1"/>
    <col min="2" max="2" width="128.42578125" customWidth="1"/>
    <col min="3" max="3" width="109" customWidth="1"/>
    <col min="4" max="4" width="91.140625" customWidth="1"/>
    <col min="5" max="19" width="29.5703125" customWidth="1"/>
    <col min="20" max="20" width="31" customWidth="1"/>
    <col min="21" max="35" width="29.5703125" customWidth="1"/>
  </cols>
  <sheetData>
    <row r="1" spans="1:51" ht="140.85" customHeight="1" thickBot="1">
      <c r="A1" s="173" t="s">
        <v>65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5"/>
    </row>
    <row r="2" spans="1:51" ht="102.95" customHeight="1" thickBo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2"/>
    </row>
    <row r="3" spans="1:51" ht="140.85" customHeight="1" thickBot="1">
      <c r="A3" s="186" t="s">
        <v>74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8"/>
      <c r="M3" s="177" t="s">
        <v>5</v>
      </c>
      <c r="N3" s="177"/>
      <c r="O3" s="177"/>
      <c r="P3" s="177"/>
      <c r="Q3" s="177"/>
      <c r="R3" s="47"/>
      <c r="S3" s="47"/>
      <c r="T3" s="47">
        <v>2025</v>
      </c>
      <c r="U3" s="49"/>
      <c r="V3" s="49"/>
      <c r="W3" s="49"/>
      <c r="X3" s="49"/>
      <c r="Y3" s="49"/>
      <c r="Z3" s="49"/>
      <c r="AA3" s="176"/>
      <c r="AB3" s="176"/>
      <c r="AC3" s="176"/>
      <c r="AD3" s="49"/>
      <c r="AE3" s="49"/>
      <c r="AF3" s="49"/>
      <c r="AG3" s="49"/>
      <c r="AH3" s="49"/>
      <c r="AI3" s="48"/>
    </row>
    <row r="4" spans="1:51" ht="140.85" customHeight="1">
      <c r="A4" s="10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  <c r="T4" s="74"/>
      <c r="U4" s="74"/>
      <c r="V4" s="74"/>
      <c r="W4" s="74"/>
      <c r="X4" s="73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11" t="s">
        <v>64</v>
      </c>
    </row>
    <row r="5" spans="1:51" ht="140.85" customHeight="1" thickBot="1">
      <c r="A5" s="10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3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11"/>
    </row>
    <row r="6" spans="1:51" ht="140.85" customHeight="1">
      <c r="A6" s="52"/>
      <c r="B6" s="75"/>
      <c r="C6" s="53" t="s">
        <v>83</v>
      </c>
      <c r="D6" s="54">
        <f>DATEVALUE("1"&amp;M3)</f>
        <v>45809</v>
      </c>
      <c r="E6" s="76"/>
      <c r="F6" s="76"/>
      <c r="G6" s="75"/>
      <c r="H6" s="77"/>
      <c r="I6" s="78"/>
      <c r="J6" s="76"/>
      <c r="K6" s="76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55"/>
    </row>
    <row r="7" spans="1:51" ht="140.85" customHeight="1" thickBot="1">
      <c r="A7" s="52"/>
      <c r="B7" s="75"/>
      <c r="C7" s="56" t="s">
        <v>84</v>
      </c>
      <c r="D7" s="57">
        <f>EOMONTH(D6,(0))</f>
        <v>45838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55"/>
    </row>
    <row r="8" spans="1:51" s="7" customFormat="1" ht="140.85" customHeight="1" thickBot="1">
      <c r="A8" s="10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 t="s">
        <v>128</v>
      </c>
      <c r="AE8" s="73"/>
      <c r="AF8" s="73"/>
      <c r="AG8" s="73"/>
      <c r="AH8" s="73"/>
      <c r="AI8" s="12"/>
    </row>
    <row r="9" spans="1:51" ht="140.85" customHeight="1">
      <c r="A9" s="180" t="s">
        <v>28</v>
      </c>
      <c r="B9" s="178" t="s">
        <v>29</v>
      </c>
      <c r="C9" s="182" t="s">
        <v>30</v>
      </c>
      <c r="D9" s="184" t="s">
        <v>75</v>
      </c>
      <c r="E9" s="50" t="str">
        <f>TEXT(E10,"ddd")</f>
        <v>Sun</v>
      </c>
      <c r="F9" s="50" t="str">
        <f>TEXT(F10,"ddd")</f>
        <v>Mon</v>
      </c>
      <c r="G9" s="50" t="str">
        <f t="shared" ref="G9:AI9" si="0">TEXT(G10,"ddd")</f>
        <v>Tue</v>
      </c>
      <c r="H9" s="50" t="str">
        <f t="shared" si="0"/>
        <v>Wed</v>
      </c>
      <c r="I9" s="50" t="str">
        <f t="shared" si="0"/>
        <v>Thu</v>
      </c>
      <c r="J9" s="50" t="str">
        <f t="shared" si="0"/>
        <v>Fri</v>
      </c>
      <c r="K9" s="50" t="str">
        <f t="shared" si="0"/>
        <v>Sat</v>
      </c>
      <c r="L9" s="50" t="str">
        <f t="shared" si="0"/>
        <v>Sun</v>
      </c>
      <c r="M9" s="50" t="str">
        <f t="shared" si="0"/>
        <v>Mon</v>
      </c>
      <c r="N9" s="50" t="str">
        <f t="shared" si="0"/>
        <v>Tue</v>
      </c>
      <c r="O9" s="50" t="str">
        <f t="shared" si="0"/>
        <v>Wed</v>
      </c>
      <c r="P9" s="50" t="str">
        <f t="shared" si="0"/>
        <v>Thu</v>
      </c>
      <c r="Q9" s="50" t="str">
        <f t="shared" si="0"/>
        <v>Fri</v>
      </c>
      <c r="R9" s="50" t="str">
        <f t="shared" si="0"/>
        <v>Sat</v>
      </c>
      <c r="S9" s="50" t="str">
        <f t="shared" si="0"/>
        <v>Sun</v>
      </c>
      <c r="T9" s="50" t="str">
        <f t="shared" si="0"/>
        <v>Mon</v>
      </c>
      <c r="U9" s="50" t="str">
        <f t="shared" si="0"/>
        <v>Tue</v>
      </c>
      <c r="V9" s="50" t="str">
        <f t="shared" si="0"/>
        <v>Wed</v>
      </c>
      <c r="W9" s="50" t="str">
        <f t="shared" si="0"/>
        <v>Thu</v>
      </c>
      <c r="X9" s="50" t="str">
        <f t="shared" si="0"/>
        <v>Fri</v>
      </c>
      <c r="Y9" s="50" t="str">
        <f t="shared" si="0"/>
        <v>Sat</v>
      </c>
      <c r="Z9" s="50" t="str">
        <f t="shared" si="0"/>
        <v>Sun</v>
      </c>
      <c r="AA9" s="50" t="str">
        <f t="shared" si="0"/>
        <v>Mon</v>
      </c>
      <c r="AB9" s="50" t="str">
        <f t="shared" si="0"/>
        <v>Tue</v>
      </c>
      <c r="AC9" s="50" t="str">
        <f t="shared" si="0"/>
        <v>Wed</v>
      </c>
      <c r="AD9" s="50" t="str">
        <f t="shared" si="0"/>
        <v>Thu</v>
      </c>
      <c r="AE9" s="50" t="str">
        <f t="shared" si="0"/>
        <v>Fri</v>
      </c>
      <c r="AF9" s="50" t="str">
        <f t="shared" si="0"/>
        <v>Sat</v>
      </c>
      <c r="AG9" s="50" t="str">
        <f>TEXT(AG10,"ddd")</f>
        <v>Sun</v>
      </c>
      <c r="AH9" s="50" t="str">
        <f t="shared" si="0"/>
        <v>Mon</v>
      </c>
      <c r="AI9" s="41" t="str">
        <f t="shared" si="0"/>
        <v/>
      </c>
    </row>
    <row r="10" spans="1:51" ht="140.85" customHeight="1">
      <c r="A10" s="181"/>
      <c r="B10" s="179"/>
      <c r="C10" s="183"/>
      <c r="D10" s="185"/>
      <c r="E10" s="67">
        <f>D6</f>
        <v>45809</v>
      </c>
      <c r="F10" s="67">
        <f>IF(E10&lt;$D$7,E10+1,"")</f>
        <v>45810</v>
      </c>
      <c r="G10" s="67">
        <f>IF(F10&lt;$D$7,F10+1,"")</f>
        <v>45811</v>
      </c>
      <c r="H10" s="67">
        <f t="shared" ref="H10:AI10" si="1">IF(G10&lt;$D$7,G10+1,"")</f>
        <v>45812</v>
      </c>
      <c r="I10" s="67">
        <f>IF(H10&lt;$D$7,H10+1,"")</f>
        <v>45813</v>
      </c>
      <c r="J10" s="67">
        <f t="shared" si="1"/>
        <v>45814</v>
      </c>
      <c r="K10" s="67">
        <f t="shared" si="1"/>
        <v>45815</v>
      </c>
      <c r="L10" s="67">
        <f t="shared" si="1"/>
        <v>45816</v>
      </c>
      <c r="M10" s="67">
        <f t="shared" si="1"/>
        <v>45817</v>
      </c>
      <c r="N10" s="67">
        <f t="shared" si="1"/>
        <v>45818</v>
      </c>
      <c r="O10" s="67">
        <f t="shared" si="1"/>
        <v>45819</v>
      </c>
      <c r="P10" s="67">
        <f t="shared" si="1"/>
        <v>45820</v>
      </c>
      <c r="Q10" s="67">
        <f t="shared" si="1"/>
        <v>45821</v>
      </c>
      <c r="R10" s="67">
        <f t="shared" si="1"/>
        <v>45822</v>
      </c>
      <c r="S10" s="67">
        <f t="shared" si="1"/>
        <v>45823</v>
      </c>
      <c r="T10" s="67">
        <f t="shared" si="1"/>
        <v>45824</v>
      </c>
      <c r="U10" s="67">
        <f t="shared" si="1"/>
        <v>45825</v>
      </c>
      <c r="V10" s="67">
        <f t="shared" si="1"/>
        <v>45826</v>
      </c>
      <c r="W10" s="67">
        <f t="shared" si="1"/>
        <v>45827</v>
      </c>
      <c r="X10" s="67">
        <f t="shared" si="1"/>
        <v>45828</v>
      </c>
      <c r="Y10" s="67">
        <f t="shared" si="1"/>
        <v>45829</v>
      </c>
      <c r="Z10" s="67">
        <f t="shared" si="1"/>
        <v>45830</v>
      </c>
      <c r="AA10" s="67">
        <f t="shared" si="1"/>
        <v>45831</v>
      </c>
      <c r="AB10" s="67">
        <f t="shared" si="1"/>
        <v>45832</v>
      </c>
      <c r="AC10" s="67">
        <f t="shared" si="1"/>
        <v>45833</v>
      </c>
      <c r="AD10" s="67">
        <f t="shared" si="1"/>
        <v>45834</v>
      </c>
      <c r="AE10" s="67">
        <f t="shared" si="1"/>
        <v>45835</v>
      </c>
      <c r="AF10" s="67">
        <f t="shared" si="1"/>
        <v>45836</v>
      </c>
      <c r="AG10" s="67">
        <f>IF(AF10&lt;$D$7,AF10+1,"")</f>
        <v>45837</v>
      </c>
      <c r="AH10" s="67">
        <f t="shared" si="1"/>
        <v>45838</v>
      </c>
      <c r="AI10" s="69" t="str">
        <f t="shared" si="1"/>
        <v/>
      </c>
      <c r="AJ10" s="2" t="str">
        <f t="shared" ref="AJ10:AY10" si="2">IF(AI10&lt;$I$6,AI10+1,"")</f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</row>
    <row r="11" spans="1:51" ht="140.85" customHeight="1">
      <c r="A11" s="42">
        <f>IF(B11&lt;&gt;"",ROW(A1),"")</f>
        <v>1</v>
      </c>
      <c r="B11" s="68" t="s">
        <v>89</v>
      </c>
      <c r="C11" s="43" t="s">
        <v>61</v>
      </c>
      <c r="D11" s="36" t="s">
        <v>94</v>
      </c>
      <c r="E11" s="43" t="s">
        <v>93</v>
      </c>
      <c r="F11" s="43" t="s">
        <v>92</v>
      </c>
      <c r="G11" s="43" t="s">
        <v>92</v>
      </c>
      <c r="H11" s="43" t="s">
        <v>92</v>
      </c>
      <c r="I11" s="43" t="s">
        <v>92</v>
      </c>
      <c r="J11" s="43" t="s">
        <v>92</v>
      </c>
      <c r="K11" s="36" t="s">
        <v>92</v>
      </c>
      <c r="L11" s="43" t="s">
        <v>93</v>
      </c>
      <c r="M11" s="43" t="s">
        <v>92</v>
      </c>
      <c r="N11" s="43" t="s">
        <v>92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51" ht="140.85" customHeight="1">
      <c r="A12" s="42">
        <f t="shared" ref="A12:A13" si="3">IF(B12&lt;&gt;"",ROW(A2),"")</f>
        <v>2</v>
      </c>
      <c r="B12" s="68" t="s">
        <v>90</v>
      </c>
      <c r="C12" s="43" t="s">
        <v>61</v>
      </c>
      <c r="D12" s="36" t="s">
        <v>96</v>
      </c>
      <c r="E12" s="43" t="s">
        <v>93</v>
      </c>
      <c r="F12" s="43" t="s">
        <v>92</v>
      </c>
      <c r="G12" s="43" t="s">
        <v>92</v>
      </c>
      <c r="H12" s="43"/>
      <c r="I12" s="43" t="s">
        <v>92</v>
      </c>
      <c r="J12" s="43" t="s">
        <v>92</v>
      </c>
      <c r="K12" s="43" t="s">
        <v>92</v>
      </c>
      <c r="L12" s="43" t="s">
        <v>93</v>
      </c>
      <c r="M12" s="43" t="s">
        <v>92</v>
      </c>
      <c r="N12" s="43" t="s">
        <v>92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51" ht="140.85" customHeight="1" thickBot="1">
      <c r="A13" s="44">
        <f t="shared" si="3"/>
        <v>3</v>
      </c>
      <c r="B13" s="45" t="s">
        <v>91</v>
      </c>
      <c r="C13" s="46" t="s">
        <v>61</v>
      </c>
      <c r="D13" s="37" t="s">
        <v>95</v>
      </c>
      <c r="E13" s="46" t="s">
        <v>93</v>
      </c>
      <c r="F13" s="46" t="s">
        <v>92</v>
      </c>
      <c r="G13" s="46" t="s">
        <v>92</v>
      </c>
      <c r="H13" s="46" t="s">
        <v>92</v>
      </c>
      <c r="I13" s="46" t="s">
        <v>92</v>
      </c>
      <c r="J13" s="46" t="s">
        <v>92</v>
      </c>
      <c r="K13" s="37" t="s">
        <v>92</v>
      </c>
      <c r="L13" s="46" t="s">
        <v>93</v>
      </c>
      <c r="M13" s="46" t="s">
        <v>92</v>
      </c>
      <c r="N13" s="46" t="s">
        <v>92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3"/>
      <c r="AH13" s="43"/>
      <c r="AI13" s="43"/>
    </row>
    <row r="14" spans="1:51" ht="140.85" customHeight="1" thickBot="1">
      <c r="A14" s="70"/>
      <c r="B14" s="71"/>
      <c r="C14" s="72"/>
      <c r="D14" s="70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1:51" ht="140.85" customHeight="1">
      <c r="A15" s="58"/>
      <c r="B15" s="62" t="s">
        <v>85</v>
      </c>
      <c r="C15" s="189" t="s">
        <v>79</v>
      </c>
      <c r="D15" s="190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51" ht="140.85" customHeight="1">
      <c r="A16" s="58"/>
      <c r="B16" s="59"/>
      <c r="C16" s="191" t="s">
        <v>102</v>
      </c>
      <c r="D16" s="19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40.85" customHeight="1">
      <c r="A17" s="58"/>
      <c r="B17" s="59"/>
      <c r="C17" s="191" t="s">
        <v>88</v>
      </c>
      <c r="D17" s="192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40.85" customHeight="1">
      <c r="A18" s="58"/>
      <c r="B18" s="59"/>
      <c r="C18" s="191" t="s">
        <v>78</v>
      </c>
      <c r="D18" s="19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t="140.85" customHeight="1" thickBot="1">
      <c r="A19" s="58"/>
      <c r="B19" s="60"/>
      <c r="C19" s="162" t="s">
        <v>77</v>
      </c>
      <c r="D19" s="16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1:35" ht="140.85" customHeight="1">
      <c r="A20" s="58"/>
      <c r="B20" s="83"/>
      <c r="C20" s="84" t="s">
        <v>101</v>
      </c>
      <c r="D20" s="82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1:35" ht="140.85" customHeight="1" thickBot="1">
      <c r="A21" s="58"/>
      <c r="B21" s="83"/>
      <c r="C21" s="84"/>
      <c r="D21" s="82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ht="140.85" customHeight="1">
      <c r="A22" s="51"/>
      <c r="B22" s="164" t="s">
        <v>87</v>
      </c>
      <c r="C22" s="165"/>
      <c r="D22" s="1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1:35" ht="140.85" customHeight="1" thickBot="1">
      <c r="A23" s="51"/>
      <c r="B23" s="167"/>
      <c r="C23" s="168"/>
      <c r="D23" s="169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1:35" ht="140.85" customHeight="1">
      <c r="A24" s="51"/>
      <c r="B24" s="1"/>
      <c r="C24" s="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1:35" ht="140.85" customHeight="1">
      <c r="A25" s="51"/>
      <c r="B25" s="1"/>
      <c r="C25" s="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1:35" ht="140.85" customHeight="1">
      <c r="A26" s="51"/>
      <c r="B26" s="1"/>
      <c r="C26" s="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161" t="s">
        <v>62</v>
      </c>
      <c r="AF26" s="161"/>
      <c r="AG26" s="161"/>
      <c r="AH26" s="161"/>
      <c r="AI26" s="51"/>
    </row>
    <row r="27" spans="1:35" ht="140.85" customHeight="1">
      <c r="A27" s="51"/>
      <c r="B27" s="1"/>
      <c r="C27" s="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1:35" ht="140.85" customHeight="1">
      <c r="A28" s="51"/>
      <c r="B28" s="1"/>
      <c r="C28" s="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1:35" ht="0.6" customHeight="1">
      <c r="A29" s="51"/>
      <c r="B29" s="1"/>
      <c r="C29" s="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</row>
    <row r="30" spans="1:35" ht="140.85" customHeight="1"/>
    <row r="31" spans="1:35" ht="70.900000000000006" customHeight="1"/>
    <row r="32" spans="1:35" ht="70.900000000000006" customHeight="1"/>
    <row r="33" ht="70.900000000000006" customHeight="1"/>
    <row r="34" ht="70.900000000000006" customHeight="1"/>
    <row r="35" ht="70.900000000000006" customHeight="1"/>
    <row r="36" ht="70.900000000000006" customHeight="1"/>
    <row r="37" ht="70.900000000000006" customHeight="1"/>
    <row r="38" ht="70.900000000000006" customHeight="1"/>
    <row r="39" ht="70.900000000000006" customHeight="1"/>
    <row r="40" ht="70.900000000000006" customHeight="1"/>
    <row r="41" ht="70.900000000000006" customHeight="1"/>
    <row r="42" ht="70.900000000000006" customHeight="1"/>
    <row r="43" ht="70.900000000000006" customHeight="1"/>
    <row r="44" ht="70.900000000000006" customHeight="1"/>
    <row r="45" ht="70.900000000000006" customHeight="1"/>
    <row r="46" ht="70.900000000000006" customHeight="1"/>
    <row r="47" ht="70.900000000000006" customHeight="1"/>
    <row r="48" ht="70.900000000000006" customHeight="1"/>
    <row r="49" ht="70.900000000000006" customHeight="1"/>
    <row r="50" ht="70.900000000000006" customHeight="1"/>
  </sheetData>
  <mergeCells count="16">
    <mergeCell ref="AE26:AH26"/>
    <mergeCell ref="C19:D19"/>
    <mergeCell ref="B22:D23"/>
    <mergeCell ref="A2:AI2"/>
    <mergeCell ref="A1:AI1"/>
    <mergeCell ref="AA3:AC3"/>
    <mergeCell ref="M3:Q3"/>
    <mergeCell ref="B9:B10"/>
    <mergeCell ref="A9:A10"/>
    <mergeCell ref="C9:C10"/>
    <mergeCell ref="D9:D10"/>
    <mergeCell ref="A3:L3"/>
    <mergeCell ref="C15:D15"/>
    <mergeCell ref="C16:D16"/>
    <mergeCell ref="C17:D17"/>
    <mergeCell ref="C18:D18"/>
  </mergeCells>
  <conditionalFormatting sqref="A11:AI13">
    <cfRule type="expression" dxfId="2" priority="1">
      <formula>ROW()=CELL("ROW")</formula>
    </cfRule>
  </conditionalFormatting>
  <conditionalFormatting sqref="E9:AI13">
    <cfRule type="expression" dxfId="1" priority="2">
      <formula>OR(E$9="Sun")</formula>
    </cfRule>
  </conditionalFormatting>
  <conditionalFormatting sqref="AD3:AD5">
    <cfRule type="expression" dxfId="0" priority="16">
      <formula>"SUN"</formula>
    </cfRule>
  </conditionalFormatting>
  <dataValidations count="3">
    <dataValidation type="list" allowBlank="1" showInputMessage="1" showErrorMessage="1" sqref="M3:Q5" xr:uid="{00000000-0002-0000-0400-000000000000}">
      <formula1>Months</formula1>
    </dataValidation>
    <dataValidation type="list" allowBlank="1" showInputMessage="1" showErrorMessage="1" sqref="T3" xr:uid="{00000000-0002-0000-0400-000001000000}">
      <formula1>"2024,2025,2026,2027,2028,2029,2030,2031,2032,2033,2034,2035,2036"</formula1>
    </dataValidation>
    <dataValidation type="list" allowBlank="1" showInputMessage="1" showErrorMessage="1" sqref="K14 K12 E11:J14 L11:AI14" xr:uid="{00000000-0002-0000-0400-000002000000}">
      <formula1>"P, A, R, CL, S, H, REL, ****"</formula1>
    </dataValidation>
  </dataValidations>
  <printOptions horizontalCentered="1" verticalCentered="1"/>
  <pageMargins left="0.15748031496062992" right="0.15748031496062992" top="0.39370078740157483" bottom="0.39370078740157483" header="0.19685039370078741" footer="0.19685039370078741"/>
  <pageSetup paperSize="9" scale="11" fitToHeight="0" orientation="landscape" r:id="rId1"/>
  <headerFooter>
    <oddFooter xml:space="preserve">&amp;R&amp;"Times New Roman,Bold"&amp;36id : FLTDQA&amp;"-,Regular"&amp;11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HOLIDAYS</vt:lpstr>
      <vt:lpstr>ATTENDANCE_SSEE_SW_KGP_I</vt:lpstr>
      <vt:lpstr>ATTENDANCE_SSEE_SW_KGP_II</vt:lpstr>
      <vt:lpstr>ATTENDANCE_SSEE_SW_KGP_III</vt:lpstr>
      <vt:lpstr>APPRENTICE ATTENDANCE</vt:lpstr>
      <vt:lpstr>Months</vt:lpstr>
      <vt:lpstr>'APPRENTICE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RS CONSULTANCY</cp:lastModifiedBy>
  <cp:lastPrinted>2025-06-10T12:23:14Z</cp:lastPrinted>
  <dcterms:created xsi:type="dcterms:W3CDTF">2024-01-16T02:35:42Z</dcterms:created>
  <dcterms:modified xsi:type="dcterms:W3CDTF">2025-07-24T09:34:00Z</dcterms:modified>
</cp:coreProperties>
</file>