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Downloads\My Project\"/>
    </mc:Choice>
  </mc:AlternateContent>
  <xr:revisionPtr revIDLastSave="0" documentId="13_ncr:1_{8CE11CF3-A425-4CB8-BD2C-B1AE274A1BF8}" xr6:coauthVersionLast="47" xr6:coauthVersionMax="47" xr10:uidLastSave="{00000000-0000-0000-0000-000000000000}"/>
  <bookViews>
    <workbookView xWindow="-110" yWindow="-110" windowWidth="19420" windowHeight="10300" firstSheet="2" activeTab="8" xr2:uid="{00000000-000D-0000-FFFF-FFFF00000000}"/>
  </bookViews>
  <sheets>
    <sheet name="Data" sheetId="1" r:id="rId1"/>
    <sheet name="Combo chart" sheetId="3" r:id="rId2"/>
    <sheet name="Waterfall chart" sheetId="4" r:id="rId3"/>
    <sheet name="Pie chart" sheetId="5" r:id="rId4"/>
    <sheet name="Map chart" sheetId="7" r:id="rId5"/>
    <sheet name="Top 5" sheetId="8" r:id="rId6"/>
    <sheet name="KPI" sheetId="9" r:id="rId7"/>
    <sheet name="KPI YOY" sheetId="10" r:id="rId8"/>
    <sheet name="Dashboard"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0" i="10"/>
  <c r="D10" i="10"/>
  <c r="E5" i="7"/>
  <c r="E14" i="7"/>
  <c r="E31" i="7"/>
  <c r="E40" i="7"/>
  <c r="E49" i="7"/>
  <c r="E19" i="7"/>
  <c r="E4" i="7"/>
  <c r="C10" i="10"/>
  <c r="E13" i="7"/>
  <c r="E22" i="7"/>
  <c r="E39" i="7"/>
  <c r="E48" i="7"/>
  <c r="E11" i="7"/>
  <c r="E12" i="7"/>
  <c r="B10" i="10"/>
  <c r="E21" i="7"/>
  <c r="E30" i="7"/>
  <c r="E47" i="7"/>
  <c r="E27" i="7"/>
  <c r="E10" i="7"/>
  <c r="E20" i="7"/>
  <c r="E29" i="7"/>
  <c r="E38" i="7"/>
  <c r="E35" i="7"/>
  <c r="E9" i="7"/>
  <c r="E18" i="7"/>
  <c r="E37" i="7"/>
  <c r="E46" i="7"/>
  <c r="E8" i="7"/>
  <c r="E17" i="7"/>
  <c r="E17" i="9"/>
  <c r="N17" i="9"/>
  <c r="E28" i="7"/>
  <c r="E26" i="7"/>
  <c r="K17" i="9"/>
  <c r="E36" i="7"/>
  <c r="E51" i="7"/>
  <c r="H17" i="9"/>
  <c r="E45" i="7"/>
  <c r="E7" i="7"/>
  <c r="E16" i="7"/>
  <c r="E25" i="7"/>
  <c r="E34" i="7"/>
  <c r="E44" i="7"/>
  <c r="E15" i="7"/>
  <c r="E42" i="7"/>
  <c r="B17" i="9"/>
  <c r="E32" i="7"/>
  <c r="E50" i="7"/>
  <c r="F10" i="10"/>
  <c r="E24" i="7"/>
  <c r="E33" i="7"/>
  <c r="E52" i="7"/>
  <c r="E6" i="7"/>
  <c r="E23" i="7"/>
  <c r="E41" i="7"/>
  <c r="E43" i="7"/>
  <c r="E7" i="4"/>
  <c r="E5" i="4"/>
  <c r="E6" i="4"/>
  <c r="E4" i="4"/>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<sst xmlns="http://schemas.openxmlformats.org/spreadsheetml/2006/main" count="130128" uniqueCount="10951">
  <si>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</si>
  <si>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</si>
  <si>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</si>
  <si>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</si>
  <si>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</si>
  <si>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</si>
  <si>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</si>
  <si>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</si>
  <si>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</si>
  <si>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</si>
  <si>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</si>
  <si>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</si>
  <si>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</si>
  <si>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</si>
  <si>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</si>
  <si>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</si>
  <si>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</si>
  <si>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</si>
  <si>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</si>
  <si>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</si>
  <si>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</si>
  <si>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</si>
  <si>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</si>
  <si>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</si>
  <si>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</si>
  <si>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</si>
  <si>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</si>
  <si>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</si>
  <si>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</si>
  <si>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</si>
  <si>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</si>
  <si>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</si>
  <si>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</si>
  <si>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</si>
  <si>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</si>
  <si>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</si>
  <si>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</si>
  <si>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</si>
  <si>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</si>
  <si>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</si>
  <si>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</si>
  <si>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</si>
  <si>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</si>
  <si>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</si>
  <si>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</si>
  <si>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</si>
  <si>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</si>
  <si>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</si>
  <si>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</si>
  <si>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</si>
  <si>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</si>
  <si>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</si>
  <si>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</si>
  <si>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</si>
  <si>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</si>
  <si>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</si>
  <si>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</si>
  <si>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</si>
  <si>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</si>
  <si>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</si>
  <si>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</si>
  <si>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</si>
  <si>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</si>
  <si>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</si>
  <si>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</si>
  <si>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</si>
  <si>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</si>
  <si>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</si>
  <si>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</si>
  <si>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</si>
  <si>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</si>
  <si>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</si>
  <si>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</si>
  <si>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</si>
  <si>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</si>
  <si>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</si>
  <si>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</si>
  <si>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</si>
  <si>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</si>
  <si>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</si>
  <si>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</si>
  <si>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</si>
  <si>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</si>
  <si>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</si>
  <si>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</si>
  <si>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</si>
  <si>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</si>
  <si>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</si>
  <si>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</si>
  <si>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</si>
  <si>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</si>
  <si>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</si>
  <si>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</si>
  <si>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</si>
  <si>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</si>
  <si>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</si>
  <si>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</si>
  <si>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</si>
  <si>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</si>
  <si>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</si>
  <si>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</si>
  <si>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</si>
  <si>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</si>
  <si>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</si>
  <si>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</si>
  <si>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</si>
  <si>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</si>
  <si>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</si>
  <si>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</si>
  <si>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</si>
  <si>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</si>
  <si>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</si>
  <si>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</si>
  <si>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</si>
  <si>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</si>
  <si>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</si>
  <si>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</si>
  <si>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</si>
  <si>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</si>
  <si>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</si>
  <si>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</si>
  <si>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</si>
  <si>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</si>
  <si>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</si>
  <si>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</si>
  <si>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</si>
  <si>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</si>
  <si>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</si>
  <si>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</si>
  <si>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</si>
  <si>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</si>
  <si>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</si>
  <si>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</si>
  <si>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</si>
  <si>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</si>
  <si>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</si>
  <si>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</si>
  <si>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</si>
  <si>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</si>
  <si>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</si>
  <si>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</si>
  <si>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</si>
  <si>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</si>
  <si>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</si>
  <si>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</si>
  <si>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</si>
  <si>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</si>
  <si>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</si>
  <si>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</si>
  <si>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</si>
  <si>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</si>
  <si>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</si>
  <si>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</si>
  <si>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</si>
  <si>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</si>
  <si>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</si>
  <si>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</si>
  <si>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</si>
  <si>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</si>
  <si>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</si>
  <si>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</si>
  <si>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</si>
  <si>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</si>
  <si>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</si>
  <si>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</si>
  <si>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</si>
  <si>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</si>
  <si>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</si>
  <si>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</si>
  <si>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</si>
  <si>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</si>
  <si>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</si>
  <si>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</si>
  <si>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</si>
  <si>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</si>
  <si>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</si>
  <si>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</si>
  <si>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</si>
  <si>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</si>
  <si>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</si>
  <si>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</si>
  <si>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</si>
  <si>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</si>
  <si>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</si>
  <si>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</si>
  <si>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</si>
  <si>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</si>
  <si>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</si>
  <si>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</si>
  <si>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</si>
  <si>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</si>
  <si>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</si>
  <si>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</si>
  <si>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</si>
  <si>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</si>
  <si>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</si>
  <si>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</si>
  <si>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</si>
  <si>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</si>
  <si>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</si>
  <si>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</si>
  <si>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</si>
  <si>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</si>
  <si>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</si>
  <si>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</si>
  <si>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</si>
  <si>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</si>
  <si>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</si>
  <si>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</si>
  <si>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</si>
  <si>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</si>
  <si>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</si>
  <si>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</si>
  <si>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</si>
  <si>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</si>
  <si>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</si>
  <si>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</si>
  <si>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</si>
  <si>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</si>
  <si>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</si>
  <si>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</si>
  <si>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</si>
  <si>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</si>
  <si>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</si>
  <si>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</si>
  <si>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</si>
  <si>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</si>
  <si>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</si>
  <si>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</si>
  <si>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</si>
  <si>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</si>
  <si>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</si>
  <si>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</si>
  <si>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</si>
  <si>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</si>
  <si>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</si>
  <si>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</si>
  <si>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</si>
  <si>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</si>
  <si>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</si>
  <si>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</si>
  <si>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</si>
  <si>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</si>
  <si>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</si>
  <si>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</si>
  <si>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</si>
  <si>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</si>
  <si>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</si>
  <si>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</si>
  <si>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</si>
  <si>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</si>
  <si>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</si>
  <si>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</si>
  <si>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</si>
  <si>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</si>
  <si>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</si>
  <si>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</si>
  <si>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</si>
  <si>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</si>
  <si>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</si>
  <si>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</si>
  <si>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</si>
  <si>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</si>
  <si>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</si>
  <si>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</si>
  <si>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</si>
  <si>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</si>
  <si>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</si>
  <si>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</si>
  <si>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</si>
  <si>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</si>
  <si>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</si>
  <si>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</si>
  <si>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</si>
  <si>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</si>
  <si>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</si>
  <si>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</si>
  <si>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</si>
  <si>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</si>
  <si>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</si>
  <si>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</si>
  <si>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</si>
  <si>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</si>
  <si>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</si>
  <si>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</si>
  <si>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</si>
  <si>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</si>
  <si>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</si>
  <si>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</si>
  <si>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</si>
  <si>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</si>
  <si>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</si>
  <si>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</si>
  <si>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</si>
  <si>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</si>
  <si>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</si>
  <si>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</si>
  <si>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</si>
  <si>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</si>
  <si>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</si>
  <si>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</si>
  <si>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</si>
  <si>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</si>
  <si>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</si>
  <si>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</si>
  <si>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</si>
  <si>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</si>
  <si>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</si>
  <si>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</si>
  <si>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</si>
  <si>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</si>
  <si>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</si>
  <si>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</si>
  <si>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</si>
  <si>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</si>
  <si>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</si>
  <si>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</si>
  <si>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</si>
  <si>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</si>
  <si>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</si>
  <si>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</si>
  <si>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</si>
  <si>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</si>
  <si>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</si>
  <si>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</si>
  <si>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</si>
  <si>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</si>
  <si>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</si>
  <si>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</si>
  <si>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</si>
  <si>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</si>
  <si>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</si>
  <si>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</si>
  <si>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</si>
  <si>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</si>
  <si>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</si>
  <si>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</si>
  <si>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</si>
  <si>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</si>
  <si>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</si>
  <si>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</si>
  <si>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</si>
  <si>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</si>
  <si>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</si>
  <si>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</si>
  <si>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</si>
  <si>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</si>
  <si>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</si>
  <si>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</si>
  <si>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</si>
  <si>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</si>
  <si>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</si>
  <si>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</si>
  <si>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</si>
  <si>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</si>
  <si>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</si>
  <si>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</si>
  <si>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</si>
  <si>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</si>
  <si>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</si>
  <si>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</si>
  <si>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</si>
  <si>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</si>
  <si>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</si>
  <si>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</si>
  <si>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</si>
  <si>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</si>
  <si>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</si>
  <si>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</si>
  <si>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</si>
  <si>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</si>
  <si>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</si>
  <si>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</si>
  <si>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</si>
  <si>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</si>
  <si>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</si>
  <si>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</si>
  <si>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</si>
  <si>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</si>
  <si>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</si>
  <si>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</si>
  <si>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</si>
  <si>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</si>
  <si>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</si>
  <si>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</si>
  <si>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</si>
  <si>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</si>
  <si>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</si>
  <si>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</si>
  <si>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</si>
  <si>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</si>
  <si>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</si>
  <si>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</si>
  <si>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</si>
  <si>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</si>
  <si>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</si>
  <si>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</si>
  <si>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</si>
  <si>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</si>
  <si>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</si>
  <si>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</si>
  <si>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</si>
  <si>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</si>
  <si>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</si>
  <si>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</si>
  <si>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</si>
  <si>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</si>
  <si>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</si>
  <si>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</si>
  <si>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</si>
  <si>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</si>
  <si>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</si>
  <si>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</si>
  <si>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</si>
  <si>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</si>
  <si>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</si>
  <si>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</si>
  <si>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</si>
  <si>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</si>
  <si>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</si>
  <si>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</si>
  <si>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</si>
  <si>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</si>
  <si>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</si>
  <si>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</si>
  <si>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</si>
  <si>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</si>
  <si>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</si>
  <si>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</si>
  <si>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</si>
  <si>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</si>
  <si>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</si>
  <si>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</si>
  <si>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</si>
  <si>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</si>
  <si>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</si>
  <si>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</si>
  <si>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</si>
  <si>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</si>
  <si>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</si>
  <si>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</si>
  <si>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</si>
  <si>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</si>
  <si>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</si>
  <si>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</si>
  <si>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</si>
  <si>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</si>
  <si>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</si>
  <si>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</si>
  <si>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</si>
  <si>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</si>
  <si>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</si>
  <si>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</si>
  <si>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</si>
  <si>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</si>
  <si>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</si>
  <si>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</si>
  <si>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</si>
  <si>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</si>
  <si>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</si>
  <si>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</si>
  <si>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</si>
  <si>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</si>
  <si>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</si>
  <si>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</si>
  <si>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</si>
  <si>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</si>
  <si>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</si>
  <si>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</si>
  <si>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</si>
  <si>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</si>
  <si>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</si>
  <si>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</si>
  <si>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</si>
  <si>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</si>
  <si>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</si>
  <si>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</si>
  <si>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</si>
  <si>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</si>
  <si>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</si>
  <si>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</si>
  <si>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</si>
  <si>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</si>
  <si>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</si>
  <si>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</si>
  <si>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</si>
  <si>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</si>
  <si>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</si>
  <si>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</si>
  <si>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</si>
  <si>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</si>
  <si>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</si>
  <si>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</si>
  <si>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</si>
  <si>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</si>
  <si>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</si>
  <si>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</si>
  <si>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</si>
  <si>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</si>
  <si>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</si>
  <si>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</si>
  <si>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</si>
  <si>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</si>
  <si>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</si>
  <si>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</si>
  <si>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</si>
  <si>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</si>
  <si>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</si>
  <si>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</si>
  <si>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</si>
  <si>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</si>
  <si>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</si>
  <si>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</si>
  <si>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</si>
  <si>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</si>
  <si>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</si>
  <si>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</si>
  <si>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</si>
  <si>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</si>
  <si>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</si>
  <si>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</si>
  <si>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</si>
  <si>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</si>
  <si>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</si>
  <si>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</si>
  <si>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</si>
  <si>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</si>
  <si>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</si>
  <si>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</si>
  <si>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</si>
  <si>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</si>
  <si>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</si>
  <si>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</si>
  <si>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</si>
  <si>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</si>
  <si>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</si>
  <si>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</si>
  <si>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</si>
  <si>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</si>
  <si>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</si>
  <si>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</si>
  <si>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</si>
  <si>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</si>
  <si>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</si>
  <si>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</si>
  <si>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</si>
  <si>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</si>
  <si>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</si>
  <si>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</si>
  <si>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</si>
  <si>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</si>
  <si>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</si>
  <si>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</si>
  <si>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</si>
  <si>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</si>
  <si>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</si>
  <si>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</si>
  <si>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</si>
  <si>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</si>
  <si>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</si>
  <si>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</si>
  <si>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</si>
  <si>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</si>
  <si>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</si>
  <si>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</si>
  <si>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</si>
  <si>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</si>
  <si>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</si>
  <si>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</si>
  <si>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</si>
  <si>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</si>
  <si>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</si>
  <si>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</si>
  <si>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</si>
  <si>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</si>
  <si>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</si>
  <si>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</si>
  <si>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</si>
  <si>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</si>
  <si>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</si>
  <si>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</si>
  <si>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</si>
  <si>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</si>
  <si>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</si>
  <si>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</si>
  <si>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</si>
  <si>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</si>
  <si>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</si>
  <si>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</si>
  <si>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</si>
  <si>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</si>
  <si>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</si>
  <si>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</si>
  <si>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</si>
  <si>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</si>
  <si>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</si>
  <si>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</si>
  <si>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</si>
  <si>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</si>
  <si>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</si>
  <si>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</si>
  <si>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</si>
  <si>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</si>
  <si>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</si>
  <si>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</si>
  <si>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</si>
  <si>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</si>
  <si>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</si>
  <si>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</si>
  <si>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</si>
  <si>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</si>
  <si>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</si>
  <si>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</si>
  <si>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</si>
  <si>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</si>
  <si>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</si>
  <si>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</si>
  <si>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</si>
  <si>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</si>
  <si>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</si>
  <si>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</si>
  <si>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</si>
  <si>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</si>
  <si>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</si>
  <si>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</si>
  <si>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</si>
  <si>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</si>
  <si>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</si>
  <si>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</si>
  <si>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</si>
  <si>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</si>
  <si>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</si>
  <si>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</si>
  <si>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</si>
  <si>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</si>
  <si>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</si>
  <si>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</si>
  <si>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</si>
  <si>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</si>
  <si>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</si>
  <si>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</si>
  <si>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</si>
  <si>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</si>
  <si>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</si>
  <si>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</si>
  <si>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</si>
  <si>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</si>
  <si>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</si>
  <si>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</si>
  <si>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</si>
  <si>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</si>
  <si>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</si>
  <si>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</si>
  <si>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</si>
  <si>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</si>
  <si>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</si>
  <si>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</si>
  <si>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</si>
  <si>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</si>
  <si>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</si>
  <si>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</si>
  <si>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</si>
  <si>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</si>
  <si>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</si>
  <si>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</si>
  <si>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</si>
  <si>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</si>
  <si>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</si>
  <si>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</si>
  <si>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</si>
  <si>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</si>
  <si>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</si>
  <si>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</si>
  <si>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</si>
  <si>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</si>
  <si>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</si>
  <si>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</si>
  <si>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</si>
  <si>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</si>
  <si>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</si>
  <si>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</si>
  <si>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</si>
  <si>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</si>
  <si>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</si>
  <si>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</si>
  <si>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</si>
  <si>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</si>
  <si>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</si>
  <si>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</si>
  <si>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</si>
  <si>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</si>
  <si>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</si>
  <si>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</si>
  <si>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</si>
  <si>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</si>
  <si>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</si>
  <si>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</si>
  <si>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</si>
  <si>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</si>
  <si>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</si>
  <si>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</si>
  <si>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</si>
  <si>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</si>
  <si>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</si>
  <si>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</si>
  <si>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</si>
  <si>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</si>
  <si>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</si>
  <si>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</si>
  <si>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</si>
  <si>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</si>
  <si>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</si>
  <si>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</si>
  <si>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</si>
  <si>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</si>
  <si>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</si>
  <si>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</si>
  <si>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</si>
  <si>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</si>
  <si>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</si>
  <si>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</si>
  <si>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</si>
  <si>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</si>
  <si>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</si>
  <si>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</si>
  <si>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</si>
  <si>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</si>
  <si>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</si>
  <si>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</si>
  <si>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</si>
  <si>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</si>
  <si>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</si>
  <si>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</si>
  <si>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</si>
  <si>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</si>
  <si>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</si>
  <si>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</si>
  <si>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</si>
  <si>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</si>
  <si>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</si>
  <si>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</si>
  <si>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</si>
  <si>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</si>
  <si>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</si>
  <si>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</si>
  <si>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</si>
  <si>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</si>
  <si>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</si>
  <si>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</si>
  <si>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</si>
  <si>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</si>
  <si>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</si>
  <si>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</si>
  <si>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</si>
  <si>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</si>
  <si>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</si>
  <si>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</si>
  <si>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</si>
  <si>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</si>
  <si>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</si>
  <si>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</si>
  <si>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</si>
  <si>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</si>
  <si>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</si>
  <si>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</si>
  <si>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</si>
  <si>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</si>
  <si>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</si>
  <si>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</si>
  <si>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</si>
  <si>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</si>
  <si>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</si>
  <si>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</si>
  <si>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</si>
  <si>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</si>
  <si>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</si>
  <si>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</si>
  <si>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</si>
  <si>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</si>
  <si>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</si>
  <si>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</si>
  <si>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</si>
  <si>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</si>
  <si>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</si>
  <si>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</si>
  <si>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</si>
  <si>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</si>
  <si>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</si>
  <si>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</si>
  <si>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</si>
  <si>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</si>
  <si>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</si>
  <si>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</si>
  <si>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</si>
  <si>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</si>
  <si>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</si>
  <si>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</si>
  <si>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</si>
  <si>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</si>
  <si>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</si>
  <si>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</si>
  <si>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</si>
  <si>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</si>
  <si>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</si>
  <si>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</si>
  <si>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</si>
  <si>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</si>
  <si>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</si>
  <si>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</si>
  <si>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</si>
  <si>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</si>
  <si>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</si>
  <si>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</si>
  <si>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</si>
  <si>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</si>
  <si>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</si>
  <si>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</si>
  <si>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</si>
  <si>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</si>
  <si>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</si>
  <si>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</si>
  <si>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</si>
  <si>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</si>
  <si>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</si>
  <si>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</si>
  <si>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</si>
  <si>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</si>
  <si>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</si>
  <si>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</si>
  <si>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</si>
  <si>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</si>
  <si>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</si>
  <si>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</si>
  <si>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</si>
  <si>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</si>
  <si>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</si>
  <si>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</si>
  <si>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</si>
  <si>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</si>
  <si>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</si>
  <si>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</si>
  <si>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</si>
  <si>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</si>
  <si>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</si>
  <si>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</si>
  <si>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</si>
  <si>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</si>
  <si>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</si>
  <si>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</si>
  <si>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</si>
  <si>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</si>
  <si>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</si>
  <si>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</si>
  <si>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</si>
  <si>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</si>
  <si>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</si>
  <si>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</si>
  <si>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</si>
  <si>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</si>
  <si>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</si>
  <si>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</si>
  <si>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</si>
  <si>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</si>
  <si>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</si>
  <si>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</si>
  <si>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</si>
  <si>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</si>
  <si>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</si>
  <si>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</si>
  <si>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</si>
  <si>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</si>
  <si>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</si>
  <si>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</si>
  <si>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</si>
  <si>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</si>
  <si>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</si>
  <si>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</si>
  <si>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</si>
  <si>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</si>
  <si>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</si>
  <si>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</si>
  <si>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</si>
  <si>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</si>
  <si>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</si>
  <si>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</si>
  <si>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</si>
  <si>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</si>
  <si>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</si>
  <si>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</si>
  <si>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</si>
  <si>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</si>
  <si>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</si>
  <si>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</si>
  <si>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</si>
  <si>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</si>
  <si>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</si>
  <si>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</si>
  <si>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</si>
  <si>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</si>
  <si>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</si>
  <si>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</si>
  <si>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</si>
  <si>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</si>
  <si>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</si>
  <si>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</si>
  <si>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</si>
  <si>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</si>
  <si>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</si>
  <si>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</si>
  <si>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</si>
  <si>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</si>
  <si>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</si>
  <si>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</si>
  <si>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</si>
  <si>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</si>
  <si>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</si>
  <si>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</si>
  <si>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</si>
  <si>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</si>
  <si>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</si>
  <si>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</si>
  <si>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</si>
  <si>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</si>
  <si>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</si>
  <si>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</si>
  <si>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</si>
  <si>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</si>
  <si>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</si>
  <si>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</si>
  <si>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</si>
  <si>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</si>
  <si>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</si>
  <si>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</si>
  <si>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</si>
  <si>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</si>
  <si>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</si>
  <si>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</si>
  <si>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</si>
  <si>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</si>
  <si>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</si>
  <si>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</si>
  <si>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</si>
  <si>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</si>
  <si>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</si>
  <si>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</si>
  <si>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</si>
  <si>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</si>
  <si>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</si>
  <si>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</si>
  <si>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</si>
  <si>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</si>
  <si>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</si>
  <si>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</si>
  <si>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</si>
  <si>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</si>
  <si>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</si>
  <si>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</si>
  <si>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</si>
  <si>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</si>
  <si>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</si>
  <si>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</si>
  <si>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</si>
  <si>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</si>
  <si>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</si>
  <si>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</si>
  <si>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</si>
  <si>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</si>
  <si>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</si>
  <si>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</si>
  <si>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</si>
  <si>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</si>
  <si>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</si>
  <si>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</si>
  <si>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</si>
  <si>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</si>
  <si>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</si>
  <si>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</si>
  <si>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</si>
  <si>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</si>
  <si>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</si>
  <si>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</si>
  <si>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</si>
  <si>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</si>
  <si>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</si>
  <si>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</si>
  <si>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</si>
  <si>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</si>
  <si>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</si>
  <si>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</si>
  <si>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</si>
  <si>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</si>
  <si>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</si>
  <si>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</si>
  <si>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</si>
  <si>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</si>
  <si>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</si>
  <si>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</si>
  <si>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</si>
  <si>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</si>
  <si>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</si>
  <si>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</si>
  <si>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</si>
  <si>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</si>
  <si>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</si>
  <si>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</si>
  <si>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</si>
  <si>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</si>
  <si>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</si>
  <si>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</si>
  <si>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</si>
  <si>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</si>
  <si>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</si>
  <si>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</si>
  <si>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</si>
  <si>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</si>
  <si>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</si>
  <si>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</si>
  <si>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</si>
  <si>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</si>
  <si>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</si>
  <si>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</si>
  <si>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</si>
  <si>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</si>
  <si>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</si>
  <si>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</si>
  <si>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</si>
  <si>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</si>
  <si>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</si>
  <si>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</si>
  <si>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</si>
  <si>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</si>
  <si>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</si>
  <si>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</si>
  <si>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</si>
  <si>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</si>
  <si>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</si>
  <si>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</si>
  <si>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</si>
  <si>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</si>
  <si>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</si>
  <si>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</si>
  <si>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</si>
  <si>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</si>
  <si>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</si>
  <si>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</si>
  <si>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</si>
  <si>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</si>
  <si>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</si>
  <si>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</si>
  <si>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</si>
  <si>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</si>
  <si>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</si>
  <si>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</si>
  <si>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</si>
  <si>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</si>
  <si>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</si>
  <si>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</si>
  <si>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</si>
  <si>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</si>
  <si>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</si>
  <si>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</si>
  <si>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</si>
  <si>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</si>
  <si>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</si>
  <si>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</si>
  <si>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</si>
  <si>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</si>
  <si>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</si>
  <si>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</si>
  <si>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</si>
  <si>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</si>
  <si>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</si>
  <si>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</si>
  <si>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</si>
  <si>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</si>
  <si>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</si>
  <si>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</si>
  <si>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</si>
  <si>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</si>
  <si>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</si>
  <si>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</si>
  <si>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</si>
  <si>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</si>
  <si>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</si>
  <si>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</si>
  <si>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</si>
  <si>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</si>
  <si>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</si>
  <si>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</si>
  <si>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</si>
  <si>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</si>
  <si>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</si>
  <si>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</si>
  <si>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</si>
  <si>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</si>
  <si>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</si>
  <si>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</si>
  <si>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</si>
  <si>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</si>
  <si>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</si>
  <si>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</si>
  <si>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</si>
  <si>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</si>
  <si>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</si>
  <si>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</si>
  <si>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</si>
  <si>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</si>
  <si>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</si>
  <si>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</si>
  <si>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</si>
  <si>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</si>
  <si>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</si>
  <si>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</si>
  <si>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</si>
  <si>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</si>
  <si>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</si>
  <si>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</si>
  <si>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</si>
  <si>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</si>
  <si>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</si>
  <si>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</si>
  <si>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</si>
  <si>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</si>
  <si>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</si>
  <si>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</si>
  <si>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</si>
  <si>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</si>
  <si>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</si>
  <si>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</si>
  <si>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</si>
  <si>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</si>
  <si>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</si>
  <si>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</si>
  <si>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</si>
  <si>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</si>
  <si>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</si>
  <si>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</si>
  <si>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</si>
  <si>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</si>
  <si>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</si>
  <si>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</si>
  <si>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</si>
  <si>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</si>
  <si>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</si>
  <si>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</si>
  <si>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</si>
  <si>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</si>
  <si>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</si>
  <si>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</si>
  <si>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</si>
  <si>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</si>
  <si>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</si>
  <si>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</si>
  <si>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</si>
  <si>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</si>
  <si>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</si>
  <si>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</si>
  <si>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</si>
  <si>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</si>
  <si>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</si>
  <si>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</si>
  <si>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</si>
  <si>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</si>
  <si>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</si>
  <si>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</si>
  <si>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</si>
  <si>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</si>
  <si>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</si>
  <si>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</si>
  <si>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</si>
  <si>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</si>
  <si>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</si>
  <si>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</si>
  <si>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</si>
  <si>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</si>
  <si>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</si>
  <si>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</si>
  <si>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</si>
  <si>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</si>
  <si>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</si>
  <si>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</si>
  <si>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</si>
  <si>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</si>
  <si>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</si>
  <si>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</si>
  <si>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</si>
  <si>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</si>
  <si>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</si>
  <si>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</si>
  <si>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</si>
  <si>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</si>
  <si>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</si>
  <si>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</si>
  <si>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</si>
  <si>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</si>
  <si>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</si>
  <si>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</si>
  <si>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</si>
  <si>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</si>
  <si>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</si>
  <si>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</si>
  <si>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</si>
  <si>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</si>
  <si>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</si>
  <si>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</si>
  <si>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</si>
  <si>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</si>
  <si>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</si>
  <si>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</si>
  <si>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</si>
  <si>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</si>
  <si>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</si>
  <si>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</si>
  <si>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</si>
  <si>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</si>
  <si>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</si>
  <si>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</si>
  <si>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</si>
  <si>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</si>
  <si>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</si>
  <si>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</si>
  <si>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</si>
  <si>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</si>
  <si>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</si>
  <si>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</si>
  <si>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</si>
  <si>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</si>
  <si>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</si>
  <si>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</si>
  <si>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</si>
  <si>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</si>
  <si>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</si>
  <si>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</si>
  <si>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</si>
  <si>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</si>
  <si>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</si>
  <si>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</si>
  <si>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</si>
  <si>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</si>
  <si>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</si>
  <si>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</si>
  <si>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</si>
  <si>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</si>
  <si>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</si>
  <si>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</si>
  <si>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</si>
  <si>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</si>
  <si>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</si>
  <si>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</si>
  <si>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</si>
  <si>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</si>
  <si>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</si>
  <si>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</si>
  <si>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</si>
  <si>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</si>
  <si>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</si>
  <si>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</si>
  <si>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</si>
  <si>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</si>
  <si>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</si>
  <si>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</si>
  <si>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</si>
  <si>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</si>
  <si>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</si>
  <si>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</si>
  <si>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</si>
  <si>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</si>
  <si>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</si>
  <si>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</si>
  <si>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</si>
  <si>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</si>
  <si>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</si>
  <si>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</si>
  <si>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</si>
  <si>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</si>
  <si>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</si>
  <si>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</si>
  <si>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</si>
  <si>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</si>
  <si>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</si>
  <si>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</si>
  <si>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</si>
  <si>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</si>
  <si>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</si>
  <si>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</si>
  <si>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</si>
  <si>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</si>
  <si>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</si>
  <si>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</si>
  <si>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</si>
  <si>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</si>
  <si>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</si>
  <si>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</si>
  <si>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</si>
  <si>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</si>
  <si>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</si>
  <si>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</si>
  <si>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</si>
  <si>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</si>
  <si>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</si>
  <si>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</si>
  <si>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</si>
  <si>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</si>
  <si>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</si>
  <si>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</si>
  <si>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</si>
  <si>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</si>
  <si>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</si>
  <si>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</si>
  <si>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</si>
  <si>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</si>
  <si>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</si>
  <si>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</si>
  <si>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</si>
  <si>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</si>
  <si>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</si>
  <si>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</si>
  <si>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</si>
  <si>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</si>
  <si>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</si>
  <si>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</si>
  <si>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</si>
  <si>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</si>
  <si>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</si>
  <si>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</si>
  <si>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</si>
  <si>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</si>
  <si>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</si>
  <si>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</si>
  <si>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</si>
  <si>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</si>
  <si>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</si>
  <si>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</si>
  <si>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</si>
  <si>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</si>
  <si>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</si>
  <si>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</si>
  <si>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</si>
  <si>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</si>
  <si>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</si>
  <si>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</si>
  <si>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</si>
  <si>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</si>
  <si>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</si>
  <si>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</si>
  <si>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</si>
  <si>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</si>
  <si>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</si>
  <si>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</si>
  <si>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</si>
  <si>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</si>
  <si>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</si>
  <si>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</si>
  <si>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</si>
  <si>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</si>
  <si>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</si>
  <si>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</si>
  <si>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</si>
  <si>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</si>
  <si>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</si>
  <si>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</si>
  <si>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</si>
  <si>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</si>
  <si>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</si>
  <si>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</si>
  <si>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</si>
  <si>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</si>
  <si>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</si>
  <si>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</si>
  <si>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</si>
  <si>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</si>
  <si>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</si>
  <si>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</si>
  <si>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</si>
  <si>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</si>
  <si>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</si>
  <si>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</si>
  <si>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</si>
  <si>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</si>
  <si>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</si>
  <si>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</si>
  <si>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</si>
  <si>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</si>
  <si>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</si>
  <si>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</si>
  <si>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</si>
  <si>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</si>
  <si>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</si>
  <si>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</si>
  <si>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</si>
  <si>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</si>
  <si>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</si>
  <si>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</si>
  <si>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</si>
  <si>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</si>
  <si>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</si>
  <si>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</si>
  <si>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</si>
  <si>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</si>
  <si>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</si>
  <si>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</si>
  <si>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</si>
  <si>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</si>
  <si>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</si>
  <si>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</si>
  <si>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</si>
  <si>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</si>
  <si>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</si>
  <si>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</si>
  <si>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</si>
  <si>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</si>
  <si>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</si>
  <si>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</si>
  <si>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</si>
  <si>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</si>
  <si>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</si>
  <si>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</si>
  <si>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</si>
  <si>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</si>
  <si>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</si>
  <si>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</si>
  <si>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</si>
  <si>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</si>
  <si>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</si>
  <si>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</si>
  <si>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</si>
  <si>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</si>
  <si>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</si>
  <si>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</si>
  <si>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</si>
  <si>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</si>
  <si>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</si>
  <si>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</si>
  <si>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</si>
  <si>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</si>
  <si>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</si>
  <si>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</si>
  <si>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</si>
  <si>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</si>
  <si>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</si>
  <si>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</si>
  <si>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</si>
  <si>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</si>
  <si>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</si>
  <si>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</si>
  <si>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</si>
  <si>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</si>
  <si>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</si>
  <si>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</si>
  <si>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</si>
  <si>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</si>
  <si>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</si>
  <si>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</si>
  <si>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</si>
  <si>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</si>
  <si>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</si>
  <si>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</si>
  <si>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</si>
  <si>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</si>
  <si>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</si>
  <si>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</si>
  <si>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</si>
  <si>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</si>
  <si>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</si>
  <si>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</si>
  <si>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</si>
  <si>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</si>
  <si>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</si>
  <si>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</si>
  <si>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</si>
  <si>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</si>
  <si>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</si>
  <si>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</si>
  <si>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</si>
  <si>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</si>
  <si>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</si>
  <si>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</si>
  <si>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</si>
  <si>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</si>
  <si>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</si>
  <si>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</si>
  <si>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</si>
  <si>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</si>
  <si>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</si>
  <si>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</si>
  <si>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</si>
  <si>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</si>
  <si>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</si>
  <si>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</si>
  <si>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</si>
  <si>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</si>
  <si>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</si>
  <si>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</si>
  <si>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</si>
  <si>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</si>
  <si>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</si>
  <si>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</si>
  <si>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</si>
  <si>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</si>
  <si>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</si>
  <si>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</si>
  <si>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</si>
  <si>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</si>
  <si>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</si>
  <si>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</si>
  <si>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</si>
  <si>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</si>
  <si>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</si>
  <si>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</si>
  <si>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</si>
  <si>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</si>
  <si>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</si>
  <si>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</si>
  <si>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</si>
  <si>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</si>
  <si>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</si>
  <si>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</si>
  <si>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</si>
  <si>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</si>
  <si>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</si>
  <si>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</si>
  <si>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</si>
  <si>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</si>
  <si>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</si>
  <si>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</si>
  <si>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</si>
  <si>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</si>
  <si>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</si>
  <si>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</si>
  <si>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</si>
  <si>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</si>
  <si>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</si>
  <si>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</si>
  <si>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</si>
  <si>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</si>
  <si>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</si>
  <si>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</si>
  <si>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</si>
  <si>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</si>
  <si>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</si>
  <si>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</si>
  <si>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</si>
  <si>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</si>
  <si>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</si>
  <si>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</si>
  <si>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</si>
  <si>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</si>
  <si>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</si>
  <si>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</si>
  <si>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</si>
  <si>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</si>
  <si>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</si>
  <si>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</si>
  <si>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</si>
  <si>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</si>
  <si>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</si>
  <si>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</si>
  <si>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</si>
  <si>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</si>
  <si>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</si>
  <si>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</si>
  <si>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</si>
  <si>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</si>
  <si>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</si>
  <si>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</si>
  <si>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</si>
  <si>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</si>
  <si>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</si>
  <si>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</si>
  <si>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</si>
  <si>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</si>
  <si>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</si>
  <si>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</si>
  <si>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</si>
  <si>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</si>
  <si>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</si>
  <si>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</si>
  <si>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</si>
  <si>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</si>
  <si>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</si>
  <si>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</si>
  <si>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</si>
  <si>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</si>
  <si>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</si>
  <si>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</si>
  <si>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</si>
  <si>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</si>
  <si>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</si>
  <si>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</si>
  <si>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</si>
  <si>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</si>
  <si>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</si>
  <si>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</si>
  <si>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</si>
  <si>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</si>
  <si>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</si>
  <si>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</si>
  <si>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</si>
  <si>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</si>
  <si>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</si>
  <si>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</si>
  <si>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</si>
  <si>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</si>
  <si>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</si>
  <si>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</si>
  <si>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</si>
  <si>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</si>
  <si>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</si>
  <si>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</si>
  <si>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</si>
  <si>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</si>
  <si>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</si>
  <si>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</si>
  <si>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</si>
  <si>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</si>
  <si>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</si>
  <si>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</si>
  <si>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</si>
  <si>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</si>
  <si>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</si>
  <si>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</si>
  <si>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</si>
  <si>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</si>
  <si>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</si>
  <si>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</si>
  <si>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</si>
  <si>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</si>
  <si>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</si>
  <si>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</si>
  <si>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</si>
  <si>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</si>
  <si>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</si>
  <si>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</si>
  <si>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</si>
  <si>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</si>
  <si>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</si>
  <si>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</si>
  <si>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</si>
  <si>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</si>
  <si>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</si>
  <si>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</si>
  <si>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</si>
  <si>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</si>
  <si>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</si>
  <si>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</si>
  <si>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</si>
  <si>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</si>
  <si>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</si>
  <si>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</si>
  <si>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</si>
  <si>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</si>
  <si>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</si>
  <si>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</si>
  <si>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</si>
  <si>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</si>
  <si>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</si>
  <si>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</si>
  <si>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</si>
  <si>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</si>
  <si>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</si>
  <si>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</si>
  <si>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</si>
  <si>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</si>
  <si>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</si>
  <si>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</si>
  <si>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</si>
  <si>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</si>
  <si>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</si>
  <si>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</si>
  <si>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</si>
  <si>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</si>
  <si>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</si>
  <si>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</si>
  <si>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</si>
  <si>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</si>
  <si>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</si>
  <si>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</si>
  <si>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</si>
  <si>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</si>
  <si>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</si>
  <si>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</si>
  <si>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</si>
  <si>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</si>
  <si>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</si>
  <si>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</si>
  <si>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</si>
  <si>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</si>
  <si>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</si>
  <si>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</si>
  <si>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</si>
  <si>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</si>
  <si>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</si>
  <si>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</si>
  <si>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</si>
  <si>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</si>
  <si>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</si>
  <si>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</si>
  <si>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</si>
  <si>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</si>
  <si>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</si>
  <si>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</si>
  <si>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</si>
  <si>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</si>
  <si>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</si>
  <si>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</si>
  <si>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</si>
  <si>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</si>
  <si>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</si>
  <si>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</si>
  <si>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</si>
  <si>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</si>
  <si>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</si>
  <si>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</si>
  <si>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</si>
  <si>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</si>
  <si>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</si>
  <si>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</si>
  <si>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</si>
  <si>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</si>
  <si>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</si>
  <si>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</si>
  <si>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</si>
  <si>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</si>
  <si>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</si>
  <si>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</si>
  <si>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</si>
  <si>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</si>
  <si>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</si>
  <si>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</si>
  <si>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</si>
  <si>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</si>
  <si>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</si>
  <si>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</si>
  <si>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</si>
  <si>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</si>
  <si>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</si>
  <si>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</si>
  <si>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</si>
  <si>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</si>
  <si>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</si>
  <si>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</si>
  <si>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</si>
  <si>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</si>
  <si>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</si>
  <si>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</si>
  <si>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</si>
  <si>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</si>
  <si>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</si>
  <si>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</si>
  <si>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</si>
  <si>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</si>
  <si>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</si>
  <si>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</si>
  <si>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</si>
  <si>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</si>
  <si>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</si>
  <si>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</si>
  <si>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</si>
  <si>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</si>
  <si>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</si>
  <si>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</si>
  <si>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</si>
  <si>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</si>
  <si>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</si>
  <si>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</si>
  <si>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</si>
  <si>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</si>
  <si>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</si>
  <si>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</si>
  <si>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</si>
  <si>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</si>
  <si>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</si>
  <si>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</si>
  <si>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</si>
  <si>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</si>
  <si>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</si>
  <si>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</si>
  <si>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</si>
  <si>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</si>
  <si>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</si>
  <si>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</si>
  <si>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</si>
  <si>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</si>
  <si>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</si>
  <si>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</si>
  <si>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</si>
  <si>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</si>
  <si>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</si>
  <si>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</si>
  <si>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</si>
  <si>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</si>
  <si>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</si>
  <si>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</si>
  <si>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</si>
  <si>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</si>
  <si>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</si>
  <si>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</si>
  <si>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</si>
  <si>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</si>
  <si>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</si>
  <si>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</si>
  <si>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</si>
  <si>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</si>
  <si>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</si>
  <si>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</si>
  <si>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</si>
  <si>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</si>
  <si>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</si>
  <si>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</si>
  <si>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</si>
  <si>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</si>
  <si>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</si>
  <si>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</si>
  <si>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</si>
  <si>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</si>
  <si>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</si>
  <si>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</si>
  <si>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</si>
  <si>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</si>
  <si>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</si>
  <si>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</si>
  <si>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</si>
  <si>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</si>
  <si>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</si>
  <si>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</si>
  <si>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</si>
  <si>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</si>
  <si>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</si>
  <si>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</si>
  <si>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</si>
  <si>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</si>
  <si>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</si>
  <si>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</si>
  <si>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</si>
  <si>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</si>
  <si>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</si>
  <si>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</si>
  <si>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</si>
  <si>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</si>
  <si>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</si>
  <si>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</si>
  <si>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</si>
  <si>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</si>
  <si>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</si>
  <si>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</si>
  <si>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</si>
  <si>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</si>
  <si>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</si>
  <si>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</si>
  <si>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</si>
  <si>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</si>
  <si>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</si>
  <si>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</si>
  <si>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</si>
  <si>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</si>
  <si>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</si>
  <si>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</si>
  <si>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</si>
  <si>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</si>
  <si>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</si>
  <si>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</si>
  <si>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</si>
  <si>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</si>
  <si>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</si>
  <si>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</si>
  <si>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</si>
  <si>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</si>
  <si>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</si>
  <si>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</si>
  <si>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</si>
  <si>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</si>
  <si>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</si>
  <si>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</si>
  <si>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</si>
  <si>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</si>
  <si>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</si>
  <si>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</si>
  <si>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</si>
  <si>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</si>
  <si>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</si>
  <si>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</si>
  <si>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</si>
  <si>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</si>
  <si>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</si>
  <si>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</si>
  <si>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</si>
  <si>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</si>
  <si>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</si>
  <si>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</si>
  <si>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</si>
  <si>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</si>
  <si>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</si>
  <si>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</si>
  <si>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</si>
  <si>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</si>
  <si>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</si>
  <si>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</si>
  <si>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</si>
  <si>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</si>
  <si>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</si>
  <si>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</si>
  <si>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</si>
  <si>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</si>
  <si>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</si>
  <si>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</si>
  <si>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</si>
  <si>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</si>
  <si>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</si>
  <si>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</si>
  <si>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</si>
  <si>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</si>
  <si>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</si>
  <si>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</si>
  <si>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</si>
  <si>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</si>
  <si>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</si>
  <si>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</si>
  <si>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</si>
  <si>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</si>
  <si>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</si>
  <si>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</si>
  <si>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</si>
  <si>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</si>
  <si>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</si>
  <si>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</si>
  <si>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</si>
  <si>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</si>
  <si>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</si>
  <si>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</si>
  <si>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</si>
  <si>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</si>
  <si>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</si>
  <si>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</si>
  <si>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</si>
  <si>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</si>
  <si>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</si>
  <si>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</si>
  <si>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</si>
  <si>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</si>
  <si>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</si>
  <si>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</si>
  <si>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</si>
  <si>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</si>
  <si>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</si>
  <si>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</si>
  <si>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</si>
  <si>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</si>
  <si>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</si>
  <si>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</si>
  <si>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</si>
  <si>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</si>
  <si>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</si>
  <si>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</si>
  <si>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</si>
  <si>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</si>
  <si>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</si>
  <si>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</si>
  <si>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</si>
  <si>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</si>
  <si>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</si>
  <si>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</si>
  <si>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</si>
  <si>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</si>
  <si>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</si>
  <si>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</si>
  <si>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</si>
  <si>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</si>
  <si>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</si>
  <si>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</si>
  <si>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</si>
  <si>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</si>
  <si>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</si>
  <si>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</si>
  <si>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</si>
  <si>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</si>
  <si>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</si>
  <si>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</si>
  <si>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</si>
  <si>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</si>
  <si>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</si>
  <si>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</si>
  <si>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</si>
  <si>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</si>
  <si>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</si>
  <si>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</si>
  <si>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</si>
  <si>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</si>
  <si>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</si>
  <si>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</si>
  <si>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</si>
  <si>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</si>
  <si>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</si>
  <si>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</si>
  <si>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</si>
  <si>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</si>
  <si>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</si>
  <si>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</si>
  <si>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</si>
  <si>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</si>
  <si>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</si>
  <si>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</si>
  <si>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</si>
  <si>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</si>
  <si>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</si>
  <si>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</si>
  <si>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</si>
  <si>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</si>
  <si>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</si>
  <si>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</si>
  <si>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</si>
  <si>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</si>
  <si>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</si>
  <si>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</si>
  <si>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</si>
  <si>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</si>
  <si>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</si>
  <si>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</si>
  <si>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</si>
  <si>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</si>
  <si>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</si>
  <si>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</si>
  <si>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</si>
  <si>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</si>
  <si>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</si>
  <si>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</si>
  <si>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</si>
  <si>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</si>
  <si>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</si>
  <si>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</si>
  <si>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</si>
  <si>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</si>
  <si>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</si>
  <si>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</si>
  <si>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</si>
  <si>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</si>
  <si>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</si>
  <si>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</si>
  <si>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</si>
  <si>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</si>
  <si>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</si>
  <si>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</si>
  <si>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</si>
  <si>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</si>
  <si>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</si>
  <si>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</si>
  <si>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</si>
  <si>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</si>
  <si>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</si>
  <si>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</si>
  <si>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</si>
  <si>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</si>
  <si>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</si>
  <si>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</si>
  <si>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</si>
  <si>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</si>
  <si>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</si>
  <si>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</si>
  <si>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</si>
  <si>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</si>
  <si>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</si>
  <si>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</si>
  <si>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</si>
  <si>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</si>
  <si>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</si>
  <si>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</si>
  <si>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</si>
  <si>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</si>
  <si>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</si>
  <si>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</si>
  <si>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</si>
  <si>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</si>
  <si>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</si>
  <si>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</si>
  <si>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</si>
  <si>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</si>
  <si>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</si>
  <si>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</si>
  <si>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</si>
  <si>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</si>
  <si>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</si>
  <si>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</si>
  <si>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</si>
  <si>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</si>
  <si>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</si>
  <si>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</si>
  <si>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</si>
  <si>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</si>
  <si>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</si>
  <si>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</si>
  <si>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</si>
  <si>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</si>
  <si>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</si>
  <si>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</si>
  <si>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</si>
  <si>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</si>
  <si>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</si>
  <si>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</si>
  <si>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</si>
  <si>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</si>
  <si>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</si>
  <si>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</si>
  <si>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</si>
  <si>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</si>
  <si>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</si>
  <si>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</si>
  <si>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</si>
  <si>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</si>
  <si>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</si>
  <si>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</si>
  <si>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</si>
  <si>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</si>
  <si>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</si>
  <si>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</si>
  <si>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</si>
  <si>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</si>
  <si>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</si>
  <si>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</si>
  <si>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</si>
  <si>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</si>
  <si>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</si>
  <si>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</si>
  <si>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</si>
  <si>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</si>
  <si>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</si>
  <si>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</si>
  <si>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</si>
  <si>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</si>
  <si>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</si>
  <si>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</si>
  <si>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</si>
  <si>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</si>
  <si>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</si>
  <si>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</si>
  <si>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</si>
  <si>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</si>
  <si>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</si>
  <si>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</si>
  <si>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</si>
  <si>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</si>
  <si>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</si>
  <si>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</si>
  <si>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</si>
  <si>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</si>
  <si>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</si>
  <si>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</si>
  <si>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</si>
  <si>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</si>
  <si>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</si>
  <si>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</si>
  <si>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</si>
  <si>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</si>
  <si>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</si>
  <si>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</si>
  <si>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</si>
  <si>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</si>
  <si>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</si>
  <si>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</si>
  <si>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</si>
  <si>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</si>
  <si>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</si>
  <si>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</si>
  <si>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</si>
  <si>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</si>
  <si>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</si>
  <si>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</si>
  <si>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</si>
  <si>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</si>
  <si>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</si>
  <si>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</si>
  <si>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</si>
  <si>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</si>
  <si>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</si>
  <si>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</si>
  <si>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</si>
  <si>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</si>
  <si>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</si>
  <si>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</si>
  <si>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</si>
  <si>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</si>
  <si>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</si>
  <si>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</si>
  <si>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</si>
  <si>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</si>
  <si>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</si>
  <si>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</si>
  <si>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</si>
  <si>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</si>
  <si>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</si>
  <si>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</si>
  <si>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</si>
  <si>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</si>
  <si>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</si>
  <si>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</si>
  <si>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</si>
  <si>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</si>
  <si>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</si>
  <si>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</si>
  <si>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</si>
  <si>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</si>
  <si>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</si>
  <si>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</si>
  <si>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</si>
  <si>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</si>
  <si>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</si>
  <si>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</si>
  <si>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</si>
  <si>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</si>
  <si>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</si>
  <si>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</si>
  <si>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</si>
  <si>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</si>
  <si>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</si>
  <si>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</si>
  <si>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</si>
  <si>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</si>
  <si>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</si>
  <si>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</si>
  <si>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</si>
  <si>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</si>
  <si>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</si>
  <si>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</si>
  <si>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</si>
  <si>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</si>
  <si>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</si>
  <si>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</si>
  <si>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</si>
  <si>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</si>
  <si>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</si>
  <si>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</si>
  <si>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</si>
  <si>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</si>
  <si>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</si>
  <si>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</si>
  <si>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</si>
  <si>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</si>
  <si>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</si>
  <si>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</si>
  <si>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</si>
  <si>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</si>
  <si>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</si>
  <si>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</si>
  <si>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</si>
  <si>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</si>
  <si>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</si>
  <si>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</si>
  <si>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</si>
  <si>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</si>
  <si>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</si>
  <si>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</si>
  <si>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</si>
  <si>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</si>
  <si>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</si>
  <si>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</si>
  <si>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</si>
  <si>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</si>
  <si>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</si>
  <si>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</si>
  <si>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</si>
  <si>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</si>
  <si>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</si>
  <si>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</si>
  <si>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</si>
  <si>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</si>
  <si>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</si>
  <si>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</si>
  <si>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</si>
  <si>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</si>
  <si>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</si>
  <si>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</si>
  <si>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</si>
  <si>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</si>
  <si>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</si>
  <si>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</si>
  <si>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</si>
  <si>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</si>
  <si>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</si>
  <si>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</si>
  <si>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</si>
  <si>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</si>
  <si>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</si>
  <si>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</si>
  <si>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</si>
  <si>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</si>
  <si>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</si>
  <si>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</si>
  <si>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</si>
  <si>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</si>
  <si>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</si>
  <si>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</si>
  <si>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</si>
  <si>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</si>
  <si>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</si>
  <si>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</si>
  <si>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</si>
  <si>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</si>
  <si>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</si>
  <si>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</si>
  <si>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</si>
  <si>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</si>
  <si>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</si>
  <si>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</si>
  <si>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</si>
  <si>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</si>
  <si>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</si>
  <si>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</si>
  <si>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</si>
  <si>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</si>
  <si>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</si>
  <si>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</si>
  <si>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</si>
  <si>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</si>
  <si>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</si>
  <si>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</si>
  <si>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</si>
  <si>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</si>
  <si>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</si>
  <si>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</si>
  <si>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</si>
  <si>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</si>
  <si>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</si>
  <si>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</si>
  <si>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</si>
  <si>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</si>
  <si>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</si>
  <si>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</si>
  <si>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</si>
  <si>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</si>
  <si>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</si>
  <si>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</si>
  <si>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</si>
  <si>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</si>
  <si>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</si>
  <si>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</si>
  <si>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</si>
  <si>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</si>
  <si>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</si>
  <si>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</si>
  <si>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</si>
  <si>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</si>
  <si>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</si>
  <si>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</si>
  <si>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</si>
  <si>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</si>
  <si>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</si>
  <si>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</si>
  <si>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</si>
  <si>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</si>
  <si>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</si>
  <si>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</si>
  <si>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</si>
  <si>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</si>
  <si>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</si>
  <si>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</si>
  <si>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</si>
  <si>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</si>
  <si>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</si>
  <si>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</si>
  <si>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</si>
  <si>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</si>
  <si>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</si>
  <si>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</si>
  <si>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</si>
  <si>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</si>
  <si>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</si>
  <si>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</si>
  <si>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</si>
  <si>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</si>
  <si>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</si>
  <si>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</si>
  <si>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</si>
  <si>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</si>
  <si>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</si>
  <si>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</si>
  <si>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</si>
  <si>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</si>
  <si>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</si>
  <si>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</si>
  <si>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</si>
  <si>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</si>
  <si>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</si>
  <si>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</si>
  <si>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</si>
  <si>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</si>
  <si>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</si>
  <si>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</si>
  <si>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</si>
  <si>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</si>
  <si>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</si>
  <si>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</si>
  <si>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</si>
  <si>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</si>
  <si>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</si>
  <si>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</si>
  <si>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</si>
  <si>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</si>
  <si>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</si>
  <si>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</si>
  <si>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</si>
  <si>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</si>
  <si>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</si>
  <si>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</si>
  <si>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</si>
  <si>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</si>
  <si>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</si>
  <si>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</si>
  <si>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</si>
  <si>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</si>
  <si>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</si>
  <si>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</si>
  <si>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</si>
  <si>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</si>
  <si>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</si>
  <si>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</si>
  <si>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</si>
  <si>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</si>
  <si>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</si>
  <si>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</si>
  <si>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</si>
  <si>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</si>
  <si>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</si>
  <si>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</si>
  <si>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</si>
  <si>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</si>
  <si>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</si>
  <si>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</si>
  <si>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</si>
  <si>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</si>
  <si>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</si>
  <si>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</si>
  <si>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</si>
  <si>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</si>
  <si>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</si>
  <si>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</si>
  <si>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</si>
  <si>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</si>
  <si>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</si>
  <si>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</si>
  <si>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</si>
  <si>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</si>
  <si>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</si>
  <si>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</si>
  <si>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</si>
  <si>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</si>
  <si>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</si>
  <si>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</si>
  <si>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</si>
  <si>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</si>
  <si>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</si>
  <si>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</si>
  <si>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</si>
  <si>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</si>
  <si>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</si>
  <si>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</si>
  <si>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</si>
  <si>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</si>
  <si>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</si>
  <si>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</si>
  <si>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</si>
  <si>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</si>
  <si>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</si>
  <si>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</si>
  <si>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</si>
  <si>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</si>
  <si>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</si>
  <si>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</si>
  <si>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</si>
  <si>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</si>
  <si>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</si>
  <si>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</si>
  <si>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</si>
  <si>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</si>
  <si>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</si>
  <si>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</si>
  <si>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</si>
  <si>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</si>
  <si>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</si>
  <si>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</si>
  <si>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</si>
  <si>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</si>
  <si>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</si>
  <si>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</si>
  <si>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</si>
  <si>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</si>
  <si>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</si>
  <si>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</si>
  <si>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</si>
  <si>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</si>
  <si>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</si>
  <si>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</si>
  <si>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</si>
  <si>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</si>
  <si>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</si>
  <si>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</si>
  <si>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</si>
  <si>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</si>
  <si>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</si>
  <si>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</si>
  <si>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</si>
  <si>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</si>
  <si>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</si>
  <si>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</si>
  <si>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</si>
  <si>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</si>
  <si>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</si>
  <si>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</si>
  <si>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</si>
  <si>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</si>
  <si>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</si>
  <si>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</si>
  <si>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</si>
  <si>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</si>
  <si>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</si>
  <si>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</si>
  <si>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</si>
  <si>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</si>
  <si>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</si>
  <si>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</si>
  <si>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</si>
  <si>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</si>
  <si>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</si>
  <si>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</si>
  <si>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</si>
  <si>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</si>
  <si>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</si>
  <si>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</si>
  <si>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</si>
  <si>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</si>
  <si>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</si>
  <si>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</si>
  <si>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</si>
  <si>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</si>
  <si>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</si>
  <si>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</si>
  <si>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</si>
  <si>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</si>
  <si>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</si>
  <si>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</si>
  <si>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</si>
  <si>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</si>
  <si>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</si>
  <si>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</si>
  <si>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</si>
  <si>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</si>
  <si>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</si>
  <si>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</si>
  <si>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</si>
  <si>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</si>
  <si>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</si>
  <si>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</si>
  <si>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</si>
  <si>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</si>
  <si>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</si>
  <si>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</si>
  <si>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</si>
  <si>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</si>
  <si>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</si>
  <si>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</si>
  <si>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</si>
  <si>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</si>
  <si>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</si>
  <si>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</si>
  <si>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</si>
  <si>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</si>
  <si>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</si>
  <si>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</si>
  <si>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</si>
  <si>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</si>
  <si>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</si>
  <si>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</si>
  <si>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</si>
  <si>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</si>
  <si>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</si>
  <si>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</si>
  <si>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</si>
  <si>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</si>
  <si>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</si>
  <si>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</si>
  <si>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</si>
  <si>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</si>
  <si>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</si>
  <si>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</si>
  <si>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</si>
  <si>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</si>
  <si>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</si>
  <si>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</si>
  <si>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</si>
  <si>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</si>
  <si>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</si>
  <si>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</si>
  <si>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</si>
  <si>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</si>
  <si>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</si>
  <si>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</si>
  <si>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</si>
  <si>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</si>
  <si>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</si>
  <si>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</si>
  <si>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</si>
  <si>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</si>
  <si>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</si>
  <si>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</si>
  <si>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</si>
  <si>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</si>
  <si>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</si>
  <si>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</si>
  <si>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</si>
  <si>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</si>
  <si>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</si>
  <si>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</si>
  <si>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</si>
  <si>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</si>
  <si>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</si>
  <si>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</si>
  <si>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</si>
  <si>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</si>
  <si>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</si>
  <si>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</si>
  <si>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</si>
  <si>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</si>
  <si>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</si>
  <si>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</si>
  <si>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</si>
  <si>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</si>
  <si>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</si>
  <si>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</si>
  <si>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</si>
  <si>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</si>
  <si>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</si>
  <si>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</si>
  <si>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</si>
  <si>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</si>
  <si>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</si>
  <si>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</si>
  <si>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</si>
  <si>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</si>
  <si>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</si>
  <si>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</si>
  <si>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</si>
  <si>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</si>
  <si>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</si>
  <si>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</si>
  <si>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</si>
  <si>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</si>
  <si>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</si>
  <si>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</si>
  <si>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</si>
  <si>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</si>
  <si>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</si>
  <si>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</si>
  <si>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</si>
  <si>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</si>
  <si>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</si>
  <si>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</si>
  <si>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</si>
  <si>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</si>
  <si>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</si>
  <si>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</si>
  <si>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</si>
  <si>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</si>
  <si>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</si>
  <si>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</si>
  <si>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</si>
  <si>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</si>
  <si>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</si>
  <si>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</si>
  <si>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</si>
  <si>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</si>
  <si>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</si>
  <si>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</si>
  <si>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</si>
  <si>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</si>
  <si>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</si>
  <si>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</si>
  <si>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</si>
  <si>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</si>
  <si>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</si>
  <si>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</si>
  <si>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</si>
  <si>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</si>
  <si>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</si>
  <si>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</si>
  <si>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</si>
  <si>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</si>
  <si>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</si>
  <si>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</si>
  <si>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</si>
  <si>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</si>
  <si>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</si>
  <si>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</si>
  <si>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</si>
  <si>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</si>
  <si>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</si>
  <si>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</si>
  <si>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</si>
  <si>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</si>
  <si>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</si>
  <si>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</si>
  <si>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</si>
  <si>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</si>
  <si>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</si>
  <si>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</si>
  <si>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</si>
  <si>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</si>
  <si>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</si>
  <si>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</si>
  <si>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</si>
  <si>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</si>
  <si>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</si>
  <si>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</si>
  <si>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</si>
  <si>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</si>
  <si>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</si>
  <si>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</si>
  <si>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</si>
  <si>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</si>
  <si>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</si>
  <si>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</si>
  <si>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</si>
  <si>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</si>
  <si>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</si>
  <si>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</si>
  <si>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</si>
  <si>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</si>
  <si>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</si>
  <si>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</si>
  <si>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</si>
  <si>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</si>
  <si>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</si>
  <si>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</si>
  <si>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</si>
  <si>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</si>
  <si>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</si>
  <si>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</si>
  <si>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</si>
  <si>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</si>
  <si>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</si>
  <si>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</si>
  <si>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</si>
  <si>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</si>
  <si>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</si>
  <si>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</si>
  <si>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</si>
  <si>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</si>
  <si>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</si>
  <si>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</si>
  <si>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</si>
  <si>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</si>
  <si>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</si>
  <si>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</si>
  <si>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</si>
  <si>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</si>
  <si>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</si>
  <si>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</si>
  <si>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</si>
  <si>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</si>
  <si>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</si>
  <si>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</si>
  <si>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</si>
  <si>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</si>
  <si>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</si>
  <si>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</si>
  <si>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</si>
  <si>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</si>
  <si>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</si>
  <si>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</si>
  <si>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</si>
  <si>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</si>
  <si>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</si>
  <si>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</si>
  <si>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</si>
  <si>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</si>
  <si>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</si>
  <si>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</si>
  <si>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</si>
  <si>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</si>
  <si>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</si>
  <si>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</si>
  <si>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</si>
  <si>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</si>
  <si>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</si>
  <si>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</si>
  <si>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</si>
  <si>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</si>
  <si>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</si>
  <si>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</si>
  <si>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</si>
  <si>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</si>
  <si>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</si>
  <si>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</si>
  <si>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</si>
  <si>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</si>
  <si>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</si>
  <si>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</si>
  <si>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</si>
  <si>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</si>
  <si>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</si>
  <si>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</si>
  <si>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</si>
  <si>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</si>
  <si>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</si>
  <si>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</si>
  <si>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</si>
  <si>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</si>
  <si>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</si>
  <si>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</si>
  <si>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</si>
  <si>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</si>
  <si>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</si>
  <si>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</si>
  <si>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</si>
  <si>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</si>
  <si>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</si>
  <si>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</si>
  <si>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</si>
  <si>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</si>
  <si>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</si>
  <si>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</si>
  <si>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</si>
  <si>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</si>
  <si>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</si>
  <si>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</si>
  <si>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</si>
  <si>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</si>
  <si>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</si>
  <si>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</si>
  <si>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</si>
  <si>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</si>
  <si>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</si>
  <si>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</si>
  <si>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</si>
  <si>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</si>
  <si>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</si>
  <si>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</si>
  <si>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</si>
  <si>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</si>
  <si>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</si>
  <si>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</si>
  <si>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</si>
  <si>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</si>
  <si>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</si>
  <si>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</si>
  <si>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</si>
  <si>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</si>
  <si>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</si>
  <si>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</si>
  <si>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</si>
  <si>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</si>
  <si>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</si>
  <si>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</si>
  <si>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</si>
  <si>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</si>
  <si>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</si>
  <si>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</si>
  <si>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</si>
  <si>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</si>
  <si>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</si>
  <si>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</si>
  <si>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</si>
  <si>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</si>
  <si>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</si>
  <si>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</si>
  <si>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</si>
  <si>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</si>
  <si>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</si>
  <si>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</si>
  <si>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</si>
  <si>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</si>
  <si>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</si>
  <si>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</si>
  <si>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</si>
  <si>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</si>
  <si>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</si>
  <si>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</si>
  <si>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</si>
  <si>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</si>
  <si>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</si>
  <si>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</si>
  <si>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</si>
  <si>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</si>
  <si>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</si>
  <si>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</si>
  <si>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</si>
  <si>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</si>
  <si>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</si>
  <si>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</si>
  <si>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</si>
  <si>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</si>
  <si>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</si>
  <si>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</si>
  <si>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</si>
  <si>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</si>
  <si>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</si>
  <si>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</si>
  <si>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</si>
  <si>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</si>
  <si>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</si>
  <si>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</si>
  <si>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</si>
  <si>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</si>
  <si>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</si>
  <si>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</si>
  <si>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</si>
  <si>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</si>
  <si>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</si>
  <si>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</si>
  <si>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</si>
  <si>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</si>
  <si>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</si>
  <si>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</si>
  <si>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</si>
  <si>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</si>
  <si>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</si>
  <si>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</si>
  <si>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</si>
  <si>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</si>
  <si>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</si>
  <si>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</si>
  <si>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</si>
  <si>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</si>
  <si>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</si>
  <si>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</si>
  <si>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</si>
  <si>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</si>
  <si>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</si>
  <si>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</si>
  <si>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</si>
  <si>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</si>
  <si>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</si>
  <si>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</si>
  <si>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</si>
  <si>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</si>
  <si>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</si>
  <si>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</si>
  <si>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</si>
  <si>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</si>
  <si>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</si>
  <si>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</si>
  <si>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</si>
  <si>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</si>
  <si>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</si>
  <si>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</si>
  <si>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</si>
  <si>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</si>
  <si>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</si>
  <si>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</si>
  <si>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</si>
  <si>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</si>
  <si>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</si>
  <si>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</si>
  <si>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</si>
  <si>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</si>
  <si>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</si>
  <si>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</si>
  <si>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</si>
  <si>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</si>
  <si>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</si>
  <si>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</si>
  <si>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</si>
  <si>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</si>
  <si>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</si>
  <si>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</si>
  <si>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</si>
  <si>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</si>
  <si>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</si>
  <si>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</si>
  <si>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</si>
  <si>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</si>
  <si>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</si>
  <si>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</si>
  <si>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</si>
  <si>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</si>
  <si>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</si>
  <si>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</si>
  <si>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</si>
  <si>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</si>
  <si>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</si>
  <si>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</si>
  <si>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</si>
  <si>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</si>
  <si>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</si>
  <si>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</si>
  <si>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</si>
  <si>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</si>
  <si>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</si>
  <si>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</si>
  <si>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</si>
  <si>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</si>
  <si>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</si>
  <si>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</si>
  <si>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</si>
  <si>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</si>
  <si>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</si>
  <si>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</si>
  <si>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</si>
  <si>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</si>
  <si>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</si>
  <si>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</si>
  <si>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</si>
  <si>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</si>
  <si>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</si>
  <si>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</si>
  <si>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</si>
  <si>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</si>
  <si>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</si>
  <si>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</si>
  <si>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</si>
  <si>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</si>
  <si>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</si>
  <si>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</si>
  <si>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</si>
  <si>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</si>
  <si>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</si>
  <si>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</si>
  <si>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</si>
  <si>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</si>
  <si>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</si>
  <si>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</si>
  <si>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</si>
  <si>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</si>
  <si>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</si>
  <si>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</si>
  <si>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</si>
  <si>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</si>
  <si>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</si>
  <si>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</si>
  <si>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</si>
  <si>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</si>
  <si>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</si>
  <si>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</si>
  <si>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</si>
  <si>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</si>
  <si>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</si>
  <si>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</si>
  <si>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</si>
  <si>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</si>
  <si>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</si>
  <si>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</si>
  <si>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</si>
  <si>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</si>
  <si>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</si>
  <si>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</si>
  <si>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</si>
  <si>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</si>
  <si>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</si>
  <si>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</si>
  <si>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</si>
  <si>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</si>
  <si>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</si>
  <si>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</si>
  <si>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</si>
  <si>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</si>
  <si>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</si>
  <si>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</si>
  <si>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</si>
  <si>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</si>
  <si>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</si>
  <si>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</si>
  <si>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</si>
  <si>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</si>
  <si>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</si>
  <si>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</si>
  <si>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</si>
  <si>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</si>
  <si>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</si>
  <si>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</si>
  <si>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</si>
  <si>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</si>
  <si>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</si>
  <si>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</si>
  <si>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</si>
  <si>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</si>
  <si>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</si>
  <si>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</si>
  <si>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</si>
  <si>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</si>
  <si>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</si>
  <si>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</si>
  <si>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</si>
  <si>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</si>
  <si>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</si>
  <si>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</si>
  <si>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</si>
  <si>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</si>
  <si>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</si>
  <si>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</si>
  <si>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</si>
  <si>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</si>
  <si>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</si>
  <si>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</si>
  <si>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</si>
  <si>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</si>
  <si>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</si>
  <si>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</si>
  <si>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</si>
  <si>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</si>
  <si>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</si>
  <si>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</si>
  <si>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</si>
  <si>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</si>
  <si>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</si>
  <si>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</si>
  <si>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</si>
  <si>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</si>
  <si>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</si>
  <si>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</si>
  <si>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</si>
  <si>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</si>
  <si>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</si>
  <si>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</si>
  <si>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</si>
  <si>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</si>
  <si>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</si>
  <si>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</si>
  <si>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</si>
  <si>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</si>
  <si>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</si>
  <si>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</si>
  <si>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</si>
  <si>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</si>
  <si>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</si>
  <si>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</si>
  <si>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</si>
  <si>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</si>
  <si>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</si>
  <si>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</si>
  <si>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</si>
  <si>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</si>
  <si>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</si>
  <si>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</si>
  <si>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</si>
  <si>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</si>
  <si>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</si>
  <si>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</si>
  <si>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</si>
  <si>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</si>
  <si>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</si>
  <si>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</si>
  <si>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</si>
  <si>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</si>
  <si>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</si>
  <si>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</si>
  <si>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</si>
  <si>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</si>
  <si>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</si>
  <si>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</si>
  <si>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</si>
  <si>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</si>
  <si>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</si>
  <si>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</si>
  <si>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</si>
  <si>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</si>
  <si>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</si>
  <si>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</si>
  <si>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</si>
  <si>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</si>
  <si>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</si>
  <si>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</si>
  <si>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</si>
  <si>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</si>
  <si>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</si>
  <si>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</si>
  <si>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</si>
  <si>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</si>
  <si>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</si>
  <si>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</si>
  <si>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</si>
  <si>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</si>
  <si>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</si>
  <si>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</si>
  <si>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</si>
  <si>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</si>
  <si>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</si>
  <si>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</si>
  <si>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</si>
  <si>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</si>
  <si>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</si>
  <si>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</si>
  <si>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</si>
  <si>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</si>
  <si>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</si>
  <si>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</si>
  <si>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</si>
  <si>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</si>
  <si>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</si>
  <si>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</si>
  <si>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</si>
  <si>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</si>
  <si>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</si>
  <si>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</si>
  <si>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</si>
  <si>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</si>
  <si>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</si>
  <si>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</si>
  <si>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</si>
  <si>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</si>
  <si>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</si>
  <si>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</si>
  <si>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</si>
  <si>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</si>
  <si>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</si>
  <si>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</si>
  <si>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</si>
  <si>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</si>
  <si>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</si>
  <si>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</si>
  <si>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</si>
  <si>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</si>
  <si>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</si>
  <si>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</si>
  <si>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</si>
  <si>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</si>
  <si>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</si>
  <si>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</si>
  <si>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</si>
  <si>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</si>
  <si>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</si>
  <si>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</si>
  <si>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</si>
  <si>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</si>
  <si>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</si>
  <si>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</si>
  <si>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</si>
  <si>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</si>
  <si>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</si>
  <si>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</si>
  <si>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</si>
  <si>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</si>
  <si>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</si>
  <si>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</si>
  <si>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</si>
  <si>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</si>
  <si>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</si>
  <si>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</si>
  <si>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</si>
  <si>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</si>
  <si>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</si>
  <si>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</si>
  <si>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</si>
  <si>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</si>
  <si>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</si>
  <si>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</si>
  <si>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</si>
  <si>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</si>
  <si>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</si>
  <si>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</si>
  <si>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</si>
  <si>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</si>
  <si>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</si>
  <si>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</si>
  <si>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</si>
  <si>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</si>
  <si>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</si>
  <si>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</si>
  <si>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</si>
  <si>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</si>
  <si>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</si>
  <si>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</si>
  <si>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</si>
  <si>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</si>
  <si>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</si>
  <si>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</si>
  <si>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</si>
  <si>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</si>
  <si>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</si>
  <si>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</si>
  <si>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</si>
  <si>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</si>
  <si>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</si>
  <si>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</si>
  <si>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</si>
  <si>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</si>
  <si>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</si>
  <si>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</si>
  <si>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</si>
  <si>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</si>
  <si>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</si>
  <si>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</si>
  <si>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</si>
  <si>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</si>
  <si>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</si>
  <si>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</si>
  <si>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</si>
  <si>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</si>
  <si>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</si>
  <si>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</si>
  <si>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</si>
  <si>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</si>
  <si>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</si>
  <si>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</si>
  <si>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</si>
  <si>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</si>
  <si>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</si>
  <si>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</si>
  <si>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</si>
  <si>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</si>
  <si>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</si>
  <si>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</si>
  <si>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</si>
  <si>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</si>
  <si>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</si>
  <si>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</si>
  <si>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</si>
  <si>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</si>
  <si>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</si>
  <si>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</si>
  <si>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</si>
  <si>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</si>
  <si>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</si>
  <si>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</si>
  <si>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</si>
  <si>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</si>
  <si>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</si>
  <si>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</si>
  <si>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</si>
  <si>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</si>
  <si>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</si>
  <si>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</si>
  <si>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</si>
  <si>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</si>
  <si>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</si>
  <si>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</si>
  <si>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</si>
  <si>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</si>
  <si>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</si>
  <si>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</si>
  <si>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</si>
  <si>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</si>
  <si>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</si>
  <si>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</si>
  <si>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</si>
  <si>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</si>
  <si>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</si>
  <si>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</si>
  <si>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</si>
  <si>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</si>
  <si>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</si>
  <si>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</si>
  <si>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</si>
  <si>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</si>
  <si>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</si>
  <si>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</si>
  <si>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</si>
  <si>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</si>
  <si>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</si>
  <si>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</si>
  <si>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</si>
  <si>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</si>
  <si>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</si>
  <si>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</si>
  <si>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</si>
  <si>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</si>
  <si>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</si>
  <si>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</si>
  <si>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</si>
  <si>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</si>
  <si>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</si>
  <si>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</si>
  <si>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</si>
  <si>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</si>
  <si>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</si>
  <si>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</si>
  <si>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</si>
  <si>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</si>
  <si>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</si>
  <si>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</si>
  <si>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</si>
  <si>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</si>
  <si>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</si>
  <si>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</si>
  <si>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</si>
  <si>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</si>
  <si>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</si>
  <si>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</si>
  <si>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</si>
  <si>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</si>
  <si>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</si>
  <si>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</si>
  <si>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</si>
  <si>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</si>
  <si>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</si>
  <si>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</si>
  <si>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</si>
  <si>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</si>
  <si>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</si>
  <si>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</si>
  <si>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</si>
  <si>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</si>
  <si>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</si>
  <si>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</si>
  <si>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</si>
  <si>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</si>
  <si>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</si>
  <si>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</si>
  <si>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</si>
  <si>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</si>
  <si>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</si>
  <si>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</si>
  <si>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</si>
  <si>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</si>
  <si>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</si>
  <si>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</si>
  <si>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</si>
  <si>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</si>
  <si>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</si>
  <si>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</si>
  <si>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</si>
  <si>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</si>
  <si>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</si>
  <si>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</si>
  <si>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</si>
  <si>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</si>
  <si>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</si>
  <si>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</si>
  <si>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</si>
  <si>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</si>
  <si>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</si>
  <si>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</si>
  <si>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</si>
  <si>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</si>
  <si>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</si>
  <si>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</si>
  <si>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</si>
  <si>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</si>
  <si>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</si>
  <si>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</si>
  <si>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</si>
  <si>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</si>
  <si>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</si>
  <si>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</si>
  <si>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</si>
  <si>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</si>
  <si>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</si>
  <si>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</si>
  <si>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</si>
  <si>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</si>
  <si>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</si>
  <si>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</si>
  <si>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</si>
  <si>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</si>
  <si>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</si>
  <si>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</si>
  <si>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</si>
  <si>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</si>
  <si>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</si>
  <si>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</si>
  <si>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</si>
  <si>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</si>
  <si>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</si>
  <si>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</si>
  <si>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</si>
  <si>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</si>
  <si>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</si>
  <si>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</si>
  <si>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</si>
  <si>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</si>
  <si>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</si>
  <si>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</si>
  <si>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</si>
  <si>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</si>
  <si>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</si>
  <si>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</si>
  <si>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</si>
  <si>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</si>
  <si>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</si>
  <si>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</si>
  <si>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</si>
  <si>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</si>
  <si>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</si>
  <si>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</si>
  <si>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</si>
  <si>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</si>
  <si>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</si>
  <si>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</si>
  <si>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</si>
  <si>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</si>
  <si>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</si>
  <si>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</si>
  <si>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</si>
  <si>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</si>
  <si>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</si>
  <si>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</si>
  <si>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</si>
  <si>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</si>
  <si>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</si>
  <si>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</si>
  <si>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</si>
  <si>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</si>
  <si>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</si>
  <si>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</si>
  <si>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</si>
  <si>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</si>
  <si>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</si>
  <si>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</si>
  <si>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</si>
  <si>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</si>
  <si>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</si>
  <si>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</si>
  <si>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</si>
  <si>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</si>
  <si>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</si>
  <si>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</si>
  <si>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</si>
  <si>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</si>
  <si>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</si>
  <si>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</si>
  <si>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</si>
  <si>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</si>
  <si>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</si>
  <si>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</si>
  <si>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</si>
  <si>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</si>
  <si>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</si>
  <si>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</si>
  <si>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</si>
  <si>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</si>
  <si>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</si>
  <si>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</si>
  <si>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</si>
  <si>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</si>
  <si>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</si>
  <si>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</si>
  <si>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</si>
  <si>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</si>
  <si>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</si>
  <si>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</si>
  <si>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</si>
  <si>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</si>
  <si>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</si>
  <si>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</si>
  <si>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</si>
  <si>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</si>
  <si>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</si>
  <si>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</si>
  <si>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</si>
  <si>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</si>
  <si>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</si>
  <si>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</si>
  <si>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</si>
  <si>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</si>
  <si>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</si>
  <si>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</si>
  <si>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</si>
  <si>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</si>
  <si>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</si>
  <si>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</si>
  <si>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</si>
  <si>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</si>
  <si>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</si>
  <si>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</si>
  <si>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</si>
  <si>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</si>
  <si>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</si>
  <si>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</si>
  <si>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</si>
  <si>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</si>
  <si>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</si>
  <si>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</si>
  <si>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</si>
  <si>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</si>
  <si>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</si>
  <si>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</si>
  <si>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</si>
  <si>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</si>
  <si>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</si>
  <si>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</si>
  <si>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</si>
  <si>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</si>
  <si>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</si>
  <si>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</si>
  <si>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</si>
  <si>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</si>
  <si>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</si>
  <si>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</si>
  <si>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</si>
  <si>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</si>
  <si>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</si>
  <si>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</si>
  <si>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</si>
  <si>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</si>
  <si>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</si>
  <si>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</si>
  <si>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</si>
  <si>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</si>
  <si>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</si>
  <si>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</si>
  <si>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</si>
  <si>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</si>
  <si>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</si>
  <si>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</si>
  <si>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</si>
  <si>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</si>
  <si>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</si>
  <si>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</si>
  <si>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</si>
  <si>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</si>
  <si>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</si>
  <si>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</si>
  <si>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</si>
  <si>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</si>
  <si>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</si>
  <si>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</si>
  <si>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</si>
  <si>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</si>
  <si>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</si>
  <si>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</si>
  <si>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</si>
  <si>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</si>
  <si>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</si>
  <si>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</si>
  <si>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</si>
  <si>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</si>
  <si>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</si>
  <si>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</si>
  <si>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</si>
  <si>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</si>
  <si>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</si>
  <si>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</si>
  <si>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</si>
  <si>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</si>
  <si>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</si>
  <si>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</si>
  <si>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</si>
  <si>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</si>
  <si>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</si>
  <si>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</si>
  <si>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</si>
  <si>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</si>
  <si>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</si>
  <si>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</si>
  <si>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</si>
  <si>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</si>
  <si>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</si>
  <si>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</si>
  <si>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</si>
  <si>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</si>
  <si>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</si>
  <si>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</si>
  <si>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</si>
  <si>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</si>
  <si>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</si>
  <si>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</si>
  <si>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</si>
  <si>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</si>
  <si>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</si>
  <si>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</si>
  <si>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</si>
  <si>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</si>
  <si>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</si>
  <si>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</si>
  <si>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</si>
  <si>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</si>
  <si>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</si>
  <si>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</si>
  <si>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</si>
  <si>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</si>
  <si>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</si>
  <si>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</si>
  <si>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</si>
  <si>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</si>
  <si>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</si>
  <si>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</si>
  <si>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</si>
  <si>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</si>
  <si>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</si>
  <si>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</si>
  <si>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</si>
  <si>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</si>
  <si>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</si>
  <si>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</si>
  <si>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</si>
  <si>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</si>
  <si>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</si>
  <si>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</si>
  <si>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</si>
  <si>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</si>
  <si>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</si>
  <si>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</si>
  <si>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</si>
  <si>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</si>
  <si>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</si>
  <si>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</si>
  <si>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</si>
  <si>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</si>
  <si>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</si>
  <si>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</si>
  <si>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</si>
  <si>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</si>
  <si>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</si>
  <si>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</si>
  <si>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</si>
  <si>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</si>
  <si>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</si>
  <si>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</si>
  <si>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</si>
  <si>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</si>
  <si>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</si>
  <si>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</si>
  <si>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</si>
  <si>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</si>
  <si>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</si>
  <si>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</si>
  <si>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</si>
  <si>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</si>
  <si>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</si>
  <si>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</si>
  <si>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</si>
  <si>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</si>
  <si>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</si>
  <si>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</si>
  <si>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</si>
  <si>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</si>
  <si>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</si>
  <si>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</si>
  <si>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</si>
  <si>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</si>
  <si>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</si>
  <si>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</si>
  <si>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</si>
  <si>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</si>
  <si>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</si>
  <si>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</si>
  <si>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</si>
  <si>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</si>
  <si>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</si>
  <si>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</si>
  <si>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</si>
  <si>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</si>
  <si>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</si>
  <si>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</si>
  <si>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</si>
  <si>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</si>
  <si>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</si>
  <si>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</si>
  <si>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</si>
  <si>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</si>
  <si>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</si>
  <si>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</si>
  <si>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</si>
  <si>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</si>
  <si>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</si>
  <si>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</si>
  <si>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</si>
  <si>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</si>
  <si>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</si>
  <si>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</si>
  <si>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</si>
  <si>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</si>
  <si>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</si>
  <si>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</si>
  <si>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</si>
  <si>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</si>
  <si>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</si>
  <si>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</si>
  <si>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</si>
  <si>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</si>
  <si>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</si>
  <si>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</si>
  <si>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</si>
  <si>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</si>
  <si>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</si>
  <si>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</si>
  <si>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</si>
  <si>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</si>
  <si>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</si>
  <si>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</si>
  <si>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</si>
  <si>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</si>
  <si>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</si>
  <si>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</si>
  <si>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</si>
  <si>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</si>
  <si>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</si>
  <si>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</si>
  <si>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</si>
  <si>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</si>
  <si>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</si>
  <si>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</si>
  <si>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</si>
  <si>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</si>
  <si>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</si>
  <si>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</si>
  <si>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</si>
  <si>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</si>
  <si>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</si>
  <si>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</si>
  <si>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</si>
  <si>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</si>
  <si>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</si>
  <si>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</si>
  <si>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</si>
  <si>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</si>
  <si>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</si>
  <si>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</si>
  <si>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</si>
  <si>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</si>
  <si>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</si>
  <si>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</si>
  <si>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</si>
  <si>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</si>
  <si>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</si>
  <si>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</si>
  <si>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</si>
  <si>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</si>
  <si>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</si>
  <si>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</si>
  <si>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</si>
  <si>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</si>
  <si>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</si>
  <si>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</si>
  <si>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</si>
  <si>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</si>
  <si>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</si>
  <si>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</si>
  <si>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</si>
  <si>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</si>
  <si>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</si>
  <si>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</si>
  <si>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</si>
  <si>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</si>
  <si>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</si>
  <si>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</si>
  <si>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</si>
  <si>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</si>
  <si>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</si>
  <si>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</si>
  <si>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</si>
  <si>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</si>
  <si>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</si>
  <si>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</si>
  <si>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</si>
  <si>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</si>
  <si>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</si>
  <si>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</si>
  <si>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</si>
  <si>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</si>
  <si>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</si>
  <si>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</si>
  <si>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</si>
  <si>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</si>
  <si>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</si>
  <si>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</si>
  <si>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</si>
  <si>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</si>
  <si>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</si>
  <si>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</si>
  <si>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</si>
  <si>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</si>
  <si>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</si>
  <si>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</si>
  <si>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</si>
  <si>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</si>
  <si>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</si>
  <si>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</si>
  <si>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</si>
  <si>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</si>
  <si>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</si>
  <si>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</si>
  <si>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</si>
  <si>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</si>
  <si>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</si>
  <si>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</si>
  <si>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</si>
  <si>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</si>
  <si>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</si>
  <si>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</si>
  <si>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</si>
  <si>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</si>
  <si>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</si>
  <si>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</si>
  <si>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</si>
  <si>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</si>
  <si>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</si>
  <si>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</si>
  <si>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</si>
  <si>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</si>
  <si>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</si>
  <si>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</si>
  <si>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</si>
  <si>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</si>
  <si>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</si>
  <si>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</si>
  <si>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</si>
  <si>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</si>
  <si>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</si>
  <si>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</si>
  <si>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</si>
  <si>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</si>
  <si>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</si>
  <si>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</si>
  <si>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</si>
  <si>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</si>
  <si>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</si>
  <si>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</si>
  <si>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</si>
  <si>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</si>
  <si>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</si>
  <si>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</si>
  <si>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</si>
  <si>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</si>
  <si>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</si>
  <si>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</si>
  <si>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</si>
  <si>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</si>
  <si>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</si>
  <si>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</si>
  <si>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</si>
  <si>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</si>
  <si>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</si>
  <si>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</si>
  <si>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</si>
  <si>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</si>
  <si>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</si>
  <si>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</si>
  <si>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</si>
  <si>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</si>
  <si>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</si>
  <si>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</si>
  <si>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</si>
  <si>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</si>
  <si>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</si>
  <si>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</si>
  <si>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</si>
  <si>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</si>
  <si>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</si>
  <si>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</si>
  <si>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</si>
  <si>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</si>
  <si>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</si>
  <si>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</si>
  <si>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</si>
  <si>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</si>
  <si>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</si>
  <si>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</si>
  <si>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</si>
  <si>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</si>
  <si>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</si>
  <si>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</si>
  <si>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</si>
  <si>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</si>
  <si>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</si>
  <si>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</si>
  <si>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</si>
  <si>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</si>
  <si>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</si>
  <si>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</si>
  <si>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</si>
  <si>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</si>
  <si>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</si>
  <si>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</si>
  <si>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</si>
  <si>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</si>
  <si>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</si>
  <si>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</si>
  <si>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</si>
  <si>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</si>
  <si>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</si>
  <si>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</si>
  <si>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</si>
  <si>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</si>
  <si>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</si>
  <si>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</si>
  <si>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</si>
  <si>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</si>
  <si>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</si>
  <si>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</si>
  <si>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</si>
  <si>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</si>
  <si>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</si>
  <si>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</si>
  <si>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</si>
  <si>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</si>
  <si>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</si>
  <si>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</si>
  <si>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</si>
  <si>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</si>
  <si>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</si>
  <si>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</si>
  <si>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</si>
  <si>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</si>
  <si>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</si>
  <si>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</si>
  <si>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</si>
  <si>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</si>
  <si>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</si>
  <si>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</si>
  <si>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</si>
  <si>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</si>
  <si>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</si>
  <si>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</si>
  <si>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</si>
  <si>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</si>
  <si>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</si>
  <si>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</si>
  <si>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</si>
  <si>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</si>
  <si>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</si>
  <si>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</si>
  <si>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</si>
  <si>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</si>
  <si>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</si>
  <si>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</si>
  <si>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</si>
  <si>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</si>
  <si>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</si>
  <si>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</si>
  <si>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</si>
  <si>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</si>
  <si>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</si>
  <si>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</si>
  <si>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</si>
  <si>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</si>
  <si>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</si>
  <si>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</si>
  <si>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</si>
  <si>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</si>
  <si>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</si>
  <si>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</si>
  <si>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</si>
  <si>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</si>
  <si>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</si>
  <si>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</si>
  <si>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</si>
  <si>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</si>
  <si>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</si>
  <si>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</si>
  <si>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</si>
  <si>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</si>
  <si>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</si>
  <si>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</si>
  <si>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</si>
  <si>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</si>
  <si>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</si>
  <si>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</si>
  <si>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</si>
  <si>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</si>
  <si>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</si>
  <si>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</si>
  <si>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</si>
  <si>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</si>
  <si>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</si>
  <si>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</si>
  <si>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</si>
  <si>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</si>
  <si>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</si>
  <si>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</si>
  <si>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</si>
  <si>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</si>
  <si>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</si>
  <si>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</si>
  <si>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</si>
  <si>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</si>
  <si>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</si>
  <si>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</si>
  <si>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</si>
  <si>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</si>
  <si>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</si>
  <si>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</si>
  <si>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</si>
  <si>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</si>
  <si>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</si>
  <si>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</si>
  <si>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</si>
  <si>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</si>
  <si>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</si>
  <si>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</si>
  <si>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</si>
  <si>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</si>
  <si>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</si>
  <si>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</si>
  <si>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</si>
  <si>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</si>
  <si>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</si>
  <si>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</si>
  <si>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</si>
  <si>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</si>
  <si>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</si>
  <si>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</si>
  <si>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</si>
  <si>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</si>
  <si>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</si>
  <si>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</si>
  <si>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</si>
  <si>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</si>
  <si>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</si>
  <si>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</si>
  <si>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</si>
  <si>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</si>
  <si>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</si>
  <si>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</si>
  <si>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</si>
  <si>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</si>
  <si>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</si>
  <si>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</si>
  <si>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</si>
  <si>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</si>
  <si>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</si>
  <si>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</si>
  <si>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</si>
  <si>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</si>
  <si>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</si>
  <si>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</si>
  <si>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</si>
  <si>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</si>
  <si>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</si>
  <si>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</si>
  <si>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</si>
  <si>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</si>
  <si>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</si>
  <si>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</si>
  <si>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</si>
  <si>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</si>
  <si>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</si>
  <si>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</si>
  <si>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</si>
  <si>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</si>
  <si>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</si>
  <si>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</si>
  <si>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</si>
  <si>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</si>
  <si>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</si>
  <si>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</si>
  <si>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</si>
  <si>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</si>
  <si>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</si>
  <si>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</si>
  <si>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</si>
  <si>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</si>
  <si>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</si>
  <si>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</si>
  <si>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</si>
  <si>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</si>
  <si>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</si>
  <si>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</si>
  <si>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</si>
  <si>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</si>
  <si>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</si>
  <si>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</si>
  <si>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</si>
  <si>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</si>
  <si>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</si>
  <si>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</si>
  <si>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</si>
  <si>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</si>
  <si>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</si>
  <si>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</si>
  <si>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</si>
  <si>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</si>
  <si>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</si>
  <si>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</si>
  <si>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</si>
  <si>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</si>
  <si>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</si>
  <si>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</si>
  <si>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</si>
  <si>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</si>
  <si>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</si>
  <si>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</si>
  <si>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</si>
  <si>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</si>
  <si>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</si>
  <si>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</si>
  <si>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</si>
  <si>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</si>
  <si>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</si>
  <si>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</si>
  <si>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</si>
  <si>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</si>
  <si>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</si>
  <si>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</si>
  <si>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</si>
  <si>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</si>
  <si>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</si>
  <si>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</si>
  <si>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</si>
  <si>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</si>
  <si>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</si>
  <si>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</si>
  <si>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</si>
  <si>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</si>
  <si>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</si>
  <si>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</si>
  <si>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</si>
  <si>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</si>
  <si>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</si>
  <si>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</si>
  <si>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</si>
  <si>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</si>
  <si>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</si>
  <si>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</si>
  <si>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</si>
  <si>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</si>
  <si>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</si>
  <si>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</si>
  <si>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</si>
  <si>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</si>
  <si>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</si>
  <si>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</si>
  <si>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</si>
  <si>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</si>
  <si>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</si>
  <si>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</si>
  <si>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</si>
  <si>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</si>
  <si>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</si>
  <si>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</si>
  <si>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</si>
  <si>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</si>
  <si>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</si>
  <si>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</si>
  <si>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</si>
  <si>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</si>
  <si>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</si>
  <si>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</si>
  <si>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</si>
  <si>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</si>
  <si>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</si>
  <si>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</si>
  <si>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</si>
  <si>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</si>
  <si>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</si>
  <si>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</si>
  <si>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</si>
  <si>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</si>
  <si>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</si>
  <si>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</si>
  <si>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</si>
  <si>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</si>
  <si>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</si>
  <si>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</si>
  <si>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</si>
  <si>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</si>
  <si>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</si>
  <si>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</si>
  <si>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</si>
  <si>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</si>
  <si>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</si>
  <si>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</si>
  <si>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</si>
  <si>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</si>
  <si>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</si>
  <si>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</si>
  <si>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</si>
  <si>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</si>
  <si>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</si>
  <si>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</si>
  <si>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</si>
  <si>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</si>
  <si>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</si>
  <si>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</si>
  <si>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</si>
  <si>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</si>
  <si>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</si>
  <si>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</si>
  <si>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</si>
  <si>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</si>
  <si>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</si>
  <si>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</si>
  <si>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</si>
  <si>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</si>
  <si>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</si>
  <si>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</si>
  <si>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</si>
  <si>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</si>
  <si>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</si>
  <si>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</si>
  <si>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</si>
  <si>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</si>
  <si>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</si>
  <si>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</si>
  <si>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</si>
  <si>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</si>
  <si>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</si>
  <si>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</si>
  <si>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</si>
  <si>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</si>
  <si>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</si>
  <si>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</si>
  <si>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</si>
  <si>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</si>
  <si>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</si>
  <si>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</si>
  <si>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</si>
  <si>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</si>
  <si>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</si>
  <si>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</si>
  <si>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</si>
  <si>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</si>
  <si>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</si>
  <si>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</si>
  <si>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</si>
  <si>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</si>
  <si>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</si>
  <si>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</si>
  <si>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</si>
  <si>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</si>
  <si>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</si>
  <si>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</si>
  <si>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</si>
  <si>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</si>
  <si>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</si>
  <si>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</si>
  <si>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</si>
  <si>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</si>
  <si>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</si>
  <si>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</si>
  <si>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</si>
  <si>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</si>
  <si>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</si>
  <si>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</si>
  <si>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</si>
  <si>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</si>
  <si>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</si>
  <si>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</si>
  <si>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</si>
  <si>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</si>
  <si>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</si>
  <si>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</si>
  <si>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</si>
  <si>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</si>
  <si>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</si>
  <si>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</si>
  <si>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</si>
  <si>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</si>
  <si>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</si>
  <si>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</si>
  <si>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</si>
  <si>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</si>
  <si>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</si>
  <si>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</si>
  <si>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</si>
  <si>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</si>
  <si>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</si>
  <si>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</si>
  <si>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</si>
  <si>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</si>
  <si>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</si>
  <si>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</si>
  <si>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</si>
  <si>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</si>
  <si>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</si>
  <si>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</si>
  <si>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</si>
  <si>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</si>
  <si>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</si>
  <si>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</si>
  <si>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</si>
  <si>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</si>
  <si>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</si>
  <si>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</si>
  <si>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</si>
  <si>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</si>
  <si>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</si>
  <si>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</si>
  <si>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</si>
  <si>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</si>
  <si>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</si>
  <si>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</si>
  <si>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</si>
  <si>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</si>
  <si>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</si>
  <si>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</si>
  <si>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</si>
  <si>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</si>
  <si>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</si>
  <si>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</si>
  <si>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</si>
  <si>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</si>
  <si>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</si>
  <si>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</si>
  <si>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</si>
  <si>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</si>
  <si>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</si>
  <si>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</si>
  <si>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</si>
  <si>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</si>
  <si>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</si>
  <si>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</si>
  <si>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</si>
  <si>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</si>
  <si>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</si>
  <si>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</si>
  <si>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</si>
  <si>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</si>
  <si>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</si>
  <si>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</si>
  <si>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</si>
  <si>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</si>
  <si>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</si>
  <si>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</si>
  <si>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</si>
  <si>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</si>
  <si>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</si>
  <si>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</si>
  <si>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</si>
  <si>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</si>
  <si>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</si>
  <si>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</si>
  <si>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</si>
  <si>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</si>
  <si>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</si>
  <si>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</si>
  <si>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</si>
  <si>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</si>
  <si>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</si>
  <si>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</si>
  <si>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</si>
  <si>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</si>
  <si>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</si>
  <si>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</si>
  <si>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</si>
  <si>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</si>
  <si>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</si>
  <si>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</si>
  <si>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</si>
  <si>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</si>
  <si>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</si>
  <si>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</si>
  <si>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</si>
  <si>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</si>
  <si>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</si>
  <si>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</si>
  <si>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</si>
  <si>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</si>
  <si>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</si>
  <si>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</si>
  <si>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</si>
  <si>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</si>
  <si>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</si>
  <si>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</si>
  <si>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</si>
  <si>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</si>
  <si>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</si>
  <si>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</si>
  <si>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</si>
  <si>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</si>
  <si>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</si>
  <si>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</si>
  <si>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</si>
  <si>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</si>
  <si>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</si>
  <si>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</si>
  <si>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</si>
  <si>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</si>
  <si>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</si>
  <si>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</si>
  <si>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</si>
  <si>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</si>
  <si>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</si>
  <si>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</si>
  <si>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</si>
  <si>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</si>
  <si>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</si>
  <si>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</si>
  <si>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</si>
  <si>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</si>
  <si>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</si>
  <si>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</si>
  <si>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</si>
  <si>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</si>
  <si>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</si>
  <si>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</si>
  <si>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</si>
  <si>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</si>
  <si>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</si>
  <si>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</si>
  <si>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</si>
  <si>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</si>
  <si>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</si>
  <si>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</si>
  <si>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</si>
  <si>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</si>
  <si>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</si>
  <si>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</si>
  <si>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</si>
  <si>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</si>
  <si>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</si>
  <si>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</si>
  <si>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</si>
  <si>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</si>
  <si>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</si>
  <si>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</si>
  <si>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</si>
  <si>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</si>
  <si>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</si>
  <si>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</si>
  <si>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</si>
  <si>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</si>
  <si>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</si>
  <si>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</si>
  <si>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</si>
  <si>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</si>
  <si>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</si>
  <si>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</si>
  <si>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</si>
  <si>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</si>
  <si>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</si>
  <si>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</si>
  <si>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</si>
  <si>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</si>
  <si>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</si>
  <si>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</si>
  <si>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</si>
  <si>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</si>
  <si>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</si>
  <si>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</si>
  <si>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</si>
  <si>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</si>
  <si>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</si>
  <si>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</si>
  <si>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</si>
  <si>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</si>
  <si>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</si>
  <si>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</si>
  <si>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</si>
  <si>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</si>
  <si>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</si>
  <si>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</si>
  <si>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</si>
  <si>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</si>
  <si>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</si>
  <si>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</si>
  <si>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</si>
  <si>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</si>
  <si>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</si>
  <si>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</si>
  <si>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</si>
  <si>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</si>
  <si>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</si>
  <si>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</si>
  <si>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</si>
  <si>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</si>
  <si>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</si>
  <si>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</si>
  <si>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</si>
  <si>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</si>
  <si>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</si>
  <si>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</si>
  <si>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</si>
  <si>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</si>
  <si>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</si>
  <si>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</si>
  <si>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</si>
  <si>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</si>
  <si>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</si>
  <si>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</si>
  <si>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</si>
  <si>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</si>
  <si>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</si>
  <si>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</si>
  <si>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</si>
  <si>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</si>
  <si>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</si>
  <si>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</si>
  <si>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</si>
  <si>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</si>
  <si>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</si>
  <si>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</si>
  <si>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</si>
  <si>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</si>
  <si>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</si>
  <si>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</si>
  <si>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</si>
  <si>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</si>
  <si>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</si>
  <si>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</si>
  <si>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</si>
  <si>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</si>
  <si>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</si>
  <si>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</si>
  <si>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</si>
  <si>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</si>
  <si>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</si>
  <si>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</si>
  <si>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</si>
  <si>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</si>
  <si>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</si>
  <si>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</si>
  <si>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</si>
  <si>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</si>
  <si>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</si>
  <si>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</si>
  <si>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</si>
  <si>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</si>
  <si>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</si>
  <si>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</si>
  <si>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</si>
  <si>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</si>
  <si>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</si>
  <si>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</si>
  <si>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</si>
  <si>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</si>
  <si>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</si>
  <si>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</si>
  <si>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</si>
  <si>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</si>
  <si>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</si>
  <si>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</si>
  <si>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</si>
  <si>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</si>
  <si>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</si>
  <si>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</si>
  <si>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</si>
  <si>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</si>
  <si>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</si>
  <si>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</si>
  <si>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</si>
  <si>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</si>
  <si>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</si>
  <si>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</si>
  <si>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</si>
  <si>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</si>
  <si>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</si>
  <si>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</si>
  <si>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</si>
  <si>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</si>
  <si>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</si>
  <si>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</si>
  <si>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</si>
  <si>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</si>
  <si>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</si>
  <si>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</si>
  <si>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</si>
  <si>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</si>
  <si>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</si>
  <si>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</si>
  <si>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</si>
  <si>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</si>
  <si>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</si>
  <si>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</si>
  <si>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</si>
  <si>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</si>
  <si>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</si>
  <si>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</si>
  <si>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</si>
  <si>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</si>
  <si>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</si>
  <si>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</si>
  <si>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</si>
  <si>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</si>
  <si>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</si>
  <si>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</si>
  <si>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</si>
  <si>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</si>
  <si>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</si>
  <si>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</si>
  <si>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</si>
  <si>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</si>
  <si>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</si>
  <si>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</si>
  <si>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</si>
  <si>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</si>
  <si>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</si>
  <si>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</si>
  <si>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</si>
  <si>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</si>
  <si>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</si>
  <si>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</si>
  <si>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</si>
  <si>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</si>
  <si>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</si>
  <si>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</si>
  <si>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</si>
  <si>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</si>
  <si>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</si>
  <si>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</si>
  <si>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</si>
  <si>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</si>
  <si>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</si>
  <si>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</si>
  <si>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</si>
  <si>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</si>
  <si>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</si>
  <si>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</si>
  <si>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</si>
  <si>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</si>
  <si>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</si>
  <si>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</si>
  <si>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</si>
  <si>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</si>
  <si>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</si>
  <si>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</si>
  <si>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</si>
  <si>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</si>
  <si>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</si>
  <si>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</si>
  <si>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</si>
  <si>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</si>
  <si>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</si>
  <si>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</si>
  <si>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</si>
  <si>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</si>
  <si>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</si>
  <si>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</si>
  <si>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</si>
  <si>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</si>
  <si>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</si>
  <si>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</si>
  <si>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</si>
  <si>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</si>
  <si>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</si>
  <si>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</si>
  <si>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</si>
  <si>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</si>
  <si>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</si>
  <si>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</si>
  <si>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</si>
  <si>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</si>
  <si>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</si>
  <si>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</si>
  <si>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</si>
  <si>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</si>
  <si>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</si>
  <si>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</si>
  <si>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</si>
  <si>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</si>
  <si>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</si>
  <si>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</si>
  <si>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</si>
  <si>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</si>
  <si>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</si>
  <si>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</si>
  <si>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</si>
  <si>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</si>
  <si>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</si>
  <si>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</si>
  <si>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</si>
  <si>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</si>
  <si>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</si>
  <si>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</si>
  <si>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</si>
  <si>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</si>
  <si>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</si>
  <si>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</si>
  <si>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</si>
  <si>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</si>
  <si>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</si>
  <si>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</si>
  <si>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</si>
  <si>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</si>
  <si>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</si>
  <si>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</si>
  <si>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</si>
  <si>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</si>
  <si>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</si>
  <si>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</si>
  <si>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</si>
  <si>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</si>
  <si>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</si>
  <si>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</si>
  <si>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</si>
  <si>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</si>
  <si>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</si>
  <si>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</si>
  <si>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</si>
  <si>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</si>
  <si>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</si>
  <si>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</si>
  <si>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</si>
  <si>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</si>
  <si>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</si>
  <si>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</si>
  <si>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</si>
  <si>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</si>
  <si>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</si>
  <si>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</si>
  <si>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</si>
  <si>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</si>
  <si>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</si>
  <si>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</si>
  <si>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</si>
  <si>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</si>
  <si>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</si>
  <si>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</si>
  <si>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</si>
  <si>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</si>
  <si>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</si>
  <si>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</si>
  <si>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</si>
  <si>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</si>
  <si>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</si>
  <si>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</si>
  <si>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</si>
  <si>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</si>
  <si>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</si>
  <si>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</si>
  <si>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</si>
  <si>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</si>
  <si>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</si>
  <si>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</si>
  <si>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</si>
  <si>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</si>
  <si>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</si>
  <si>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</si>
  <si>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</si>
  <si>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</si>
  <si>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</si>
  <si>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</si>
  <si>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</si>
  <si>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</si>
  <si>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</si>
  <si>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</si>
  <si>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</si>
  <si>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</si>
  <si>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</si>
  <si>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</si>
  <si>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</si>
  <si>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</si>
  <si>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</si>
  <si>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</si>
  <si>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</si>
  <si>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</si>
  <si>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</si>
  <si>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</si>
  <si>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</si>
  <si>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</si>
  <si>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</si>
  <si>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</si>
  <si>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</si>
  <si>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</si>
  <si>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</si>
  <si>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</si>
  <si>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</si>
  <si>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</si>
  <si>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</si>
  <si>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</si>
  <si>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</si>
  <si>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</si>
  <si>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</si>
  <si>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</si>
  <si>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</si>
  <si>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</si>
  <si>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</si>
  <si>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</si>
  <si>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</si>
  <si>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</si>
  <si>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</si>
  <si>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</si>
  <si>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</si>
  <si>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</si>
  <si>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</si>
  <si>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</si>
  <si>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</si>
  <si>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</si>
  <si>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</si>
  <si>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</si>
  <si>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</si>
  <si>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</si>
  <si>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</si>
  <si>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</si>
  <si>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</si>
  <si>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</si>
  <si>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</si>
  <si>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</si>
  <si>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</si>
  <si>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</si>
  <si>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</si>
  <si>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</si>
  <si>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</si>
  <si>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</si>
  <si>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</si>
  <si>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</si>
  <si>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</si>
  <si>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</si>
  <si>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</si>
  <si>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</si>
  <si>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</si>
  <si>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</si>
  <si>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</si>
  <si>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</si>
  <si>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</si>
  <si>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</si>
  <si>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</si>
  <si>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</si>
  <si>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</si>
  <si>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</si>
  <si>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</si>
  <si>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</si>
  <si>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</si>
  <si>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</si>
  <si>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</si>
  <si>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</si>
  <si>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</si>
  <si>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</si>
  <si>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</si>
  <si>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</si>
  <si>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</si>
  <si>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</si>
  <si>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</si>
  <si>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</si>
  <si>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</si>
  <si>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</si>
  <si>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</si>
  <si>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</si>
  <si>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</si>
  <si>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</si>
  <si>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</si>
  <si>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</si>
  <si>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</si>
  <si>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</si>
  <si>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</si>
  <si>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</si>
  <si>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</si>
  <si>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</si>
  <si>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</si>
  <si>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</si>
  <si>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</si>
  <si>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</si>
  <si>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</si>
  <si>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</si>
  <si>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</si>
  <si>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</si>
  <si>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</si>
  <si>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</si>
  <si>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</si>
  <si>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</si>
  <si>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</si>
  <si>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</si>
  <si>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</si>
  <si>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</si>
  <si>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</si>
  <si>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</si>
  <si>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</si>
  <si>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</si>
  <si>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</si>
  <si>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</si>
  <si>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</si>
  <si>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</si>
  <si>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</si>
  <si>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</si>
  <si>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</si>
  <si>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</si>
  <si>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</si>
  <si>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</si>
  <si>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</si>
  <si>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</si>
  <si>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</si>
  <si>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</si>
  <si>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</si>
  <si>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</si>
  <si>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</si>
  <si>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</si>
  <si>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</si>
  <si>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</si>
  <si>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</si>
  <si>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</si>
  <si>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</si>
  <si>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</si>
  <si>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</si>
  <si>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</si>
  <si>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</si>
  <si>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</si>
  <si>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</si>
  <si>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</si>
  <si>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</si>
  <si>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</si>
  <si>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</si>
  <si>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</si>
  <si>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</si>
  <si>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</si>
  <si>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</si>
  <si>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</si>
  <si>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</si>
  <si>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</si>
  <si>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</si>
  <si>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</si>
  <si>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</si>
  <si>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</si>
  <si>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</si>
  <si>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</si>
  <si>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</si>
  <si>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</si>
  <si>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</si>
  <si>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</si>
  <si>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</si>
  <si>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</si>
  <si>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</si>
  <si>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</si>
  <si>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</si>
  <si>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</si>
  <si>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</si>
  <si>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</si>
  <si>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</si>
  <si>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</si>
  <si>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</si>
  <si>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</si>
  <si>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</si>
  <si>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</si>
  <si>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</si>
  <si>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</si>
  <si>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</si>
  <si>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</si>
  <si>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</si>
  <si>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</si>
  <si>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</si>
  <si>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</si>
  <si>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</si>
  <si>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</si>
  <si>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</si>
  <si>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</si>
  <si>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</si>
  <si>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</si>
  <si>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</si>
  <si>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</si>
  <si>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</si>
  <si>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</si>
  <si>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</si>
  <si>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</si>
  <si>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</si>
  <si>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</si>
  <si>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</si>
  <si>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</si>
  <si>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</si>
  <si>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</si>
  <si>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</si>
  <si>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</si>
  <si>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</si>
  <si>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</si>
  <si>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</si>
  <si>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</si>
  <si>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</si>
  <si>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</si>
  <si>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</si>
  <si>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</si>
  <si>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</si>
  <si>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</si>
  <si>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</si>
  <si>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</si>
  <si>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</si>
  <si>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</si>
  <si>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</si>
  <si>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</si>
  <si>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</si>
  <si>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</si>
  <si>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</si>
  <si>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</si>
  <si>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</si>
  <si>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</si>
  <si>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</si>
  <si>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</si>
  <si>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</si>
  <si>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</si>
  <si>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</si>
  <si>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</si>
  <si>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</si>
  <si>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</si>
  <si>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</si>
  <si>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</si>
  <si>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</si>
  <si>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</si>
  <si>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</si>
  <si>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</si>
  <si>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</si>
  <si>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</si>
  <si>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</si>
  <si>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</si>
  <si>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</si>
  <si>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</si>
  <si>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</si>
  <si>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</si>
  <si>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</si>
  <si>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</si>
  <si>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</si>
  <si>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</si>
  <si>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</si>
  <si>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</si>
  <si>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</si>
  <si>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</si>
  <si>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</si>
  <si>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</si>
  <si>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</si>
  <si>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</si>
  <si>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</si>
  <si>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</si>
  <si>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</si>
  <si>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</si>
  <si>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</si>
  <si>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</si>
  <si>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</si>
  <si>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</si>
  <si>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</si>
  <si>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</si>
  <si>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</si>
  <si>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</si>
  <si>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</si>
  <si>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</si>
  <si>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</si>
  <si>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</si>
  <si>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</si>
  <si>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</si>
  <si>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</si>
  <si>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</si>
  <si>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</si>
  <si>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</si>
  <si>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</si>
  <si>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</si>
  <si>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</si>
  <si>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</si>
  <si>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</si>
  <si>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</si>
  <si>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</si>
  <si>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</si>
  <si>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</si>
  <si>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</si>
  <si>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</si>
  <si>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</si>
  <si>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</si>
  <si>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</si>
  <si>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</si>
  <si>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</si>
  <si>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</si>
  <si>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</si>
  <si>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</si>
  <si>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</si>
  <si>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</si>
  <si>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</si>
  <si>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</si>
  <si>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</si>
  <si>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</si>
  <si>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</si>
  <si>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</si>
  <si>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</si>
  <si>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</si>
  <si>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</si>
  <si>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</si>
  <si>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</si>
  <si>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</si>
  <si>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</si>
  <si>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</si>
  <si>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</si>
  <si>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</si>
  <si>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</si>
  <si>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</si>
  <si>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</si>
  <si>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</si>
  <si>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</si>
  <si>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</si>
  <si>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</si>
  <si>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</si>
  <si>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</si>
  <si>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</si>
  <si>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</si>
  <si>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</si>
  <si>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</si>
  <si>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</si>
  <si>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</si>
  <si>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</si>
  <si>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</si>
  <si>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</si>
  <si>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</si>
  <si>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</si>
  <si>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</si>
  <si>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</si>
  <si>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</si>
  <si>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</si>
  <si>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</si>
  <si>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</si>
  <si>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</si>
  <si>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</si>
  <si>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</si>
  <si>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</si>
  <si>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</si>
  <si>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</si>
  <si>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</si>
  <si>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</si>
  <si>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</si>
  <si>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</si>
  <si>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</si>
  <si>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</si>
  <si>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</si>
  <si>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</si>
  <si>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</si>
  <si>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</si>
  <si>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</si>
  <si>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</si>
  <si>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</si>
  <si>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</si>
  <si>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</si>
  <si>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</si>
  <si>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</si>
  <si>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</si>
  <si>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</si>
  <si>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</si>
  <si>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</si>
  <si>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</si>
  <si>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</si>
  <si>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</si>
  <si>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</si>
  <si>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</si>
  <si>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</si>
  <si>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</si>
  <si>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</si>
  <si>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</si>
  <si>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</si>
  <si>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</si>
  <si>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</si>
  <si>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</si>
  <si>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</si>
  <si>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</si>
  <si>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</si>
  <si>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</si>
  <si>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</si>
  <si>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</si>
  <si>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</si>
  <si>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</si>
  <si>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</si>
  <si>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</si>
  <si>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</si>
  <si>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</si>
  <si>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</si>
  <si>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</si>
  <si>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</si>
  <si>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</si>
  <si>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</si>
  <si>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</si>
  <si>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</si>
  <si>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</si>
  <si>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</si>
  <si>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</si>
  <si>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</si>
  <si>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</si>
  <si>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</si>
  <si>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</si>
  <si>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</si>
  <si>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</si>
  <si>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</si>
  <si>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</si>
  <si>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</si>
  <si>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</si>
  <si>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</si>
  <si>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</si>
  <si>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</si>
  <si>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</si>
  <si>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</si>
  <si>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</si>
  <si>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</si>
  <si>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</si>
  <si>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</si>
  <si>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</si>
  <si>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</si>
  <si>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</si>
  <si>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</si>
  <si>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</si>
  <si>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</si>
  <si>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</si>
  <si>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</si>
  <si>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</si>
  <si>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</si>
  <si>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</si>
  <si>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</si>
  <si>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</si>
  <si>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</si>
  <si>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</si>
  <si>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</si>
  <si>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</si>
  <si>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</si>
  <si>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</si>
  <si>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</si>
  <si>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</si>
  <si>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</si>
  <si>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</si>
  <si>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</si>
  <si>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</si>
  <si>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</si>
  <si>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</si>
  <si>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</si>
  <si>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</si>
  <si>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</si>
  <si>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</si>
  <si>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</si>
  <si>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</si>
  <si>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</si>
  <si>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</si>
  <si>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</si>
  <si>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</si>
  <si>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</si>
  <si>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</si>
  <si>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</si>
  <si>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</si>
  <si>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</si>
  <si>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</si>
  <si>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</si>
  <si>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</si>
  <si>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</si>
  <si>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</si>
  <si>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</si>
  <si>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</si>
  <si>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</si>
  <si>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</si>
  <si>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</si>
  <si>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</si>
  <si>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</si>
  <si>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</si>
  <si>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</si>
  <si>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</si>
  <si>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</si>
  <si>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</si>
  <si>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</si>
  <si>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</si>
  <si>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</si>
  <si>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</si>
  <si>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</si>
  <si>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</si>
  <si>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</si>
  <si>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</si>
  <si>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</si>
  <si>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</si>
  <si>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</si>
  <si>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</si>
  <si>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</si>
  <si>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</si>
  <si>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</si>
  <si>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</si>
  <si>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</si>
  <si>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</si>
  <si>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</si>
  <si>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</si>
  <si>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</si>
  <si>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</si>
  <si>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</si>
  <si>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</si>
  <si>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</si>
  <si>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</si>
  <si>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</si>
  <si>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</si>
  <si>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</si>
  <si>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</si>
  <si>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</si>
  <si>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</si>
  <si>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</si>
  <si>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</si>
  <si>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</si>
  <si>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</si>
  <si>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</si>
  <si>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</si>
  <si>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</si>
  <si>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</si>
  <si>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</si>
  <si>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</si>
  <si>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</si>
  <si>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</si>
  <si>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</si>
  <si>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</si>
  <si>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</si>
  <si>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</si>
  <si>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</si>
  <si>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</si>
  <si>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</si>
  <si>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</si>
  <si>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</si>
  <si>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</si>
  <si>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</si>
  <si>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</si>
  <si>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</si>
  <si>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</si>
  <si>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</si>
  <si>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</si>
  <si>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</si>
  <si>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</si>
  <si>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</si>
  <si>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</si>
  <si>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</si>
  <si>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</si>
  <si>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</si>
  <si>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</si>
  <si>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</si>
  <si>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</si>
  <si>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</si>
  <si>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</si>
  <si>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</si>
  <si>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</si>
  <si>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</si>
  <si>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</si>
  <si>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</si>
  <si>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</si>
  <si>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</si>
  <si>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</si>
  <si>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</si>
  <si>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</si>
  <si>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</si>
  <si>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</si>
  <si>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</si>
  <si>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</si>
  <si>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</si>
  <si>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</si>
  <si>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</si>
  <si>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</si>
  <si>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</si>
  <si>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</si>
  <si>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</si>
  <si>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</si>
  <si>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</si>
  <si>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</si>
  <si>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</si>
  <si>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</si>
  <si>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</si>
  <si>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</si>
  <si>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</si>
  <si>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</si>
  <si>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</si>
  <si>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</si>
  <si>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</si>
  <si>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</si>
  <si>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</si>
  <si>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</si>
  <si>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</si>
  <si>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</si>
  <si>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</si>
  <si>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</si>
  <si>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</si>
  <si>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</si>
  <si>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</si>
  <si>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</si>
  <si>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</si>
  <si>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</si>
  <si>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</si>
  <si>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</si>
  <si>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</si>
  <si>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</si>
  <si>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</si>
  <si>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</si>
  <si>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</si>
  <si>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</si>
  <si>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</si>
  <si>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</si>
  <si>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</si>
  <si>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</si>
  <si>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</si>
  <si>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</si>
  <si>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</si>
  <si>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</si>
  <si>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</si>
  <si>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</si>
  <si>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</si>
  <si>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</si>
  <si>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</si>
  <si>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</si>
  <si>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</si>
  <si>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</si>
  <si>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</si>
  <si>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</si>
  <si>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</si>
  <si>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</si>
  <si>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</si>
  <si>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</si>
  <si>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</si>
  <si>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</si>
  <si>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</si>
  <si>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</si>
  <si>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</si>
  <si>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</si>
  <si>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</si>
  <si>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</si>
  <si>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</si>
  <si>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</si>
  <si>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</si>
  <si>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</si>
  <si>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</si>
  <si>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</si>
  <si>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</si>
  <si>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</si>
  <si>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</si>
  <si>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</si>
  <si>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</si>
  <si>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</si>
  <si>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</si>
  <si>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</si>
  <si>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</si>
  <si>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</si>
  <si>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</si>
  <si>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</si>
  <si>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</si>
  <si>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</si>
  <si>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</si>
  <si>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</si>
  <si>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</si>
  <si>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</si>
  <si>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</si>
  <si>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</si>
  <si>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</si>
  <si>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</si>
  <si>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</si>
  <si>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</si>
  <si>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</si>
  <si>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</si>
  <si>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</si>
  <si>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</si>
  <si>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</si>
  <si>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</si>
  <si>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</si>
  <si>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</si>
  <si>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</si>
  <si>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</si>
  <si>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</si>
  <si>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</si>
  <si>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</si>
  <si>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</si>
  <si>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</si>
  <si>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</si>
  <si>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</si>
  <si>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</si>
  <si>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</si>
  <si>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</si>
  <si>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</si>
  <si>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</si>
  <si>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</si>
  <si>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</si>
  <si>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</si>
  <si>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</si>
  <si>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</si>
  <si>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</si>
  <si>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</si>
  <si>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</si>
  <si>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</si>
  <si>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</si>
  <si>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</si>
  <si>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</si>
  <si>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</si>
  <si>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</si>
  <si>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</si>
  <si>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</si>
  <si>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</si>
  <si>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</si>
  <si>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</si>
  <si>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</si>
  <si>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</si>
  <si>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</si>
  <si>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</si>
  <si>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</si>
  <si>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</si>
  <si>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</si>
  <si>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</si>
  <si>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</si>
  <si>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</si>
  <si>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</si>
  <si>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</si>
  <si>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</si>
  <si>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</si>
  <si>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</si>
  <si>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</si>
  <si>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</si>
  <si>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</si>
  <si>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</si>
  <si>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</si>
  <si>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</si>
  <si>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</si>
  <si>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</si>
  <si>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</si>
  <si>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</si>
  <si>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</si>
  <si>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</si>
  <si>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</si>
  <si>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</si>
  <si>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</si>
  <si>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</si>
  <si>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</si>
  <si>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</si>
  <si>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</si>
  <si>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</si>
  <si>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</si>
  <si>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</si>
  <si>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</si>
  <si>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</si>
  <si>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</si>
  <si>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</si>
  <si>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</si>
  <si>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</si>
  <si>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</si>
  <si>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</si>
  <si>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</si>
  <si>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</si>
  <si>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</si>
  <si>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</si>
  <si>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</si>
  <si>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</si>
  <si>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</si>
  <si>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</si>
  <si>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</si>
  <si>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</si>
  <si>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</si>
  <si>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</si>
  <si>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</si>
  <si>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</si>
  <si>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</si>
  <si>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</si>
  <si>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</si>
  <si>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</si>
  <si>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</si>
  <si>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</si>
  <si>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</si>
  <si>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</si>
  <si>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</si>
  <si>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</si>
  <si>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</si>
  <si>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</si>
  <si>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</si>
  <si>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</si>
  <si>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</si>
  <si>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</si>
  <si>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</si>
  <si>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</si>
  <si>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</si>
  <si>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</si>
  <si>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</si>
  <si>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</si>
  <si>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</si>
  <si>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</si>
  <si>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</si>
  <si>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</si>
  <si>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</si>
  <si>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</si>
  <si>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</si>
  <si>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</si>
  <si>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</si>
  <si>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</si>
  <si>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</si>
  <si>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</si>
  <si>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</si>
  <si>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</si>
  <si>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</si>
  <si>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</si>
  <si>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</si>
  <si>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</si>
  <si>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</si>
  <si>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</si>
  <si>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</si>
  <si>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</si>
  <si>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</si>
  <si>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</si>
  <si>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</si>
  <si>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</si>
  <si>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</si>
  <si>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</si>
  <si>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</si>
  <si>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</si>
  <si>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</si>
  <si>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</si>
  <si>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</si>
  <si>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</si>
  <si>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</si>
  <si>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</si>
  <si>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</si>
  <si>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</si>
  <si>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</si>
  <si>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</si>
  <si>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</si>
  <si>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</si>
  <si>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</si>
  <si>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</si>
  <si>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</si>
  <si>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</si>
  <si>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</si>
  <si>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</si>
  <si>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</si>
  <si>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</si>
  <si>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</si>
  <si>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</si>
  <si>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</si>
  <si>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</si>
  <si>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</si>
  <si>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</si>
  <si>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</si>
  <si>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</si>
  <si>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</si>
  <si>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</si>
  <si>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</si>
  <si>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</si>
  <si>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</si>
  <si>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</si>
  <si>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</si>
  <si>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</si>
  <si>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</si>
  <si>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</si>
  <si>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</si>
  <si>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</si>
  <si>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</si>
  <si>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</si>
  <si>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</si>
  <si>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</si>
  <si>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</si>
  <si>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</si>
  <si>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</si>
  <si>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</si>
  <si>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</si>
  <si>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</si>
  <si>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</si>
  <si>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</si>
  <si>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</si>
  <si>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</si>
  <si>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</si>
  <si>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</si>
  <si>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</si>
  <si>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</si>
  <si>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</si>
  <si>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</si>
  <si>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</si>
  <si>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</si>
  <si>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</si>
  <si>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</si>
  <si>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</si>
  <si>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</si>
  <si>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</si>
  <si>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</si>
  <si>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</si>
  <si>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</si>
  <si>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</si>
  <si>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</si>
  <si>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</si>
  <si>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</si>
  <si>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</si>
  <si>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</si>
  <si>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</si>
  <si>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</si>
  <si>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</si>
  <si>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</si>
  <si>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</si>
  <si>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</si>
  <si>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</si>
  <si>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</si>
  <si>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</si>
  <si>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</si>
  <si>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</si>
  <si>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</si>
  <si>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</si>
  <si>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</si>
  <si>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</si>
  <si>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</si>
  <si>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</si>
  <si>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</si>
  <si>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</si>
  <si>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</si>
  <si>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</si>
  <si>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</si>
  <si>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</si>
  <si>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</si>
  <si>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</si>
  <si>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</si>
  <si>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</si>
  <si>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</si>
  <si>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</si>
  <si>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</si>
  <si>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</si>
  <si>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</si>
  <si>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</si>
  <si>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</si>
  <si>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</si>
  <si>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</si>
  <si>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</si>
  <si>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</si>
  <si>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</si>
  <si>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</si>
  <si>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</si>
  <si>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</si>
  <si>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</si>
  <si>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</si>
  <si>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</si>
  <si>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</si>
  <si>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</si>
  <si>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</si>
  <si>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</si>
  <si>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</si>
  <si>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</si>
  <si>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</si>
  <si>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</si>
  <si>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</si>
  <si>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</si>
  <si>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</si>
  <si>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</si>
  <si>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</si>
  <si>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</si>
  <si>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</si>
  <si>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</si>
  <si>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</si>
  <si>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</si>
  <si>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</si>
  <si>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</si>
  <si>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</si>
  <si>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</si>
  <si>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</si>
  <si>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</si>
  <si>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</si>
  <si>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</si>
  <si>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</si>
  <si>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</si>
  <si>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</si>
  <si>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</si>
  <si>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</si>
  <si>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</si>
  <si>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</si>
  <si>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</si>
  <si>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</si>
  <si>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</si>
  <si>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</si>
  <si>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</si>
  <si>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</si>
  <si>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</si>
  <si>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</si>
  <si>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</si>
  <si>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</si>
  <si>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</si>
  <si>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</si>
  <si>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</si>
  <si>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</si>
  <si>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</si>
  <si>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</si>
  <si>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</si>
  <si>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</si>
  <si>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</si>
  <si>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</si>
  <si>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</si>
  <si>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</si>
  <si>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</si>
  <si>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</si>
  <si>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</si>
  <si>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</si>
  <si>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</si>
  <si>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</si>
  <si>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</si>
  <si>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</si>
  <si>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</si>
  <si>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</si>
  <si>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</si>
  <si>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</si>
  <si>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</si>
  <si>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</si>
  <si>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</si>
  <si>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</si>
  <si>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</si>
  <si>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</si>
  <si>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</si>
  <si>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</si>
  <si>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</si>
  <si>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</si>
  <si>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</si>
  <si>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</si>
  <si>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</si>
  <si>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</si>
  <si>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</si>
  <si>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</si>
  <si>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</si>
  <si>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</si>
  <si>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</si>
  <si>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</si>
  <si>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</si>
  <si>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</si>
  <si>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</si>
  <si>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</si>
  <si>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</si>
  <si>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</si>
  <si>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</si>
  <si>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</si>
  <si>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</si>
  <si>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</si>
  <si>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</si>
  <si>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</si>
  <si>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</si>
  <si>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</si>
  <si>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</si>
  <si>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</si>
  <si>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</si>
  <si>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</si>
  <si>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</si>
  <si>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</si>
  <si>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</si>
  <si>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</si>
  <si>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</si>
  <si>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</si>
  <si>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</si>
  <si>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</si>
  <si>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</si>
  <si>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</si>
  <si>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</si>
  <si>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</si>
  <si>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</si>
  <si>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</si>
  <si>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</si>
  <si>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</si>
  <si>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</si>
  <si>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</si>
  <si>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</si>
  <si>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</si>
  <si>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</si>
  <si>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</si>
  <si>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</si>
  <si>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</si>
  <si>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</si>
  <si>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</si>
  <si>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</si>
  <si>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</si>
  <si>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</si>
  <si>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</si>
  <si>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</si>
  <si>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</si>
  <si>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</si>
  <si>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</si>
  <si>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</si>
  <si>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</si>
  <si>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</si>
  <si>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</si>
  <si>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</si>
  <si>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</si>
  <si>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</si>
  <si>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</si>
  <si>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</si>
  <si>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</si>
  <si>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</si>
  <si>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</si>
  <si>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</si>
  <si>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</si>
  <si>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</si>
  <si>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</si>
  <si>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</si>
  <si>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</si>
  <si>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</si>
  <si>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</si>
  <si>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</si>
  <si>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</si>
  <si>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</si>
  <si>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</si>
  <si>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</si>
  <si>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</si>
  <si>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</si>
  <si>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</si>
  <si>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</si>
  <si>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</si>
  <si>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</si>
  <si>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</si>
  <si>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</si>
  <si>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</si>
  <si>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</si>
  <si>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</si>
  <si>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</si>
  <si>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</si>
  <si>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</si>
  <si>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</si>
  <si>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</si>
  <si>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</si>
  <si>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</si>
  <si>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</si>
  <si>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</si>
  <si>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</si>
  <si>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</si>
  <si>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</si>
  <si>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</si>
  <si>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</si>
  <si>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</si>
  <si>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</si>
  <si>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</si>
  <si>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</si>
  <si>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</si>
  <si>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</si>
  <si>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</si>
  <si>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</si>
  <si>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</si>
  <si>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</si>
  <si>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</si>
  <si>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</si>
  <si>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</si>
  <si>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</si>
  <si>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</si>
  <si>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</si>
  <si>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</si>
  <si>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</si>
  <si>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</si>
  <si>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</si>
  <si>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</si>
  <si>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</si>
  <si>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</si>
  <si>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</si>
  <si>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</si>
  <si>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</si>
  <si>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</si>
  <si>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</si>
  <si>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</si>
  <si>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</si>
  <si>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</si>
  <si>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</si>
  <si>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</si>
  <si>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</si>
  <si>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</si>
  <si>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</si>
  <si>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</si>
  <si>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</si>
  <si>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</si>
  <si>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</si>
  <si>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</si>
  <si>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</si>
  <si>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</si>
  <si>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</si>
  <si>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</si>
  <si>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</si>
  <si>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</si>
  <si>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</si>
  <si>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</si>
  <si>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</si>
  <si>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</si>
  <si>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</si>
  <si>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</si>
  <si>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</si>
  <si>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</si>
  <si>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</si>
  <si>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</si>
  <si>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</si>
  <si>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</si>
  <si>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</si>
  <si>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</si>
  <si>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</si>
  <si>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</si>
  <si>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</si>
  <si>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</si>
  <si>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</si>
  <si>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</si>
  <si>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</si>
  <si>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</si>
  <si>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</si>
  <si>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</si>
  <si>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</si>
  <si>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</si>
  <si>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</si>
  <si>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</si>
  <si>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</si>
  <si>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</si>
  <si>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</si>
  <si>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</si>
  <si>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</si>
  <si>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</si>
  <si>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</si>
  <si>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</si>
  <si>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</si>
  <si>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</si>
  <si>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</si>
  <si>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</si>
  <si>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</si>
  <si>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</si>
  <si>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</si>
  <si>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</si>
  <si>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</si>
  <si>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</si>
  <si>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</si>
  <si>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</si>
  <si>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</si>
  <si>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</si>
  <si>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</si>
  <si>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</si>
  <si>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</si>
  <si>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</si>
  <si>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</si>
  <si>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</si>
  <si>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</si>
  <si>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</si>
  <si>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</si>
  <si>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</si>
  <si>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</si>
  <si>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</si>
  <si>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</si>
  <si>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</si>
  <si>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</si>
  <si>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</si>
  <si>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</si>
  <si>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</si>
  <si>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</si>
  <si>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</si>
  <si>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</si>
  <si>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</si>
  <si>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</si>
  <si>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</si>
  <si>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</si>
  <si>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</si>
  <si>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</si>
  <si>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</si>
  <si>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</si>
  <si>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</si>
  <si>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</si>
  <si>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</si>
  <si>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</si>
  <si>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</si>
  <si>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</si>
  <si>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</si>
  <si>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</si>
  <si>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</si>
  <si>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</si>
  <si>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</si>
  <si>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</si>
  <si>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</si>
  <si>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</si>
  <si>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</si>
  <si>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</si>
  <si>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</si>
  <si>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</si>
  <si>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</si>
  <si>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</si>
  <si>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</si>
  <si>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</si>
  <si>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</si>
  <si>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</si>
  <si>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</si>
  <si>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</si>
  <si>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</si>
  <si>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</si>
  <si>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</si>
  <si>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</si>
  <si>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</si>
  <si>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</si>
  <si>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</si>
  <si>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</si>
  <si>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</si>
  <si>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</si>
  <si>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</si>
  <si>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</si>
  <si>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</si>
  <si>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</si>
  <si>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</si>
  <si>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</si>
  <si>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</si>
  <si>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</si>
  <si>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</si>
  <si>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</si>
  <si>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</si>
  <si>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</si>
  <si>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</si>
  <si>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</si>
  <si>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</si>
  <si>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</si>
  <si>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</si>
  <si>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</si>
  <si>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</si>
  <si>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</si>
  <si>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</si>
  <si>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</si>
  <si>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</si>
  <si>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</si>
  <si>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</si>
  <si>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</si>
  <si>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</si>
  <si>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</si>
  <si>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</si>
  <si>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</si>
  <si>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</si>
  <si>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</si>
  <si>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</si>
  <si>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</si>
  <si>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</si>
  <si>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</si>
  <si>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</si>
  <si>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</si>
  <si>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</si>
  <si>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</si>
  <si>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</si>
  <si>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</si>
  <si>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</si>
  <si>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</si>
  <si>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</si>
  <si>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</si>
  <si>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</si>
  <si>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</si>
  <si>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</si>
  <si>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</si>
  <si>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</si>
  <si>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</si>
  <si>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</si>
  <si>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</si>
  <si>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</si>
  <si>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</si>
  <si>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</si>
  <si>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</si>
  <si>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</si>
  <si>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</si>
  <si>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</si>
  <si>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</si>
  <si>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</si>
  <si>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</si>
  <si>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</si>
  <si>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</si>
  <si>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</si>
  <si>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</si>
  <si>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</si>
  <si>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</si>
  <si>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</si>
  <si>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</si>
  <si>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</si>
  <si>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</si>
  <si>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</si>
  <si>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</si>
  <si>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</si>
  <si>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</si>
  <si>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</si>
  <si>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</si>
  <si>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</si>
  <si>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</si>
  <si>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</si>
  <si>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</si>
  <si>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</si>
  <si>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</si>
  <si>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</si>
  <si>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</si>
  <si>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</si>
  <si>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</si>
  <si>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</si>
  <si>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</si>
  <si>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</si>
  <si>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</si>
  <si>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</si>
  <si>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</si>
  <si>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</si>
  <si>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</si>
  <si>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</si>
  <si>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</si>
  <si>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</si>
  <si>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</si>
  <si>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</si>
  <si>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</si>
  <si>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</si>
  <si>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</si>
  <si>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</si>
  <si>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</si>
  <si>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</si>
  <si>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</si>
  <si>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</si>
  <si>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</si>
  <si>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</si>
  <si>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</si>
  <si>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</si>
  <si>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</si>
  <si>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</si>
  <si>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</si>
  <si>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</si>
  <si>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</si>
  <si>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</si>
  <si>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</si>
  <si>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</si>
  <si>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</si>
  <si>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</si>
  <si>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</si>
  <si>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</si>
  <si>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</si>
  <si>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</si>
  <si>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</si>
  <si>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</si>
  <si>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</si>
  <si>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</si>
  <si>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</si>
  <si>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</si>
  <si>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</si>
  <si>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</si>
  <si>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</si>
  <si>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</si>
  <si>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</si>
  <si>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</si>
  <si>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</si>
  <si>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</si>
  <si>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</si>
  <si>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</si>
  <si>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</si>
  <si>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</si>
  <si>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</si>
  <si>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</si>
  <si>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</si>
  <si>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</si>
  <si>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</si>
  <si>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</si>
  <si>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</si>
  <si>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</si>
  <si>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</si>
  <si>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</si>
  <si>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</si>
  <si>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</si>
  <si>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</si>
  <si>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</si>
  <si>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</si>
  <si>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</si>
  <si>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</si>
  <si>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</si>
  <si>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</si>
  <si>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</si>
  <si>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</si>
  <si>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</si>
  <si>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</si>
  <si>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</si>
  <si>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</si>
  <si>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</si>
  <si>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</si>
  <si>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</si>
  <si>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</si>
  <si>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</si>
  <si>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</si>
  <si>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</si>
  <si>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</si>
  <si>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</si>
  <si>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</si>
  <si>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</si>
  <si>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</si>
  <si>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</si>
  <si>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</si>
  <si>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</si>
  <si>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</si>
  <si>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</si>
  <si>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</si>
  <si>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</si>
  <si>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</si>
  <si>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</si>
  <si>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</si>
  <si>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</si>
  <si>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</si>
  <si>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</si>
  <si>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</si>
  <si>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</si>
  <si>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</si>
  <si>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</si>
  <si>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</si>
  <si>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</si>
  <si>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</si>
  <si>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</si>
  <si>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</si>
  <si>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</si>
  <si>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</si>
  <si>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</si>
  <si>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</si>
  <si>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</si>
  <si>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</si>
  <si>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</si>
  <si>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</si>
  <si>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</si>
  <si>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</si>
  <si>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</si>
  <si>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</si>
  <si>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</si>
  <si>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</si>
  <si>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</si>
  <si>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</si>
  <si>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</si>
  <si>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</si>
  <si>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</si>
  <si>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</si>
  <si>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</si>
  <si>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</si>
  <si>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</si>
  <si>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</si>
  <si>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</si>
  <si>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</si>
  <si>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</si>
  <si>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</si>
  <si>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</si>
  <si>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</si>
  <si>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</si>
  <si>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</si>
  <si>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</si>
  <si>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</si>
  <si>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</si>
  <si>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</si>
  <si>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</si>
  <si>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</si>
  <si>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</si>
  <si>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</si>
  <si>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</si>
  <si>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</si>
  <si>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</si>
  <si>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</si>
  <si>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</si>
  <si>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</si>
  <si>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</si>
  <si>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</si>
  <si>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</si>
  <si>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</si>
  <si>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</si>
  <si>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</si>
  <si>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</si>
  <si>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</si>
  <si>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</si>
  <si>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</si>
  <si>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</si>
  <si>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</si>
  <si>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</si>
  <si>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</si>
  <si>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</si>
  <si>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</si>
  <si>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</si>
  <si>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</si>
  <si>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</si>
  <si>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</si>
  <si>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</si>
  <si>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</si>
  <si>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</si>
  <si>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</si>
  <si>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</si>
  <si>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</si>
  <si>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</si>
  <si>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</si>
  <si>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</si>
  <si>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</si>
  <si>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</si>
  <si>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</si>
  <si>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</si>
  <si>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</si>
  <si>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</si>
  <si>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</si>
  <si>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</si>
  <si>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</si>
  <si>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</si>
  <si>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</si>
  <si>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</si>
  <si>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</si>
  <si>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</si>
  <si>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</si>
  <si>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</si>
  <si>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</si>
  <si>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</si>
  <si>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</si>
  <si>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</si>
  <si>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</si>
  <si>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</si>
  <si>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</si>
  <si>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</si>
  <si>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</si>
  <si>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</si>
  <si>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</si>
  <si>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</si>
  <si>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</si>
  <si>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</si>
  <si>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</si>
  <si>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</si>
  <si>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</si>
  <si>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</si>
  <si>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</si>
  <si>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</si>
  <si>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</si>
  <si>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</si>
  <si>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</si>
  <si>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</si>
  <si>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</si>
  <si>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</si>
  <si>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</si>
  <si>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</si>
  <si>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</si>
  <si>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</si>
  <si>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</si>
  <si>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</si>
  <si>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</si>
  <si>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</si>
  <si>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</si>
  <si>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</si>
  <si>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</si>
  <si>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</si>
  <si>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</si>
  <si>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</si>
  <si>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</si>
  <si>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</si>
  <si>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</si>
  <si>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</si>
  <si>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</si>
  <si>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</si>
  <si>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</si>
  <si>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</si>
  <si>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</si>
  <si>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</si>
  <si>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</si>
  <si>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</si>
  <si>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</si>
  <si>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</si>
  <si>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</si>
  <si>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</si>
  <si>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</si>
  <si>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</si>
  <si>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</si>
  <si>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</si>
  <si>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</si>
  <si>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</si>
  <si>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</si>
  <si>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</si>
  <si>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</si>
  <si>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</si>
  <si>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</si>
  <si>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</si>
  <si>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</si>
  <si>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</si>
  <si>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</si>
  <si>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</si>
  <si>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</si>
  <si>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</si>
  <si>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</si>
  <si>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</si>
  <si>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</si>
  <si>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</si>
  <si>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</si>
  <si>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</si>
  <si>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</si>
  <si>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</si>
  <si>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</si>
  <si>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</si>
  <si>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</si>
  <si>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</si>
  <si>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</si>
  <si>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</si>
  <si>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</si>
  <si>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</si>
  <si>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</si>
  <si>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</si>
  <si>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</si>
  <si>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</si>
  <si>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</si>
  <si>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</si>
  <si>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</si>
  <si>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</si>
  <si>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</si>
  <si>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</si>
  <si>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</si>
  <si>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</si>
  <si>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</si>
  <si>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</si>
  <si>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</si>
  <si>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</si>
  <si>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</si>
  <si>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</si>
  <si>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</si>
  <si>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</si>
  <si>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</si>
  <si>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</si>
  <si>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</si>
  <si>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</si>
  <si>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</si>
  <si>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</si>
  <si>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</si>
  <si>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</si>
  <si>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</si>
  <si>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</si>
  <si>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</si>
  <si>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</si>
  <si>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</si>
  <si>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</si>
  <si>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</si>
  <si>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</si>
  <si>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</si>
  <si>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</si>
  <si>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</si>
  <si>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</si>
  <si>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</si>
  <si>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</si>
  <si>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</si>
  <si>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</si>
  <si>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</si>
  <si>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</si>
  <si>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</si>
  <si>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</si>
  <si>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</si>
  <si>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</si>
  <si>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</si>
  <si>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</si>
  <si>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</si>
  <si>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</si>
  <si>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</si>
  <si>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</si>
  <si>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</si>
  <si>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</si>
  <si>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</si>
  <si>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</si>
  <si>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</si>
  <si>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</si>
  <si>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</si>
  <si>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</si>
  <si>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</si>
  <si>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</si>
  <si>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</si>
  <si>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</si>
  <si>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</si>
  <si>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</si>
  <si>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</si>
  <si>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</si>
  <si>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</si>
  <si>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</si>
  <si>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</si>
  <si>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</si>
  <si>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</si>
  <si>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</si>
  <si>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</si>
  <si>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</si>
  <si>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</si>
  <si>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</si>
  <si>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</si>
  <si>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</si>
  <si>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</si>
  <si>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</si>
  <si>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</si>
  <si>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</si>
  <si>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</si>
  <si>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</si>
  <si>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</si>
  <si>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</si>
  <si>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</si>
  <si>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</si>
  <si>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</si>
  <si>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</si>
  <si>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</si>
  <si>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</si>
  <si>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</si>
  <si>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</si>
  <si>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</si>
  <si>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</si>
  <si>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</si>
  <si>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</si>
  <si>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</si>
  <si>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</si>
  <si>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</si>
  <si>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</si>
  <si>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</si>
  <si>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</si>
  <si>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</si>
  <si>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</si>
  <si>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</si>
  <si>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</si>
  <si>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</si>
  <si>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</si>
  <si>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</si>
  <si>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</si>
  <si>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</si>
  <si>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</si>
  <si>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</si>
  <si>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</si>
  <si>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</si>
  <si>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</si>
  <si>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</si>
  <si>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</si>
  <si>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</si>
  <si>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</si>
  <si>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</si>
  <si>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</si>
  <si>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</si>
  <si>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</si>
  <si>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</si>
  <si>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</si>
  <si>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</si>
  <si>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</si>
  <si>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</si>
  <si>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</si>
  <si>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</si>
  <si>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</si>
  <si>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</si>
  <si>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</si>
  <si>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</si>
  <si>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</si>
  <si>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</si>
  <si>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</si>
  <si>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</si>
  <si>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</si>
  <si>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</si>
  <si>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</si>
  <si>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</si>
  <si>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</si>
  <si>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</si>
  <si>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</si>
  <si>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</si>
  <si>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</si>
  <si>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</si>
  <si>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</si>
  <si>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</si>
  <si>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</si>
  <si>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</si>
  <si>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</si>
  <si>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</si>
  <si>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</si>
  <si>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</si>
  <si>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</si>
  <si>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</si>
  <si>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</si>
  <si>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</si>
  <si>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</si>
  <si>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</si>
  <si>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</si>
  <si>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</si>
  <si>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</si>
  <si>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</si>
  <si>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</si>
  <si>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</si>
  <si>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</si>
  <si>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</si>
  <si>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</si>
  <si>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</si>
  <si>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</si>
  <si>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</si>
  <si>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</si>
  <si>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</si>
  <si>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</si>
  <si>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</si>
  <si>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</si>
  <si>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</si>
  <si>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</si>
  <si>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</si>
  <si>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</si>
  <si>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</si>
  <si>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</si>
  <si>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</si>
  <si>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</si>
  <si>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</si>
  <si>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</si>
  <si>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</si>
  <si>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</si>
  <si>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</si>
  <si>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</si>
  <si>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</si>
  <si>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</si>
  <si>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</si>
  <si>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</si>
  <si>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</si>
  <si>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</si>
  <si>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</si>
  <si>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</si>
  <si>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</si>
  <si>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</si>
  <si>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</si>
  <si>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</si>
  <si>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</si>
  <si>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</si>
  <si>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</si>
  <si>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</si>
  <si>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</si>
  <si>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</si>
  <si>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</si>
  <si>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</si>
  <si>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</si>
  <si>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</si>
  <si>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</si>
  <si>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</si>
  <si>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</si>
  <si>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</si>
  <si>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</si>
  <si>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</si>
  <si>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</si>
  <si>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</si>
  <si>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</si>
  <si>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</si>
  <si>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</si>
  <si>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</si>
  <si>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</si>
  <si>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</si>
  <si>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</si>
  <si>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</si>
  <si>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</si>
  <si>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</si>
  <si>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</si>
  <si>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</si>
  <si>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</si>
  <si>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</si>
  <si>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</si>
  <si>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</si>
  <si>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</si>
  <si>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</si>
  <si>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</si>
  <si>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</si>
  <si>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</si>
  <si>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</si>
  <si>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</si>
  <si>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</si>
  <si>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</si>
  <si>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</si>
  <si>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</si>
  <si>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</si>
  <si>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</si>
  <si>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</si>
  <si>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</si>
  <si>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</si>
  <si>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</si>
  <si>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</si>
  <si>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</si>
  <si>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</si>
  <si>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</si>
  <si>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</si>
  <si>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</si>
  <si>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</si>
  <si>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</si>
  <si>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</si>
  <si>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</si>
  <si>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</si>
  <si>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</si>
  <si>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</si>
  <si>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</si>
  <si>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</si>
  <si>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</si>
  <si>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</si>
  <si>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</si>
  <si>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</si>
  <si>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</si>
  <si>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</si>
  <si>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</si>
  <si>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</si>
  <si>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</si>
  <si>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</si>
  <si>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</si>
  <si>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</si>
  <si>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</si>
  <si>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</si>
  <si>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</si>
  <si>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</si>
  <si>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</si>
  <si>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</si>
  <si>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</si>
  <si>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</si>
  <si>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</si>
  <si>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</si>
  <si>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</si>
  <si>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</si>
  <si>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</si>
  <si>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</si>
  <si>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</si>
  <si>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</si>
  <si>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</si>
  <si>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</si>
  <si>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</si>
  <si>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</si>
  <si>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</si>
  <si>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</si>
  <si>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</si>
  <si>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</si>
  <si>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</si>
  <si>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</si>
  <si>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</si>
  <si>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</si>
  <si>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</si>
  <si>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</si>
  <si>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</si>
  <si>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</si>
  <si>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</si>
  <si>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</si>
  <si>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</si>
  <si>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</si>
  <si>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</si>
  <si>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</si>
  <si>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</si>
  <si>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</si>
  <si>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</si>
  <si>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</si>
  <si>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</si>
  <si>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</si>
  <si>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</si>
  <si>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</si>
  <si>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</si>
  <si>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</si>
  <si>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</si>
  <si>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</si>
  <si>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</si>
  <si>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</si>
  <si>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</si>
  <si>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</si>
  <si>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</si>
  <si>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</si>
  <si>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</si>
  <si>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</si>
  <si>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</si>
  <si>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</si>
  <si>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</si>
  <si>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</si>
  <si>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</si>
  <si>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</si>
  <si>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</si>
  <si>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</si>
  <si>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</si>
  <si>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</si>
  <si>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</si>
  <si>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</si>
  <si>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</si>
  <si>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</si>
  <si>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</si>
  <si>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</si>
  <si>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</si>
  <si>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</si>
  <si>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</si>
  <si>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</si>
  <si>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</si>
  <si>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</si>
  <si>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</si>
  <si>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</si>
  <si>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</si>
  <si>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</si>
  <si>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</si>
  <si>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</si>
  <si>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</si>
  <si>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</si>
  <si>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</si>
  <si>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</si>
  <si>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</si>
  <si>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</si>
  <si>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</si>
  <si>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</si>
  <si>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</si>
  <si>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</si>
  <si>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</si>
  <si>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</si>
  <si>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</si>
  <si>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</si>
  <si>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</si>
  <si>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</si>
  <si>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</si>
  <si>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</si>
  <si>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</si>
  <si>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</si>
  <si>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</si>
  <si>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</si>
  <si>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</si>
  <si>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</si>
  <si>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</si>
  <si>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</si>
  <si>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</si>
  <si>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</si>
  <si>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</si>
  <si>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</si>
  <si>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</si>
  <si>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</si>
  <si>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</si>
  <si>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</si>
  <si>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</si>
  <si>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</si>
  <si>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</si>
  <si>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</si>
  <si>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</si>
  <si>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</si>
  <si>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</si>
  <si>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</si>
  <si>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</si>
  <si>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</si>
  <si>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</si>
  <si>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</si>
  <si>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</si>
  <si>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</si>
  <si>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</si>
  <si>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</si>
  <si>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</si>
  <si>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</si>
  <si>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</si>
  <si>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</si>
  <si>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</si>
  <si>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</si>
  <si>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</si>
  <si>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</si>
  <si>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</si>
  <si>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</si>
  <si>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</si>
  <si>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</si>
  <si>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</si>
  <si>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</si>
  <si>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</si>
  <si>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</si>
  <si>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</si>
  <si>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</si>
  <si>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</si>
  <si>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</si>
  <si>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</si>
  <si>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</si>
  <si>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</si>
  <si>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</si>
  <si>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</si>
  <si>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</si>
  <si>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</si>
  <si>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</si>
  <si>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</si>
  <si>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</si>
  <si>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</si>
  <si>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</si>
  <si>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</si>
  <si>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</si>
  <si>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</si>
  <si>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</si>
  <si>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</si>
  <si>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</si>
  <si>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</si>
  <si>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</si>
  <si>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</si>
  <si>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</si>
  <si>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</si>
  <si>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</si>
  <si>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</si>
  <si>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</si>
  <si>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</si>
  <si>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</si>
  <si>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</si>
  <si>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</si>
  <si>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</si>
  <si>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</si>
  <si>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</si>
  <si>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</si>
  <si>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</si>
  <si>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</si>
  <si>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</si>
  <si>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</si>
  <si>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</si>
  <si>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</si>
  <si>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</si>
  <si>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</si>
  <si>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</si>
  <si>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</si>
  <si>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</si>
  <si>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</si>
  <si>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</si>
  <si>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</si>
  <si>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</si>
  <si>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</si>
  <si>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</si>
  <si>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</si>
  <si>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</si>
  <si>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</si>
  <si>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</si>
  <si>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</si>
  <si>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</si>
  <si>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</si>
  <si>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</si>
  <si>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</si>
  <si>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</si>
  <si>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</si>
  <si>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</si>
  <si>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</si>
  <si>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</si>
  <si>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</si>
  <si>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</si>
  <si>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</si>
  <si>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</si>
  <si>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</si>
  <si>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</si>
  <si>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</si>
  <si>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</si>
  <si>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</si>
  <si>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</si>
  <si>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</si>
  <si>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</si>
  <si>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</si>
  <si>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</si>
  <si>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</si>
  <si>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</si>
  <si>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</si>
  <si>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</si>
  <si>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</si>
  <si>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</si>
  <si>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</si>
  <si>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</si>
  <si>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</si>
  <si>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</si>
  <si>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</si>
  <si>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</si>
  <si>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</si>
  <si>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</si>
  <si>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</si>
  <si>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</si>
  <si>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</si>
  <si>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</si>
  <si>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</si>
  <si>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</si>
  <si>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</si>
  <si>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</si>
  <si>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</si>
  <si>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</si>
  <si>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</si>
  <si>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</si>
  <si>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</si>
  <si>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</si>
  <si>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</si>
  <si>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</si>
  <si>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</si>
  <si>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</si>
  <si>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</si>
  <si>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</si>
  <si>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</si>
  <si>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</si>
  <si>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</si>
  <si>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</si>
  <si>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</si>
  <si>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</si>
  <si>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</si>
  <si>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</si>
  <si>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</si>
  <si>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</si>
  <si>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</si>
  <si>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</si>
  <si>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</si>
  <si>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</si>
  <si>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</si>
  <si>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</si>
  <si>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</si>
  <si>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</si>
  <si>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</si>
  <si>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</si>
  <si>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</si>
  <si>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</si>
  <si>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</si>
  <si>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</si>
  <si>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</si>
  <si>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</si>
  <si>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</si>
  <si>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</si>
  <si>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</si>
  <si>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</si>
  <si>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</si>
  <si>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</si>
  <si>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</si>
  <si>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</si>
  <si>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</si>
  <si>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</si>
  <si>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</si>
  <si>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</si>
  <si>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</si>
  <si>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</si>
  <si>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</si>
  <si>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</si>
  <si>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</si>
  <si>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</si>
  <si>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</si>
  <si>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</si>
  <si>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</si>
  <si>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</si>
  <si>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</si>
  <si>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</si>
  <si>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</si>
  <si>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</si>
  <si>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</si>
  <si>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</si>
  <si>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</si>
  <si>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</si>
  <si>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</si>
  <si>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</si>
  <si>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</si>
  <si>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</si>
  <si>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</si>
  <si>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</si>
  <si>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</si>
  <si>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</si>
  <si>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</si>
  <si>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</si>
  <si>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</si>
  <si>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</si>
  <si>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</si>
  <si>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</si>
  <si>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</si>
  <si>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</si>
  <si>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</si>
  <si>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</si>
  <si>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</si>
  <si>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</si>
  <si>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</si>
  <si>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</si>
  <si>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</si>
  <si>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</si>
  <si>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</si>
  <si>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</si>
  <si>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</si>
  <si>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</si>
  <si>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</si>
  <si>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</si>
  <si>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</si>
  <si>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</si>
  <si>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</si>
  <si>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</si>
  <si>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</si>
  <si>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</si>
  <si>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</si>
  <si>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</si>
  <si>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</si>
  <si>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</si>
  <si>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</si>
  <si>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</si>
  <si>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</si>
  <si>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</si>
  <si>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</si>
  <si>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</si>
  <si>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</si>
  <si>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</si>
  <si>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</si>
  <si>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</si>
  <si>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</si>
  <si>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</si>
  <si>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</si>
  <si>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</si>
  <si>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</si>
  <si>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</si>
  <si>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</si>
  <si>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</si>
  <si>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</si>
  <si>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</si>
  <si>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</si>
  <si>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</si>
  <si>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</si>
  <si>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</si>
  <si>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</si>
  <si>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</si>
  <si>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</si>
  <si>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</si>
  <si>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</si>
  <si>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</si>
  <si>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</si>
  <si>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</si>
  <si>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</si>
  <si>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</si>
  <si>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</si>
  <si>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</si>
  <si>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</si>
  <si>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</si>
  <si>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</si>
  <si>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</si>
  <si>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</si>
  <si>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</si>
  <si>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</si>
  <si>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</si>
  <si>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</si>
  <si>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</si>
  <si>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</si>
  <si>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</si>
  <si>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</si>
  <si>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</si>
  <si>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</si>
  <si>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</si>
  <si>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</si>
  <si>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</si>
  <si>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</si>
  <si>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</si>
  <si>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</si>
  <si>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</si>
  <si>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</si>
  <si>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</si>
  <si>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</si>
  <si>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</si>
  <si>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</si>
  <si>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</si>
  <si>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</si>
  <si>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</si>
  <si>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</si>
  <si>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</si>
  <si>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</si>
  <si>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</si>
  <si>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</si>
  <si>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</si>
  <si>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</si>
  <si>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</si>
  <si>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</si>
  <si>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</si>
  <si>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</si>
  <si>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</si>
  <si>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</si>
  <si>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</si>
  <si>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</si>
  <si>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</si>
  <si>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</si>
  <si>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</si>
  <si>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</si>
  <si>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</si>
  <si>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</si>
  <si>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</si>
  <si>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</si>
  <si>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</si>
  <si>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</si>
  <si>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</si>
  <si>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</si>
  <si>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</si>
  <si>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</si>
  <si>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</si>
  <si>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</si>
  <si>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</si>
  <si>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</si>
  <si>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</si>
  <si>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</si>
  <si>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</si>
  <si>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</si>
  <si>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</si>
  <si>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</si>
  <si>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</si>
  <si>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</si>
  <si>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</si>
  <si>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</si>
  <si>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</si>
  <si>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</si>
  <si>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</si>
  <si>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</si>
  <si>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</si>
  <si>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</si>
  <si>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</si>
  <si>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</si>
  <si>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</si>
  <si>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</si>
  <si>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</si>
  <si>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</si>
  <si>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</si>
  <si>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</si>
  <si>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</si>
  <si>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</si>
  <si>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</si>
  <si>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</si>
  <si>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</si>
  <si>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</si>
  <si>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</si>
  <si>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</si>
  <si>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</si>
  <si>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</si>
  <si>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</si>
  <si>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</si>
  <si>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</si>
  <si>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</si>
  <si>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</si>
  <si>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</si>
  <si>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</si>
  <si>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</si>
  <si>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</si>
  <si>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</si>
  <si>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</si>
  <si>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</si>
  <si>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</si>
  <si>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</si>
  <si>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</si>
  <si>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</si>
  <si>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</si>
  <si>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</si>
  <si>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</si>
  <si>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</si>
  <si>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</si>
  <si>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</si>
  <si>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</si>
  <si>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</si>
  <si>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</si>
  <si>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</si>
  <si>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</si>
  <si>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</si>
  <si>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</si>
  <si>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</si>
  <si>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</si>
  <si>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</si>
  <si>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</si>
  <si>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</si>
  <si>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</si>
  <si>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</si>
  <si>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</si>
  <si>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</si>
  <si>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</si>
  <si>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</si>
  <si>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</si>
  <si>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</si>
  <si>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</si>
  <si>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</si>
  <si>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</si>
  <si>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</si>
  <si>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</si>
  <si>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</si>
  <si>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</si>
  <si>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</si>
  <si>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</si>
  <si>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</si>
  <si>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</si>
  <si>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</si>
  <si>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</si>
  <si>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</si>
  <si>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</si>
  <si>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</si>
  <si>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</si>
  <si>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</si>
  <si>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</si>
  <si>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</si>
  <si>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</si>
  <si>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</si>
  <si>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</si>
  <si>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</si>
  <si>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</si>
  <si>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</si>
  <si>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</si>
  <si>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</si>
  <si>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</si>
  <si>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</si>
  <si>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</si>
  <si>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</si>
  <si>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</si>
  <si>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</si>
  <si>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</si>
  <si>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</si>
  <si>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</si>
  <si>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</si>
  <si>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</si>
  <si>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</si>
  <si>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</si>
  <si>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</si>
  <si>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</si>
  <si>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</si>
  <si>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</si>
  <si>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</si>
  <si>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</si>
  <si>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</si>
  <si>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</si>
  <si>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</si>
  <si>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</si>
  <si>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</si>
  <si>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</si>
  <si>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</si>
  <si>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</si>
  <si>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</si>
  <si>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</si>
  <si>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</si>
  <si>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</si>
  <si>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</si>
  <si>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</si>
  <si>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</si>
  <si>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</si>
  <si>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</si>
  <si>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</si>
  <si>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</si>
  <si>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</si>
  <si>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</si>
  <si>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</si>
  <si>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</si>
  <si>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</si>
  <si>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</si>
  <si>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</si>
  <si>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</si>
  <si>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</si>
  <si>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</si>
  <si>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</si>
  <si>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</si>
  <si>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</si>
  <si>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</si>
  <si>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</si>
  <si>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</si>
  <si>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</si>
  <si>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</si>
  <si>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</si>
  <si>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</si>
  <si>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</si>
  <si>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</si>
  <si>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</si>
  <si>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</si>
  <si>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</si>
  <si>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</si>
  <si>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</si>
  <si>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</si>
  <si>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</si>
  <si>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</si>
  <si>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</si>
  <si>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</si>
  <si>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</si>
  <si>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</si>
  <si>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</si>
  <si>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</si>
  <si>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</si>
  <si>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</si>
  <si>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</si>
  <si>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</si>
  <si>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</si>
  <si>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</si>
  <si>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</si>
  <si>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</si>
  <si>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</si>
  <si>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</si>
  <si>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</si>
  <si>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</si>
  <si>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</si>
  <si>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</si>
  <si>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</si>
  <si>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</si>
  <si>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</si>
  <si>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</si>
  <si>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</si>
  <si>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</si>
  <si>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</si>
  <si>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</si>
  <si>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</si>
  <si>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</si>
  <si>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</si>
  <si>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</si>
  <si>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</si>
  <si>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</si>
  <si>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</si>
  <si>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</si>
  <si>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</si>
  <si>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</si>
  <si>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</si>
  <si>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</si>
  <si>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</si>
  <si>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</si>
  <si>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</si>
  <si>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</si>
  <si>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</si>
  <si>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</si>
  <si>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</si>
  <si>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</si>
  <si>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</si>
  <si>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</si>
  <si>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</si>
  <si>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</si>
  <si>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</si>
  <si>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</si>
  <si>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</si>
  <si>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</si>
  <si>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</si>
  <si>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</si>
  <si>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</si>
  <si>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</si>
  <si>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</si>
  <si>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</si>
  <si>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</si>
  <si>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</si>
  <si>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</si>
  <si>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</si>
  <si>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</si>
  <si>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</si>
  <si>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</si>
  <si>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</si>
  <si>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</si>
  <si>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</si>
  <si>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</si>
  <si>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</si>
  <si>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</si>
  <si>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</si>
  <si>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</si>
  <si>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</si>
  <si>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</si>
  <si>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</si>
  <si>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</si>
  <si>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</si>
  <si>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</si>
  <si>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</si>
  <si>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</si>
  <si>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</si>
  <si>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</si>
  <si>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</si>
  <si>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</si>
  <si>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</si>
  <si>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</si>
  <si>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</si>
  <si>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</si>
  <si>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</si>
  <si>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</si>
  <si>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</si>
  <si>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</si>
  <si>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</si>
  <si>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</si>
  <si>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</si>
  <si>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</si>
  <si>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</si>
  <si>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</si>
  <si>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</si>
  <si>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</si>
  <si>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</si>
  <si>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</si>
  <si>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</si>
  <si>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</si>
  <si>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</si>
  <si>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</si>
  <si>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</si>
  <si>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</si>
  <si>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</si>
  <si>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</si>
  <si>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</si>
  <si>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</si>
  <si>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</si>
  <si>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</si>
  <si>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</si>
  <si>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</si>
  <si>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</si>
  <si>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</si>
  <si>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</si>
  <si>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</si>
  <si>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</si>
  <si>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</si>
  <si>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</si>
  <si>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</si>
  <si>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</si>
  <si>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</si>
  <si>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</si>
  <si>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</si>
  <si>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</si>
  <si>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</si>
  <si>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</si>
  <si>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</si>
  <si>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</si>
  <si>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</si>
  <si>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</si>
  <si>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</si>
  <si>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</si>
  <si>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</si>
  <si>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</si>
  <si>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</si>
  <si>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</si>
  <si>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</si>
  <si>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</si>
  <si>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</si>
  <si>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</si>
  <si>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</si>
  <si>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</si>
  <si>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</si>
  <si>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</si>
  <si>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</si>
  <si>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</si>
  <si>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</si>
  <si>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</si>
  <si>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</si>
  <si>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</si>
  <si>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</si>
  <si>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</si>
  <si>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</si>
  <si>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</si>
  <si>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</si>
  <si>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</si>
  <si>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</si>
  <si>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</si>
  <si>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</si>
  <si>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</si>
  <si>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</si>
  <si>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</si>
  <si>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</si>
  <si>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</si>
  <si>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</si>
  <si>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</si>
  <si>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</si>
  <si>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</si>
  <si>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</si>
  <si>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</si>
  <si>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</si>
  <si>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</si>
  <si>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</si>
  <si>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</si>
  <si>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</si>
  <si>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</si>
  <si>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</si>
  <si>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</si>
  <si>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</si>
  <si>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</si>
  <si>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</si>
  <si>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</si>
  <si>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</si>
  <si>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</si>
  <si>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</si>
  <si>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</si>
  <si>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</si>
  <si>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</si>
  <si>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</si>
  <si>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</si>
  <si>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</si>
  <si>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</si>
  <si>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</si>
  <si>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</si>
  <si>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</si>
  <si>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</si>
  <si>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</si>
  <si>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</si>
  <si>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</si>
  <si>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</si>
  <si>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</si>
  <si>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</si>
  <si>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</si>
  <si>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</si>
  <si>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</si>
  <si>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</si>
  <si>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</si>
  <si>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</si>
  <si>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</si>
  <si>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</si>
  <si>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</si>
  <si>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</si>
  <si>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</si>
  <si>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</si>
  <si>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</si>
  <si>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</si>
  <si>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</si>
  <si>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</si>
  <si>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</si>
  <si>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</si>
  <si>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</si>
  <si>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</si>
  <si>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</si>
  <si>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</si>
  <si>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</si>
  <si>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</si>
  <si>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</si>
  <si>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</si>
  <si>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</si>
  <si>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</si>
  <si>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</si>
  <si>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</si>
  <si>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</si>
  <si>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</si>
  <si>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</si>
  <si>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</si>
  <si>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</si>
  <si>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</si>
  <si>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</si>
  <si>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</si>
  <si>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</si>
  <si>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</si>
  <si>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</si>
  <si>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</si>
  <si>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</si>
  <si>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</si>
  <si>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</si>
  <si>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</si>
  <si>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</si>
  <si>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</si>
  <si>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</si>
  <si>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</si>
  <si>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</si>
  <si>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</si>
  <si>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</si>
  <si>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</si>
  <si>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</si>
  <si>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</si>
  <si>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</si>
  <si>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</si>
  <si>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</si>
  <si>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</si>
  <si>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</si>
  <si>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</si>
  <si>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</si>
  <si>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</si>
  <si>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</si>
  <si>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</si>
  <si>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</si>
  <si>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</si>
  <si>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</si>
  <si>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</si>
  <si>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</si>
  <si>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</si>
  <si>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</si>
  <si>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</si>
  <si>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</si>
  <si>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</si>
  <si>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</si>
  <si>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</si>
  <si>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</si>
  <si>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</si>
  <si>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</si>
  <si>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</si>
  <si>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</si>
  <si>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</si>
  <si>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</si>
  <si>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</si>
  <si>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</si>
  <si>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</si>
  <si>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</si>
  <si>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</si>
  <si>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</si>
  <si>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</si>
  <si>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</si>
  <si>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</si>
  <si>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</si>
  <si>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</si>
  <si>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</si>
  <si>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</si>
  <si>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</si>
  <si>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</si>
  <si>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</si>
  <si>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</si>
  <si>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</si>
  <si>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</si>
  <si>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</si>
  <si>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</si>
  <si>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</si>
  <si>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</si>
  <si>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</si>
  <si>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</si>
  <si>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</si>
  <si>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</si>
  <si>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</si>
  <si>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</si>
  <si>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</si>
  <si>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</si>
  <si>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</si>
  <si>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</si>
  <si>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</si>
  <si>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</si>
  <si>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</si>
  <si>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</si>
  <si>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</si>
  <si>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</si>
  <si>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</si>
  <si>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</si>
  <si>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</si>
  <si>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</si>
  <si>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</si>
  <si>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</si>
  <si>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</si>
  <si>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</si>
  <si>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</si>
  <si>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</si>
  <si>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</si>
  <si>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</si>
  <si>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</si>
  <si>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</si>
  <si>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</si>
  <si>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</si>
  <si>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</si>
  <si>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</si>
  <si>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</si>
  <si>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</si>
  <si>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</si>
  <si>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</si>
  <si>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</si>
  <si>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</si>
  <si>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</si>
  <si>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</si>
  <si>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</si>
  <si>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</si>
  <si>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</si>
  <si>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</si>
  <si>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</si>
  <si>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</si>
  <si>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</si>
  <si>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</si>
  <si>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</si>
  <si>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</si>
  <si>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</si>
  <si>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</si>
  <si>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</si>
  <si>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</si>
  <si>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</si>
  <si>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</si>
  <si>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</si>
  <si>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</si>
  <si>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</si>
  <si>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</si>
  <si>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</si>
  <si>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</si>
  <si>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</si>
  <si>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</si>
  <si>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</si>
  <si>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</si>
  <si>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</si>
  <si>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</si>
  <si>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</si>
  <si>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</si>
  <si>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</si>
  <si>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</si>
  <si>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</si>
  <si>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</si>
  <si>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</si>
  <si>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</si>
  <si>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</si>
  <si>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</si>
  <si>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</si>
  <si>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</si>
  <si>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</si>
  <si>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</si>
  <si>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</si>
  <si>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</si>
  <si>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</si>
  <si>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</si>
  <si>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</si>
  <si>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</si>
  <si>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</si>
  <si>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</si>
  <si>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</si>
  <si>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</si>
  <si>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</si>
  <si>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</si>
  <si>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</si>
  <si>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</si>
  <si>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</si>
  <si>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</si>
  <si>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</si>
  <si>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</si>
  <si>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</si>
  <si>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</si>
  <si>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</si>
  <si>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</si>
  <si>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</si>
  <si>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</si>
  <si>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</si>
  <si>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</si>
  <si>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</si>
  <si>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</si>
  <si>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</si>
  <si>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</si>
  <si>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</si>
  <si>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</si>
  <si>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</si>
  <si>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</si>
  <si>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</si>
  <si>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</si>
  <si>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</si>
  <si>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</si>
  <si>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</si>
  <si>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</si>
  <si>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</si>
  <si>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</si>
  <si>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</si>
  <si>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</si>
  <si>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</si>
  <si>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</si>
  <si>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</si>
  <si>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</si>
  <si>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</si>
  <si>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</si>
  <si>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</si>
  <si>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</si>
  <si>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</si>
  <si>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</si>
  <si>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</si>
  <si>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</si>
  <si>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</si>
  <si>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</si>
  <si>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</si>
  <si>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</si>
  <si>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</si>
  <si>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</si>
  <si>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</si>
  <si>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</si>
  <si>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</si>
  <si>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</si>
  <si>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</si>
  <si>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</si>
  <si>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</si>
  <si>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</si>
  <si>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</si>
  <si>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</si>
  <si>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</si>
  <si>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</si>
  <si>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</si>
  <si>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</si>
  <si>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</si>
  <si>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</si>
  <si>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</si>
  <si>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</si>
  <si>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</si>
  <si>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</si>
  <si>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</si>
  <si>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</si>
  <si>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</si>
  <si>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</si>
  <si>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</si>
  <si>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</si>
  <si>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</si>
  <si>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</si>
  <si>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</si>
  <si>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</si>
  <si>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</si>
  <si>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</si>
  <si>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</si>
  <si>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</si>
  <si>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</si>
  <si>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</si>
  <si>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</si>
  <si>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</si>
  <si>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</si>
  <si>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</si>
  <si>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</si>
  <si>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</si>
  <si>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</si>
  <si>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</si>
  <si>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</si>
  <si>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</si>
  <si>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</si>
  <si>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</si>
  <si>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</si>
  <si>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</si>
  <si>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</si>
  <si>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</si>
  <si>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</si>
  <si>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</si>
  <si>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</si>
  <si>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</si>
  <si>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</si>
  <si>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</si>
  <si>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</si>
  <si>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</si>
  <si>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</si>
  <si>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</si>
  <si>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</si>
  <si>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</si>
  <si>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</si>
  <si>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</si>
  <si>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</si>
  <si>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</si>
  <si>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</si>
  <si>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</si>
  <si>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</si>
  <si>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</si>
  <si>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</si>
  <si>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</si>
  <si>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</si>
  <si>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</si>
  <si>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</si>
  <si>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</si>
  <si>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</si>
  <si>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</si>
  <si>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</si>
  <si>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</si>
  <si>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</si>
  <si>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</si>
  <si>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</si>
  <si>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</si>
  <si>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</si>
  <si>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</si>
  <si>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</si>
  <si>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</si>
  <si>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</si>
  <si>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</si>
  <si>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</si>
  <si>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</si>
  <si>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</si>
  <si>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</si>
  <si>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</si>
  <si>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</si>
  <si>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</si>
  <si>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</si>
  <si>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</si>
  <si>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</si>
  <si>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</si>
  <si>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</si>
  <si>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</si>
  <si>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</si>
  <si>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</si>
  <si>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</si>
  <si>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</si>
  <si>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</si>
  <si>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</si>
  <si>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</si>
  <si>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</si>
  <si>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</si>
  <si>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</si>
  <si>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</si>
  <si>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</si>
  <si>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</si>
  <si>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</si>
  <si>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</si>
  <si>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</si>
  <si>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</si>
  <si>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</si>
  <si>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</si>
  <si>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</si>
  <si>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</si>
  <si>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</si>
  <si>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</si>
  <si>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</si>
  <si>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</si>
  <si>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</si>
  <si>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</si>
  <si>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</si>
  <si>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</si>
  <si>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</si>
  <si>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</si>
  <si>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</si>
  <si>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</si>
  <si>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</si>
  <si>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</si>
  <si>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</si>
  <si>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</si>
  <si>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</si>
  <si>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</si>
  <si>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</si>
  <si>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</si>
  <si>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</si>
  <si>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</si>
  <si>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</si>
  <si>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</si>
  <si>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</si>
  <si>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</si>
  <si>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</si>
  <si>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</si>
  <si>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</si>
  <si>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</si>
  <si>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</si>
  <si>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</si>
  <si>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</si>
  <si>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</si>
  <si>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</si>
  <si>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</si>
  <si>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</si>
  <si>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</si>
  <si>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</si>
  <si>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</si>
  <si>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</si>
  <si>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</si>
  <si>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</si>
  <si>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</si>
  <si>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</si>
  <si>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</si>
  <si>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</si>
  <si>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</si>
  <si>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</si>
  <si>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</si>
  <si>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</si>
  <si>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</si>
  <si>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</si>
  <si>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</si>
  <si>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</si>
  <si>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</si>
  <si>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</si>
  <si>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</si>
  <si>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</si>
  <si>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</si>
  <si>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</si>
  <si>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</si>
  <si>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</si>
  <si>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</si>
  <si>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</si>
  <si>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</si>
  <si>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</si>
  <si>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</si>
  <si>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</si>
  <si>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</si>
  <si>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</si>
  <si>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</si>
  <si>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</si>
  <si>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</si>
  <si>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</si>
  <si>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</si>
  <si>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</si>
  <si>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</si>
  <si>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</si>
  <si>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</si>
  <si>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</si>
  <si>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</si>
  <si>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</si>
  <si>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</si>
  <si>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</si>
  <si>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</si>
  <si>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</si>
  <si>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</si>
  <si>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</si>
  <si>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</si>
  <si>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</si>
  <si>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</si>
  <si>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</si>
  <si>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</si>
  <si>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</si>
  <si>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</si>
  <si>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</si>
  <si>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</si>
  <si>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</si>
  <si>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</si>
  <si>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</si>
  <si>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</si>
  <si>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</si>
  <si>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</si>
  <si>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</si>
  <si>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</si>
  <si>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</si>
  <si>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</si>
  <si>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</si>
  <si>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</si>
  <si>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</si>
  <si>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</si>
  <si>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</si>
  <si>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</si>
  <si>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</si>
  <si>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</si>
  <si>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</si>
  <si>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</si>
  <si>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</si>
  <si>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</si>
  <si>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</si>
  <si>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</si>
  <si>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</si>
  <si>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</si>
  <si>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</si>
  <si>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</si>
  <si>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</si>
  <si>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</si>
  <si>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</si>
  <si>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</si>
  <si>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</si>
  <si>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</si>
  <si>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</si>
  <si>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</si>
  <si>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</si>
  <si>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</si>
  <si>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</si>
  <si>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</si>
  <si>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</si>
  <si>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</si>
  <si>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</si>
  <si>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</si>
  <si>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</si>
  <si>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</si>
  <si>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</si>
  <si>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</si>
  <si>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</si>
  <si>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</si>
  <si>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</si>
  <si>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</si>
  <si>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</si>
  <si>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</si>
  <si>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</si>
  <si>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</si>
  <si>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</si>
  <si>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</si>
  <si>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</si>
  <si>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</si>
  <si>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</si>
  <si>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</si>
  <si>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</si>
  <si>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</si>
  <si>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</si>
  <si>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</si>
  <si>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</si>
  <si>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</si>
  <si>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</si>
  <si>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</si>
  <si>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</si>
  <si>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</si>
  <si>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</si>
  <si>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</si>
  <si>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</si>
  <si>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</si>
  <si>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</si>
  <si>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</si>
  <si>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</si>
  <si>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</si>
  <si>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</si>
  <si>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</si>
  <si>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</si>
  <si>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</si>
  <si>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</si>
  <si>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</si>
  <si>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</si>
  <si>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</si>
  <si>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</si>
  <si>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</si>
  <si>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</si>
  <si>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</si>
  <si>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</si>
  <si>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</si>
  <si>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</si>
  <si>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</si>
  <si>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</si>
  <si>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</si>
  <si>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</si>
  <si>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</si>
  <si>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</si>
  <si>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</si>
  <si>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</si>
  <si>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</si>
  <si>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</si>
  <si>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</si>
  <si>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</si>
  <si>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</si>
  <si>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</si>
  <si>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</si>
  <si>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</si>
  <si>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</si>
  <si>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</si>
  <si>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</si>
  <si>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</si>
  <si>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</si>
  <si>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</si>
  <si>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</si>
  <si>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</si>
  <si>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</si>
  <si>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</si>
  <si>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</si>
  <si>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</si>
  <si>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</si>
  <si>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</si>
  <si>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</si>
  <si>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</si>
  <si>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</si>
  <si>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</si>
  <si>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</si>
  <si>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</si>
  <si>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</si>
  <si>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</si>
  <si>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</si>
  <si>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</si>
  <si>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</si>
  <si>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</si>
  <si>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</si>
  <si>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</si>
  <si>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</si>
  <si>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</si>
  <si>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</si>
  <si>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</si>
  <si>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</si>
  <si>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</si>
  <si>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</si>
  <si>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</si>
  <si>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</si>
  <si>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</si>
  <si>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</si>
  <si>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</si>
  <si>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</si>
  <si>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</si>
  <si>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</si>
  <si>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</si>
  <si>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</si>
  <si>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</si>
  <si>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</si>
  <si>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</si>
  <si>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</si>
  <si>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</si>
  <si>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</si>
  <si>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</si>
  <si>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</si>
  <si>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</si>
  <si>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</si>
  <si>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</si>
  <si>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</si>
  <si>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</si>
  <si>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</si>
  <si>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</si>
  <si>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</si>
  <si>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</si>
  <si>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</si>
  <si>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</si>
  <si>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</si>
  <si>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</si>
  <si>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</si>
  <si>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</si>
  <si>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</si>
  <si>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</si>
  <si>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</si>
  <si>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</si>
  <si>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</si>
  <si>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</si>
  <si>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</si>
  <si>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</si>
  <si>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</si>
  <si>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</si>
  <si>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</si>
  <si>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</si>
  <si>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</si>
  <si>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</si>
  <si>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</si>
  <si>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</si>
  <si>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</si>
  <si>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</si>
  <si>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</si>
  <si>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</si>
  <si>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</si>
  <si>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</si>
  <si>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</si>
  <si>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</si>
  <si>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</si>
  <si>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</si>
  <si>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</si>
  <si>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</si>
  <si>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</si>
  <si>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</si>
  <si>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</si>
  <si>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</si>
  <si>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</si>
  <si>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</si>
  <si>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</si>
  <si>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</si>
  <si>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</si>
  <si>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</si>
  <si>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</si>
  <si>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</si>
  <si>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</si>
  <si>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</si>
  <si>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</si>
  <si>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</si>
  <si>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</si>
  <si>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</si>
  <si>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</si>
  <si>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</si>
  <si>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</si>
  <si>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</si>
  <si>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</si>
  <si>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</si>
  <si>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</si>
  <si>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</si>
  <si>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</si>
  <si>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</si>
  <si>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</si>
  <si>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</si>
  <si>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</si>
  <si>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</si>
  <si>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</si>
  <si>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</si>
  <si>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</si>
  <si>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</si>
  <si>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</si>
  <si>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</si>
  <si>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</si>
  <si>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</si>
  <si>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</si>
  <si>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</si>
  <si>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</si>
  <si>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</si>
  <si>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</si>
  <si>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</si>
  <si>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</si>
  <si>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</si>
  <si>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</si>
  <si>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</si>
  <si>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</si>
  <si>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</si>
  <si>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</si>
  <si>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</si>
  <si>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</si>
  <si>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</si>
  <si>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</si>
  <si>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</si>
  <si>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</si>
  <si>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</si>
  <si>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</si>
  <si>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</si>
  <si>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</si>
  <si>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</si>
  <si>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</si>
  <si>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</si>
  <si>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</si>
  <si>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</si>
  <si>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</si>
  <si>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</si>
  <si>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</si>
  <si>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</si>
  <si>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</si>
  <si>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</si>
  <si>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</si>
  <si>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</si>
  <si>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</si>
  <si>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</si>
  <si>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</si>
  <si>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</si>
  <si>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</si>
  <si>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</si>
  <si>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</si>
  <si>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</si>
  <si>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</si>
  <si>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</si>
  <si>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</si>
  <si>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</si>
  <si>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</si>
  <si>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</si>
  <si>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</si>
  <si>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</si>
  <si>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</si>
  <si>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</si>
  <si>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</si>
  <si>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</si>
  <si>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</si>
  <si>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</si>
  <si>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</si>
  <si>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</si>
  <si>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</si>
  <si>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</si>
  <si>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</si>
  <si>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</si>
  <si>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</si>
  <si>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</si>
  <si>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</si>
  <si>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</si>
  <si>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</si>
  <si>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</si>
  <si>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</si>
  <si>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</si>
  <si>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</si>
  <si>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</si>
  <si>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</si>
  <si>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</si>
  <si>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</si>
  <si>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</si>
  <si>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</si>
  <si>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</si>
  <si>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</si>
  <si>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</si>
  <si>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</si>
  <si>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</si>
  <si>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</si>
  <si>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</si>
  <si>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</si>
  <si>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</si>
  <si>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</si>
  <si>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</si>
  <si>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</si>
  <si>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</si>
  <si>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</si>
  <si>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</si>
  <si>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</si>
  <si>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</si>
  <si>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</si>
  <si>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</si>
  <si>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</si>
  <si>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</si>
  <si>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</si>
  <si>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</si>
  <si>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</si>
  <si>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</si>
  <si>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</si>
  <si>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</si>
  <si>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</si>
  <si>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</si>
  <si>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</si>
  <si>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</si>
  <si>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</si>
  <si>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</si>
  <si>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</si>
  <si>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</si>
  <si>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</si>
  <si>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</si>
  <si>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</si>
  <si>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</si>
  <si>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</si>
  <si>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</si>
  <si>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</si>
  <si>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</si>
  <si>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</si>
  <si>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</si>
  <si>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</si>
  <si>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</si>
  <si>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</si>
  <si>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</si>
  <si>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</si>
  <si>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</si>
  <si>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</si>
  <si>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</si>
  <si>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</si>
  <si>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</si>
  <si>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</si>
  <si>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</si>
  <si>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</si>
  <si>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</si>
  <si>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</si>
  <si>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</si>
  <si>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</si>
  <si>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</si>
  <si>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</si>
  <si>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</si>
  <si>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</si>
  <si>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</si>
  <si>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</si>
  <si>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</si>
  <si>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</si>
  <si>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</si>
  <si>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</si>
  <si>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</si>
  <si>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</si>
  <si>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</si>
  <si>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</si>
  <si>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</si>
  <si>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</si>
  <si>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</si>
  <si>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</si>
  <si>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</si>
  <si>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</si>
  <si>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</si>
  <si>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</si>
  <si>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</si>
  <si>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</si>
  <si>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</si>
  <si>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</si>
  <si>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</si>
  <si>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</si>
  <si>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</si>
  <si>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</si>
  <si>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</si>
  <si>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</si>
  <si>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</si>
  <si>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</si>
  <si>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</si>
  <si>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</si>
  <si>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</si>
  <si>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</si>
  <si>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</si>
  <si>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</si>
  <si>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</si>
  <si>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</si>
  <si>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</si>
  <si>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</si>
  <si>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</si>
  <si>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</si>
  <si>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</si>
  <si>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</si>
  <si>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</si>
  <si>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</si>
  <si>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</si>
  <si>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</si>
  <si>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</si>
  <si>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</si>
  <si>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</si>
  <si>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</si>
  <si>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</si>
  <si>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</si>
  <si>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</si>
  <si>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</si>
  <si>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</si>
  <si>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</si>
  <si>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</si>
  <si>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</si>
  <si>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</si>
  <si>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</si>
  <si>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</si>
  <si>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</si>
  <si>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</si>
  <si>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</si>
  <si>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</si>
  <si>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</si>
  <si>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</si>
  <si>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</si>
  <si>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</si>
  <si>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</si>
  <si>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</si>
  <si>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</si>
  <si>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</si>
  <si>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</si>
  <si>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</si>
  <si>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</si>
  <si>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</si>
  <si>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</si>
  <si>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</si>
  <si>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</si>
  <si>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</si>
  <si>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</si>
  <si>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</si>
  <si>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</si>
  <si>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</si>
  <si>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</si>
  <si>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</si>
  <si>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</si>
  <si>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</si>
  <si>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</si>
  <si>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</si>
  <si>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</si>
  <si>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</si>
  <si>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</si>
  <si>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</si>
  <si>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</si>
  <si>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</si>
  <si>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</si>
  <si>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</si>
  <si>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</si>
  <si>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</si>
  <si>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</si>
  <si>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</si>
  <si>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</si>
  <si>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</si>
  <si>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</si>
  <si>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</si>
  <si>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</si>
  <si>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</si>
  <si>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</si>
  <si>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</si>
  <si>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</si>
  <si>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</si>
  <si>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</si>
  <si>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</si>
  <si>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</si>
  <si>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</si>
  <si>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</si>
  <si>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</si>
  <si>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</si>
  <si>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</si>
  <si>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</si>
  <si>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</si>
  <si>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</si>
  <si>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</si>
  <si>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</si>
  <si>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</si>
  <si>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</si>
  <si>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</si>
  <si>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</si>
  <si>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</si>
  <si>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</si>
  <si>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</si>
  <si>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</si>
  <si>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</si>
  <si>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</si>
  <si>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</si>
  <si>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</si>
  <si>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</si>
  <si>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</si>
  <si>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</si>
  <si>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</si>
  <si>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</si>
  <si>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</si>
  <si>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</si>
  <si>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</si>
  <si>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</si>
  <si>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</si>
  <si>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</si>
  <si>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</si>
  <si>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</si>
  <si>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</si>
  <si>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</si>
  <si>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</si>
  <si>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</si>
  <si>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</si>
  <si>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</si>
  <si>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</si>
  <si>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</si>
  <si>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</si>
  <si>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</si>
  <si>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</si>
  <si>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</si>
  <si>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</si>
  <si>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</si>
  <si>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</si>
  <si>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</si>
  <si>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</si>
  <si>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</si>
  <si>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</si>
  <si>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</si>
  <si>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</si>
  <si>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</si>
  <si>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</si>
  <si>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</si>
  <si>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</si>
  <si>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</si>
  <si>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</si>
  <si>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</si>
  <si>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</si>
  <si>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</si>
  <si>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</si>
  <si>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</si>
  <si>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</si>
  <si>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</si>
  <si>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</si>
  <si>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</si>
  <si>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</si>
  <si>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</si>
  <si>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</si>
  <si>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</si>
  <si>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</si>
  <si>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</si>
  <si>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</si>
  <si>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</si>
  <si>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</si>
  <si>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</si>
  <si>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</si>
  <si>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</si>
  <si>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</si>
  <si>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</si>
  <si>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</si>
  <si>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</si>
  <si>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</si>
  <si>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</si>
  <si>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</si>
  <si>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</si>
  <si>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</si>
  <si>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</si>
  <si>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</si>
  <si>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</si>
  <si>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</si>
  <si>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</si>
  <si>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</si>
  <si>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</si>
  <si>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</si>
  <si>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</si>
  <si>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</si>
  <si>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</si>
  <si>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</si>
  <si>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</si>
  <si>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</si>
  <si>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</si>
  <si>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</si>
  <si>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</si>
  <si>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</si>
  <si>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</si>
  <si>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</si>
  <si>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</si>
  <si>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</si>
  <si>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</si>
  <si>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</si>
  <si>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</si>
  <si>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</si>
  <si>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</si>
  <si>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</si>
  <si>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</si>
  <si>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</si>
  <si>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</si>
  <si>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</si>
  <si>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</si>
  <si>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</si>
  <si>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</si>
  <si>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</si>
  <si>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</si>
  <si>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</si>
  <si>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</si>
  <si>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</si>
  <si>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</si>
  <si>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</si>
  <si>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</si>
  <si>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</si>
  <si>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</si>
  <si>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</si>
  <si>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</si>
  <si>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</si>
  <si>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</si>
  <si>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</si>
  <si>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</si>
  <si>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</si>
  <si>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</si>
  <si>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</si>
  <si>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</si>
  <si>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</si>
  <si>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</si>
  <si>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</si>
  <si>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</si>
  <si>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</si>
  <si>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</si>
  <si>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</si>
  <si>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</si>
  <si>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</si>
  <si>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</si>
  <si>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</si>
  <si>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</si>
  <si>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</si>
  <si>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</si>
  <si>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</si>
  <si>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</si>
  <si>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</si>
  <si>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</si>
  <si>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</si>
  <si>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</si>
  <si>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</si>
  <si>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</si>
  <si>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</si>
  <si>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</si>
  <si>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</si>
  <si>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</si>
  <si>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</si>
  <si>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</si>
  <si>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</si>
  <si>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</si>
  <si>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</si>
  <si>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</si>
  <si>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</si>
  <si>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</si>
  <si>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</si>
  <si>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</si>
  <si>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</si>
  <si>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</si>
  <si>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</si>
  <si>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</si>
  <si>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</si>
  <si>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</si>
  <si>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</si>
  <si>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</si>
  <si>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</si>
  <si>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</si>
  <si>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</si>
  <si>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</si>
  <si>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</si>
  <si>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</si>
  <si>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</si>
  <si>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</si>
  <si>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</si>
  <si>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</si>
  <si>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</si>
  <si>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</si>
  <si>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</si>
  <si>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</si>
  <si>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</si>
  <si>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</si>
  <si>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</si>
  <si>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</si>
  <si>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</si>
  <si>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</si>
  <si>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</si>
  <si>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</si>
  <si>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</si>
  <si>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</si>
  <si>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</si>
  <si>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</si>
  <si>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</si>
  <si>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</si>
  <si>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</si>
  <si>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</si>
  <si>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</si>
  <si>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</si>
  <si>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</si>
  <si>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</si>
  <si>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</si>
  <si>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</si>
  <si>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</si>
  <si>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</si>
  <si>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</si>
  <si>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</si>
  <si>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</si>
  <si>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</si>
  <si>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</si>
  <si>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</si>
  <si>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</si>
  <si>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</si>
  <si>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</si>
  <si>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</si>
  <si>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</si>
  <si>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</si>
  <si>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</si>
  <si>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</si>
  <si>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</si>
  <si>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</si>
  <si>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</si>
  <si>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</si>
  <si>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</si>
  <si>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</si>
  <si>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</si>
  <si>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</si>
  <si>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</si>
  <si>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</si>
  <si>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</si>
  <si>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</si>
  <si>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</si>
  <si>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</si>
  <si>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</si>
  <si>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</si>
  <si>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</si>
  <si>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</si>
  <si>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</si>
  <si>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</si>
  <si>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</si>
  <si>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</si>
  <si>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</si>
  <si>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</si>
  <si>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</si>
  <si>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</si>
  <si>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</si>
  <si>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</si>
  <si>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</si>
  <si>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</si>
  <si>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</si>
  <si>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</si>
  <si>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</si>
  <si>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</si>
  <si>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</si>
  <si>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</si>
  <si>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</si>
  <si>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</si>
  <si>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</si>
  <si>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</si>
  <si>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</si>
  <si>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</si>
  <si>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</si>
  <si>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</si>
  <si>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</si>
  <si>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</si>
  <si>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</si>
  <si>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</si>
  <si>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</si>
  <si>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</si>
  <si>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</si>
  <si>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</si>
  <si>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</si>
  <si>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</si>
  <si>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</si>
  <si>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</si>
  <si>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</si>
  <si>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</si>
  <si>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</si>
  <si>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</si>
  <si>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</si>
  <si>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</si>
  <si>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</si>
  <si>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</si>
  <si>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</si>
  <si>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</si>
  <si>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</si>
  <si>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</si>
  <si>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</si>
  <si>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</si>
  <si>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</si>
  <si>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</si>
  <si>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</si>
  <si>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</si>
  <si>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</si>
  <si>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</si>
  <si>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</si>
  <si>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</si>
  <si>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</si>
  <si>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</si>
  <si>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</si>
  <si>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</si>
  <si>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</si>
  <si>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</si>
  <si>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</si>
  <si>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</si>
  <si>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</si>
  <si>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</si>
  <si>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</si>
  <si>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</si>
  <si>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</si>
  <si>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</si>
  <si>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</si>
  <si>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</si>
  <si>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</si>
  <si>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</si>
  <si>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</si>
  <si>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</si>
  <si>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</si>
  <si>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</si>
  <si>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</si>
  <si>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</si>
  <si>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</si>
  <si>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</si>
  <si>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</si>
  <si>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</si>
  <si>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</si>
  <si>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</si>
  <si>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</si>
  <si>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</si>
  <si>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</si>
  <si>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</si>
  <si>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</si>
  <si>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</si>
  <si>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</si>
  <si>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</si>
  <si>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</si>
  <si>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</si>
  <si>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</si>
  <si>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</si>
  <si>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</si>
  <si>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</si>
  <si>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</si>
  <si>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</si>
  <si>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</si>
  <si>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</si>
  <si>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</si>
  <si>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</si>
  <si>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</si>
  <si>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</si>
  <si>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</si>
  <si>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</si>
  <si>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</si>
  <si>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</si>
  <si>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</si>
  <si>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</si>
  <si>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</si>
  <si>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</si>
  <si>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</si>
  <si>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</si>
  <si>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</si>
  <si>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</si>
  <si>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</si>
  <si>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</si>
  <si>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</si>
  <si>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</si>
  <si>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</si>
  <si>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</si>
  <si>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</si>
  <si>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</si>
  <si>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</si>
  <si>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</si>
  <si>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</si>
  <si>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</si>
  <si>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</si>
  <si>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</si>
  <si>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</si>
  <si>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</si>
  <si>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</si>
  <si>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</si>
  <si>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</si>
  <si>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</si>
  <si>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</si>
  <si>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</si>
  <si>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</si>
  <si>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</si>
  <si>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</si>
  <si>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</si>
  <si>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</si>
  <si>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</si>
  <si>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</si>
  <si>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</si>
  <si>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</si>
  <si>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</si>
  <si>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</si>
  <si>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</si>
  <si>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</si>
  <si>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</si>
  <si>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</si>
  <si>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</si>
  <si>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</si>
  <si>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</si>
  <si>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</si>
  <si>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</si>
  <si>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</si>
  <si>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</si>
  <si>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</si>
  <si>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</si>
  <si>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</si>
  <si>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</si>
  <si>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</si>
  <si>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</si>
  <si>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</si>
  <si>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</si>
  <si>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</si>
  <si>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</si>
  <si>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</si>
  <si>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</si>
  <si>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</si>
  <si>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</si>
  <si>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</si>
  <si>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</si>
  <si>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</si>
  <si>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</si>
  <si>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</si>
  <si>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</si>
  <si>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</si>
  <si>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</si>
  <si>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</si>
  <si>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</si>
  <si>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</si>
  <si>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</si>
  <si>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</si>
  <si>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</si>
  <si>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</si>
  <si>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</si>
  <si>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</si>
  <si>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</si>
  <si>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</si>
  <si>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</si>
  <si>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</si>
  <si>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</si>
  <si>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</si>
  <si>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</si>
  <si>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</si>
  <si>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</si>
  <si>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</si>
  <si>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</si>
  <si>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</si>
  <si>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</si>
  <si>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</si>
  <si>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</si>
  <si>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</si>
  <si>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</si>
  <si>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</si>
  <si>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</si>
  <si>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</si>
  <si>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</si>
  <si>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</si>
  <si>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</si>
  <si>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</si>
  <si>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</si>
  <si>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</si>
  <si>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</si>
  <si>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</si>
  <si>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</si>
  <si>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</si>
  <si>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</si>
  <si>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</si>
  <si>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</si>
  <si>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</si>
  <si>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</si>
  <si>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</si>
  <si>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</si>
  <si>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</si>
  <si>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</si>
  <si>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</si>
  <si>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</si>
  <si>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</si>
  <si>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</si>
  <si>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</si>
  <si>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</si>
  <si>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</si>
  <si>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</si>
  <si>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</si>
  <si>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</si>
  <si>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</si>
  <si>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</si>
  <si>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</si>
  <si>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</si>
  <si>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</si>
  <si>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</si>
  <si>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</si>
  <si>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</si>
  <si>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</si>
  <si>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</si>
  <si>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</si>
  <si>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</si>
  <si>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</si>
  <si>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</si>
  <si>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</si>
  <si>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</si>
  <si>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</si>
  <si>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</si>
  <si>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</si>
  <si>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</si>
  <si>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</si>
  <si>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</si>
  <si>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</si>
  <si>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</si>
  <si>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</si>
  <si>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</si>
  <si>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</si>
  <si>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</si>
  <si>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</si>
  <si>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</si>
  <si>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</si>
  <si>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</si>
  <si>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</si>
  <si>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</si>
  <si>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</si>
  <si>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</si>
  <si>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</si>
  <si>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</si>
  <si>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</si>
  <si>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</si>
  <si>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</si>
  <si>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</si>
  <si>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</si>
  <si>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</si>
  <si>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</si>
  <si>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</si>
  <si>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</si>
  <si>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</si>
  <si>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</si>
  <si>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</si>
  <si>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</si>
  <si>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</si>
  <si>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</si>
  <si>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</si>
  <si>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</si>
  <si>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</si>
  <si>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</si>
  <si>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</si>
  <si>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</si>
  <si>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</si>
  <si>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</si>
  <si>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</si>
  <si>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</si>
  <si>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</si>
  <si>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</si>
  <si>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</si>
  <si>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</si>
  <si>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</si>
  <si>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</si>
  <si>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</si>
  <si>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</si>
  <si>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</si>
  <si>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</si>
  <si>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</si>
  <si>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</si>
  <si>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</si>
  <si>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</si>
  <si>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</si>
  <si>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</si>
  <si>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</si>
  <si>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</si>
  <si>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</si>
  <si>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</si>
  <si>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</si>
  <si>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</si>
  <si>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</si>
  <si>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</si>
  <si>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</si>
  <si>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</si>
  <si>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</si>
  <si>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</si>
  <si>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</si>
  <si>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</si>
  <si>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</si>
  <si>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</si>
  <si>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</si>
  <si>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</si>
  <si>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</si>
  <si>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</si>
  <si>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</si>
  <si>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</si>
  <si>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</si>
  <si>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</si>
  <si>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</si>
  <si>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</si>
  <si>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</si>
  <si>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</si>
  <si>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</si>
  <si>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</si>
  <si>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</si>
  <si>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</si>
  <si>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</si>
  <si>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</si>
  <si>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</si>
  <si>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</si>
  <si>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</si>
  <si>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</si>
  <si>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</si>
  <si>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</si>
  <si>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</si>
  <si>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</si>
  <si>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</si>
  <si>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</si>
  <si>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</si>
  <si>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</si>
  <si>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</si>
  <si>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</si>
  <si>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</si>
  <si>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</si>
  <si>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</si>
  <si>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</si>
  <si>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</si>
  <si>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</si>
  <si>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</si>
  <si>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</si>
  <si>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</si>
  <si>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</si>
  <si>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</si>
  <si>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</si>
  <si>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</si>
  <si>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</si>
  <si>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</si>
  <si>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</si>
  <si>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</si>
  <si>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</si>
  <si>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</si>
  <si>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</si>
  <si>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</si>
  <si>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</si>
  <si>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</si>
  <si>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</si>
  <si>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</si>
  <si>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</si>
  <si>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</si>
  <si>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</si>
  <si>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</si>
  <si>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</si>
  <si>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</si>
  <si>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</si>
  <si>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</si>
  <si>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</si>
  <si>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</si>
  <si>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</si>
  <si>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</si>
  <si>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</si>
  <si>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</si>
  <si>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</si>
  <si>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</si>
  <si>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</si>
  <si>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</si>
  <si>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</si>
  <si>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</si>
  <si>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</si>
  <si>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</si>
  <si>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</si>
  <si>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</si>
  <si>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</si>
  <si>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</si>
  <si>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</si>
  <si>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</si>
  <si>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</si>
  <si>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</si>
  <si>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</si>
  <si>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</si>
  <si>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</si>
  <si>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</si>
  <si>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</si>
  <si>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</si>
  <si>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</si>
  <si>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</si>
  <si>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</si>
  <si>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</si>
  <si>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</si>
  <si>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</si>
  <si>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</si>
  <si>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</si>
  <si>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</si>
  <si>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</si>
  <si>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</si>
  <si>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</si>
  <si>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</si>
  <si>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</si>
  <si>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</si>
  <si>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</si>
  <si>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</si>
  <si>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</si>
  <si>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</si>
  <si>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</si>
  <si>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</si>
  <si>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</si>
  <si>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</si>
  <si>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</si>
  <si>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</si>
  <si>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</si>
  <si>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</si>
  <si>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</si>
  <si>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</si>
  <si>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</si>
  <si>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</si>
  <si>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</si>
  <si>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</si>
  <si>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</si>
  <si>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</si>
  <si>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</si>
  <si>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</si>
  <si>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</si>
  <si>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</si>
  <si>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</si>
  <si>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</si>
  <si>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</si>
  <si>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</si>
  <si>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</si>
  <si>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</si>
  <si>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</si>
  <si>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</si>
  <si>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</si>
  <si>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</si>
  <si>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</si>
  <si>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</si>
  <si>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</si>
  <si>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</si>
  <si>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</si>
  <si>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</si>
  <si>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</si>
  <si>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</si>
  <si>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</si>
  <si>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</si>
  <si>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</si>
  <si>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</si>
  <si>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</si>
  <si>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</si>
  <si>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</si>
  <si>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</si>
  <si>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</si>
  <si>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</si>
  <si>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</si>
  <si>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</si>
  <si>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</si>
  <si>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</si>
  <si>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</si>
  <si>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</si>
  <si>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</si>
  <si>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</si>
  <si>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</si>
  <si>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</si>
  <si>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</si>
  <si>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</si>
  <si>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</si>
  <si>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</si>
  <si>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</si>
  <si>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</si>
  <si>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</si>
  <si>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</si>
  <si>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</si>
  <si>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</si>
  <si>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</si>
  <si>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</si>
  <si>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</si>
  <si>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</si>
  <si>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</si>
  <si>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</si>
  <si>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</si>
  <si>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</si>
  <si>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</si>
  <si>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</si>
  <si>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</si>
  <si>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</si>
  <si>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</si>
  <si>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</si>
  <si>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</si>
  <si>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</si>
  <si>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</si>
  <si>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</si>
  <si>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</si>
  <si>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</si>
  <si>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</si>
  <si>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</si>
  <si>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</si>
  <si>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</si>
  <si>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</si>
  <si>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</si>
  <si>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</si>
  <si>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</si>
  <si>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</si>
  <si>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</si>
  <si>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</si>
  <si>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</si>
  <si>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</si>
  <si>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</si>
  <si>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</si>
  <si>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</si>
  <si>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</si>
  <si>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</si>
  <si>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</si>
  <si>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</si>
  <si>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</si>
  <si>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</si>
  <si>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</si>
  <si>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</si>
  <si>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</si>
  <si>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</si>
  <si>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</si>
  <si>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</si>
  <si>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</si>
  <si>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</si>
  <si>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</si>
  <si>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</si>
  <si>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</si>
  <si>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</si>
  <si>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</si>
  <si>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</si>
  <si>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</si>
  <si>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</si>
  <si>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</si>
  <si>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</si>
  <si>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</si>
  <si>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</si>
  <si>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</si>
  <si>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</si>
  <si>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</si>
  <si>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</si>
  <si>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</si>
  <si>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</si>
  <si>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</si>
  <si>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</si>
  <si>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</si>
  <si>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</si>
  <si>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</si>
  <si>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</si>
  <si>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</si>
  <si>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</si>
  <si>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</si>
  <si>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</si>
  <si>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</si>
  <si>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</si>
  <si>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</si>
  <si>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</si>
  <si>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</si>
  <si>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</si>
  <si>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</si>
  <si>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</si>
  <si>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</si>
  <si>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</si>
  <si>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</si>
  <si>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</si>
  <si>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</si>
  <si>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</si>
  <si>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</si>
  <si>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</si>
  <si>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</si>
  <si>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</si>
  <si>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</si>
  <si>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</si>
  <si>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</si>
  <si>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</si>
  <si>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</si>
  <si>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</si>
  <si>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</si>
  <si>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</si>
  <si>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</si>
  <si>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</si>
  <si>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</si>
  <si>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</si>
  <si>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</si>
  <si>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</si>
  <si>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</si>
  <si>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</si>
  <si>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</si>
  <si>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</si>
  <si>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</si>
  <si>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</si>
  <si>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</si>
  <si>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</si>
  <si>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</si>
  <si>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</si>
  <si>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</si>
  <si>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</si>
  <si>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</si>
  <si>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</si>
  <si>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</si>
  <si>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</si>
  <si>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</si>
  <si>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</si>
  <si>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</si>
  <si>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</si>
  <si>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</si>
  <si>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</si>
  <si>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</si>
  <si>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</si>
  <si>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</si>
  <si>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</si>
  <si>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</si>
  <si>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</si>
  <si>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</si>
  <si>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</si>
  <si>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</si>
  <si>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</si>
  <si>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</si>
  <si>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</si>
  <si>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</si>
  <si>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</si>
  <si>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</si>
  <si>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</si>
  <si>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</si>
  <si>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</si>
  <si>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</si>
  <si>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</si>
  <si>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</si>
  <si>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</si>
  <si>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</si>
  <si>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</si>
  <si>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</si>
  <si>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</si>
  <si>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</si>
  <si>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</si>
  <si>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</si>
  <si>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</si>
  <si>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</si>
  <si>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</si>
  <si>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</si>
  <si>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</si>
  <si>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</si>
  <si>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</si>
  <si>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</si>
  <si>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</si>
  <si>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</si>
  <si>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</si>
  <si>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</si>
  <si>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</si>
  <si>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</si>
  <si>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</si>
  <si>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</si>
  <si>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</si>
  <si>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</si>
  <si>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</si>
  <si>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</si>
  <si>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</si>
  <si>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</si>
  <si>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</si>
  <si>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</si>
  <si>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</si>
  <si>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</si>
  <si>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</si>
  <si>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</si>
  <si>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</si>
  <si>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</si>
  <si>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</si>
  <si>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</si>
  <si>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</si>
  <si>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</si>
  <si>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</si>
  <si>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</si>
  <si>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</si>
  <si>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</si>
  <si>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</si>
  <si>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</si>
  <si>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</si>
  <si>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</si>
  <si>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</si>
  <si>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</si>
  <si>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</si>
  <si>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</si>
  <si>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</si>
  <si>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</si>
  <si>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</si>
  <si>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</si>
  <si>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</si>
  <si>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</si>
  <si>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</si>
  <si>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</si>
  <si>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</si>
  <si>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</si>
  <si>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</si>
  <si>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</si>
  <si>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</si>
  <si>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</si>
  <si>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</si>
  <si>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</si>
  <si>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</si>
  <si>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</si>
  <si>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</si>
  <si>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</si>
  <si>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</si>
  <si>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</si>
  <si>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</si>
  <si>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</si>
  <si>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</si>
  <si>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</si>
  <si>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</si>
  <si>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</si>
  <si>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</si>
  <si>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</si>
  <si>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</si>
  <si>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</si>
  <si>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</si>
  <si>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</si>
  <si>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</si>
  <si>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</si>
  <si>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</si>
  <si>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</si>
  <si>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</si>
  <si>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</si>
  <si>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</si>
  <si>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</si>
  <si>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</si>
  <si>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</si>
  <si>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</si>
  <si>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</si>
  <si>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</si>
  <si>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</si>
  <si>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</si>
  <si>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</si>
  <si>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</si>
  <si>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</si>
  <si>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</si>
  <si>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</si>
  <si>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</si>
  <si>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</si>
  <si>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</si>
  <si>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</si>
  <si>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</si>
  <si>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</si>
  <si>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</si>
  <si>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</si>
  <si>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</si>
  <si>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</si>
  <si>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</si>
  <si>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</si>
  <si>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</si>
  <si>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</si>
  <si>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</si>
  <si>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</si>
  <si>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</si>
  <si>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</si>
  <si>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</si>
  <si>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</si>
  <si>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</si>
  <si>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</si>
  <si>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</si>
  <si>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</si>
  <si>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</si>
  <si>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</si>
  <si>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</si>
  <si>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</si>
  <si>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</si>
  <si>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</si>
  <si>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</si>
  <si>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</si>
  <si>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</si>
  <si>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</si>
  <si>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</si>
  <si>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</si>
  <si>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</si>
  <si>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</si>
  <si>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</si>
  <si>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</si>
  <si>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</si>
  <si>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</si>
  <si>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</si>
  <si>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</si>
  <si>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</si>
  <si>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</si>
  <si>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</si>
  <si>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</si>
  <si>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</si>
  <si>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</si>
  <si>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</si>
  <si>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</si>
  <si>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</si>
  <si>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</si>
  <si>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</si>
  <si>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</si>
  <si>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</si>
  <si>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</si>
  <si>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</si>
  <si>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</si>
  <si>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</si>
  <si>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</si>
  <si>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</si>
  <si>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</si>
  <si>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</si>
  <si>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</si>
  <si>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</si>
  <si>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</si>
  <si>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</si>
  <si>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</si>
  <si>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</si>
  <si>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</si>
  <si>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</si>
  <si>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</si>
  <si>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</si>
  <si>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</si>
  <si>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</si>
  <si>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</si>
  <si>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</si>
  <si>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</si>
  <si>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</si>
  <si>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</si>
  <si>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</si>
  <si>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</si>
  <si>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</si>
  <si>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</si>
  <si>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</si>
  <si>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</si>
  <si>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</si>
  <si>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</si>
  <si>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</si>
  <si>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</si>
  <si>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</si>
  <si>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</si>
  <si>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</si>
  <si>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</si>
  <si>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</si>
  <si>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</si>
  <si>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</si>
  <si>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</si>
  <si>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</si>
  <si>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</si>
  <si>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</si>
  <si>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</si>
  <si>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</si>
  <si>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</si>
  <si>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</si>
  <si>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</si>
  <si>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</si>
  <si>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</si>
  <si>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</si>
  <si>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</si>
  <si>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</si>
  <si>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</si>
  <si>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</si>
  <si>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</si>
  <si>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</si>
  <si>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</si>
  <si>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</si>
  <si>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</si>
  <si>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</si>
  <si>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</si>
  <si>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</si>
  <si>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</si>
  <si>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</si>
  <si>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</si>
  <si>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</si>
  <si>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</si>
  <si>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</si>
  <si>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</si>
  <si>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</si>
  <si>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</si>
  <si>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</si>
  <si>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</si>
  <si>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</si>
  <si>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</si>
  <si>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</si>
  <si>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</si>
  <si>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</si>
  <si>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</si>
  <si>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</si>
  <si>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</si>
  <si>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</si>
  <si>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</si>
  <si>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</si>
  <si>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</si>
  <si>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</si>
  <si>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</si>
  <si>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</si>
  <si>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</si>
  <si>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</si>
  <si>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</si>
  <si>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</si>
  <si>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</si>
  <si>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</si>
  <si>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</si>
  <si>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</si>
  <si>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</si>
  <si>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</si>
  <si>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</si>
  <si>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</si>
  <si>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</si>
  <si>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</si>
  <si>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</si>
  <si>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</si>
  <si>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</si>
  <si>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</si>
  <si>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</si>
  <si>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</si>
  <si>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</si>
  <si>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</si>
  <si>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</si>
  <si>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</si>
  <si>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</si>
  <si>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</si>
  <si>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</si>
  <si>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</si>
  <si>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</si>
  <si>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</si>
  <si>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</si>
  <si>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</si>
  <si>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</si>
  <si>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</si>
  <si>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</si>
  <si>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</si>
  <si>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</si>
  <si>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</si>
  <si>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</si>
  <si>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</si>
  <si>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</si>
  <si>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</si>
  <si>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</si>
  <si>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</si>
  <si>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</si>
  <si>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</si>
  <si>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</si>
  <si>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</si>
  <si>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</si>
  <si>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</si>
  <si>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</si>
  <si>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</si>
  <si>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</si>
  <si>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</si>
  <si>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</si>
  <si>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</si>
  <si>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</si>
  <si>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</si>
  <si>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</si>
  <si>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</si>
  <si>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</si>
  <si>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</si>
  <si>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</si>
  <si>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</si>
  <si>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</si>
  <si>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</si>
  <si>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</si>
  <si>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</si>
  <si>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</si>
  <si>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</si>
  <si>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</si>
  <si>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</si>
  <si>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</si>
  <si>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</si>
  <si>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</si>
  <si>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</si>
  <si>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</si>
  <si>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</si>
  <si>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</si>
  <si>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</si>
  <si>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</si>
  <si>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</si>
  <si>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</si>
  <si>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</si>
  <si>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</si>
  <si>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</si>
  <si>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</si>
  <si>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</si>
  <si>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</si>
  <si>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</si>
  <si>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</si>
  <si>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</si>
  <si>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</si>
  <si>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</si>
  <si>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</si>
  <si>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</si>
  <si>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</si>
  <si>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</si>
  <si>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</si>
  <si>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</si>
  <si>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</si>
  <si>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</si>
  <si>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</si>
  <si>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</si>
  <si>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</si>
  <si>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</si>
  <si>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</si>
  <si>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</si>
  <si>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</si>
  <si>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</si>
  <si>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</si>
  <si>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</si>
  <si>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</si>
  <si>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</si>
  <si>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</si>
  <si>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</si>
  <si>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</si>
  <si>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</si>
  <si>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</si>
  <si>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</si>
  <si>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</si>
  <si>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</si>
  <si>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</si>
  <si>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</si>
  <si>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</si>
  <si>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</si>
  <si>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</si>
  <si>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</si>
  <si>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</si>
  <si>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</si>
  <si>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</si>
  <si>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</si>
  <si>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</si>
  <si>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</si>
  <si>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</si>
  <si>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</si>
  <si>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</si>
  <si>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</si>
  <si>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</si>
  <si>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</si>
  <si>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</si>
  <si>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</si>
  <si>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</si>
  <si>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</si>
  <si>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</si>
  <si>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</si>
  <si>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</si>
  <si>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</si>
  <si>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</si>
  <si>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</si>
  <si>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</si>
  <si>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</si>
  <si>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</si>
  <si>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</si>
  <si>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</si>
  <si>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</si>
  <si>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</si>
  <si>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</si>
  <si>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</si>
  <si>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</si>
  <si>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</si>
  <si>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</si>
  <si>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</si>
  <si>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</si>
  <si>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</si>
  <si>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</si>
  <si>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</si>
  <si>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</si>
  <si>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</si>
  <si>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</si>
  <si>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</si>
  <si>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</si>
  <si>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</si>
  <si>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</si>
  <si>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</si>
  <si>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</si>
  <si>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</si>
  <si>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</si>
  <si>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</si>
  <si>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</si>
  <si>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</si>
  <si>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</si>
  <si>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</si>
  <si>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</si>
  <si>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</si>
  <si>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</si>
  <si>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</si>
  <si>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</si>
  <si>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</si>
  <si>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</si>
  <si>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</si>
  <si>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</si>
  <si>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</si>
  <si>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</si>
  <si>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</si>
  <si>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</si>
  <si>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</si>
  <si>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</si>
  <si>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</si>
  <si>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</si>
  <si>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</si>
  <si>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</si>
  <si>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</si>
  <si>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</si>
  <si>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</si>
  <si>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</si>
  <si>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</si>
  <si>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</si>
  <si>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</si>
  <si>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</si>
  <si>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</si>
  <si>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</si>
  <si>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</si>
  <si>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</si>
  <si>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</si>
  <si>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</si>
  <si>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</si>
  <si>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</si>
  <si>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</si>
  <si>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</si>
  <si>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</si>
  <si>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</si>
  <si>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</si>
  <si>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</si>
  <si>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</si>
  <si>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</si>
  <si>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</si>
  <si>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</si>
  <si>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</si>
  <si>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</si>
  <si>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</si>
  <si>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</si>
  <si>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</si>
  <si>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</si>
  <si>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</si>
  <si>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</si>
  <si>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</si>
  <si>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</si>
  <si>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</si>
  <si>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</si>
  <si>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</si>
  <si>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</si>
  <si>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</si>
  <si>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</si>
  <si>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</si>
  <si>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</si>
  <si>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</si>
  <si>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</si>
  <si>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</si>
  <si>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</si>
  <si>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</si>
  <si>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</si>
  <si>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</si>
  <si>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</si>
  <si>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</si>
  <si>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</si>
  <si>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</si>
  <si>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</si>
  <si>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</si>
  <si>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</si>
  <si>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</si>
  <si>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</si>
  <si>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</si>
  <si>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</si>
  <si>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</si>
  <si>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</si>
  <si>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</si>
  <si>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</si>
  <si>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</si>
  <si>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</si>
  <si>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</si>
  <si>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</si>
  <si>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</si>
  <si>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</si>
  <si>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</si>
  <si>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</si>
  <si>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</si>
  <si>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</si>
  <si>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</si>
  <si>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</si>
  <si>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</si>
  <si>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</si>
  <si>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</si>
  <si>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</si>
  <si>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</si>
  <si>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</si>
  <si>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</si>
  <si>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</si>
  <si>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</si>
  <si>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</si>
  <si>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</si>
  <si>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</si>
  <si>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</si>
  <si>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</si>
  <si>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</si>
  <si>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</si>
  <si>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</si>
  <si>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</si>
  <si>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</si>
  <si>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</si>
  <si>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</si>
  <si>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</si>
  <si>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</si>
  <si>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</si>
  <si>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</si>
  <si>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</si>
  <si>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</si>
  <si>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</si>
  <si>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</si>
  <si>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</si>
  <si>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</si>
  <si>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</si>
  <si>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</si>
  <si>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</si>
  <si>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</si>
  <si>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</si>
  <si>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</si>
  <si>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</si>
  <si>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</si>
  <si>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</si>
  <si>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</si>
  <si>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</si>
  <si>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</si>
  <si>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</si>
  <si>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</si>
  <si>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</si>
  <si>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</si>
  <si>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</si>
  <si>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</si>
  <si>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</si>
  <si>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</si>
  <si>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</si>
  <si>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</si>
  <si>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</si>
  <si>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</si>
  <si>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</si>
  <si>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</si>
  <si>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</si>
  <si>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</si>
  <si>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</si>
  <si>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</si>
  <si>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</si>
  <si>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</si>
  <si>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</si>
  <si>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</si>
  <si>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</si>
  <si>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</si>
  <si>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</si>
  <si>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</si>
  <si>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</si>
  <si>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</si>
  <si>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</si>
  <si>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</si>
  <si>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</si>
  <si>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</si>
  <si>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</si>
  <si>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</si>
  <si>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</si>
  <si>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</si>
  <si>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</si>
  <si>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</si>
  <si>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</si>
  <si>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</si>
  <si>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</si>
  <si>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</si>
  <si>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</si>
  <si>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</si>
  <si>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</si>
  <si>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</si>
  <si>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</si>
  <si>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</si>
  <si>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</si>
  <si>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</si>
  <si>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</si>
  <si>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</si>
  <si>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</si>
  <si>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</si>
  <si>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</si>
  <si>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</si>
  <si>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</si>
  <si>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</si>
  <si>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</si>
  <si>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</si>
  <si>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</si>
  <si>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</si>
  <si>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</si>
  <si>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</si>
  <si>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</si>
  <si>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</si>
  <si>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</si>
  <si>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</si>
  <si>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</si>
  <si>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</si>
  <si>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</si>
  <si>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</si>
  <si>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</si>
  <si>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</si>
  <si>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</si>
  <si>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</si>
  <si>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</si>
  <si>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</si>
  <si>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</si>
  <si>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</si>
  <si>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</si>
  <si>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</si>
  <si>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</si>
  <si>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</si>
  <si>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</si>
  <si>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</si>
  <si>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</si>
  <si>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</si>
  <si>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</si>
  <si>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</si>
  <si>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</si>
  <si>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</si>
  <si>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</si>
  <si>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</si>
  <si>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</si>
  <si>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</si>
  <si>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</si>
  <si>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</si>
  <si>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</si>
  <si>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</si>
  <si>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</si>
  <si>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</si>
  <si>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</si>
  <si>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</si>
  <si>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</si>
  <si>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</si>
  <si>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</si>
  <si>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</si>
  <si>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</si>
  <si>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</si>
  <si>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</si>
  <si>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</si>
  <si>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</si>
  <si>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</si>
  <si>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</si>
  <si>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</si>
  <si>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</si>
  <si>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</si>
  <si>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</si>
  <si>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</si>
  <si>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</si>
  <si>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</si>
  <si>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</si>
  <si>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</si>
  <si>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</si>
  <si>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</si>
  <si>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</si>
  <si>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</si>
  <si>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</si>
  <si>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</si>
  <si>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</si>
  <si>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</si>
  <si>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</si>
  <si>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</si>
  <si>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</si>
  <si>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</si>
  <si>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</si>
  <si>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</si>
  <si>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</si>
  <si>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</si>
  <si>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</si>
  <si>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</si>
  <si>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</si>
  <si>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</si>
  <si>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</si>
  <si>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</si>
  <si>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</si>
  <si>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</si>
  <si>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</si>
  <si>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</si>
  <si>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</si>
  <si>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</si>
  <si>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</si>
  <si>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</si>
  <si>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</si>
  <si>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</si>
  <si>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</si>
  <si>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</si>
  <si>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</si>
  <si>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</si>
  <si>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</si>
  <si>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</si>
  <si>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</si>
  <si>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</si>
  <si>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</si>
  <si>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</si>
  <si>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</si>
  <si>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</si>
  <si>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</si>
  <si>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</si>
  <si>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</si>
  <si>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</si>
  <si>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</si>
  <si>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</si>
  <si>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</si>
  <si>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</si>
  <si>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</si>
  <si>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</si>
  <si>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</si>
  <si>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</si>
  <si>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</si>
  <si>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</si>
  <si>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</si>
  <si>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</si>
  <si>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</si>
  <si>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</si>
  <si>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</si>
  <si>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</si>
  <si>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</si>
  <si>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</si>
  <si>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</si>
  <si>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</si>
  <si>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</si>
  <si>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</si>
  <si>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</si>
  <si>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</si>
  <si>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</si>
  <si>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</si>
  <si>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</si>
  <si>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</si>
  <si>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</si>
  <si>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</si>
  <si>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</si>
  <si>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</si>
  <si>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</si>
  <si>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</si>
  <si>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</si>
  <si>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</si>
  <si>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</si>
  <si>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</si>
  <si>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</si>
  <si>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</si>
  <si>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</si>
  <si>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</si>
  <si>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</si>
  <si>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</si>
  <si>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</si>
  <si>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</si>
  <si>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</si>
  <si>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</si>
  <si>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</si>
  <si>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</si>
  <si>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</si>
  <si>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</si>
  <si>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</si>
  <si>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</si>
  <si>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</si>
  <si>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</si>
  <si>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</si>
  <si>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</si>
  <si>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</si>
  <si>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</si>
  <si>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</si>
  <si>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</si>
  <si>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</si>
  <si>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</si>
  <si>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</si>
  <si>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</si>
  <si>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</si>
  <si>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</si>
  <si>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</si>
  <si>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</si>
  <si>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</si>
  <si>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</si>
  <si>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</si>
  <si>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</si>
  <si>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</si>
  <si>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</si>
  <si>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</si>
  <si>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</si>
  <si>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</si>
  <si>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</si>
  <si>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</si>
  <si>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</si>
  <si>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</si>
  <si>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</si>
  <si>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</si>
  <si>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</si>
  <si>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</si>
  <si>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</si>
  <si>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</si>
  <si>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</si>
  <si>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</si>
  <si>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</si>
  <si>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</si>
  <si>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</si>
  <si>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</si>
  <si>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</si>
  <si>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</si>
  <si>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</si>
  <si>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</si>
  <si>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</si>
  <si>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</si>
  <si>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</si>
  <si>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</si>
  <si>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</si>
  <si>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</si>
  <si>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</si>
  <si>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</si>
  <si>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</si>
  <si>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</si>
  <si>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</si>
  <si>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</si>
  <si>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</si>
  <si>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</si>
  <si>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</si>
  <si>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</si>
  <si>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</si>
  <si>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</si>
  <si>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</si>
  <si>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</si>
  <si>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</si>
  <si>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</si>
  <si>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</si>
  <si>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</si>
  <si>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</si>
  <si>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</si>
  <si>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</si>
  <si>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</si>
  <si>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</si>
  <si>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</si>
  <si>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</si>
  <si>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</si>
  <si>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</si>
  <si>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</si>
  <si>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</si>
  <si>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</si>
  <si>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</si>
  <si>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</si>
  <si>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</si>
  <si>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</si>
  <si>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</si>
  <si>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</si>
  <si>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</si>
  <si>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</si>
  <si>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</si>
  <si>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</si>
  <si>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</si>
  <si>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</si>
  <si>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</si>
  <si>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</si>
  <si>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</si>
  <si>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</si>
  <si>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</si>
  <si>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</si>
  <si>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</si>
  <si>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</si>
  <si>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</si>
  <si>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</si>
  <si>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</si>
  <si>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</si>
  <si>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</si>
  <si>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</si>
  <si>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</si>
  <si>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</si>
  <si>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</si>
  <si>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</si>
  <si>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</si>
  <si>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</si>
  <si>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</si>
  <si>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</si>
  <si>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</si>
  <si>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</si>
  <si>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</si>
  <si>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</si>
  <si>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</si>
  <si>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</si>
  <si>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</si>
  <si>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</si>
  <si>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</si>
  <si>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</si>
  <si>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</si>
  <si>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</si>
  <si>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</si>
  <si>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</si>
  <si>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</si>
  <si>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</si>
  <si>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</si>
  <si>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</si>
  <si>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</si>
  <si>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</si>
  <si>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</si>
  <si>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</si>
  <si>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</si>
  <si>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</si>
  <si>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</si>
  <si>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</si>
  <si>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</si>
  <si>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</si>
  <si>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</si>
  <si>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</si>
  <si>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</si>
  <si>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</si>
  <si>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</si>
  <si>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</si>
  <si>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</si>
  <si>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</si>
  <si>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</si>
  <si>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</si>
  <si>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</si>
  <si>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</si>
  <si>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</si>
  <si>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</si>
  <si>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</si>
  <si>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</si>
  <si>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</si>
  <si>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</si>
  <si>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</si>
  <si>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</si>
  <si>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</si>
  <si>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</si>
  <si>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</si>
  <si>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</si>
  <si>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</si>
  <si>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</si>
  <si>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</si>
  <si>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</si>
  <si>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</si>
  <si>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</si>
  <si>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</si>
  <si>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</si>
  <si>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</si>
  <si>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</si>
  <si>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</si>
  <si>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</si>
  <si>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</si>
  <si>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</si>
  <si>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</si>
  <si>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</si>
  <si>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</si>
  <si>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</si>
  <si>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</si>
  <si>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</si>
  <si>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</si>
  <si>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</si>
  <si>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</si>
  <si>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</si>
  <si>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</si>
  <si>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</si>
  <si>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</si>
  <si>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</si>
  <si>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</si>
  <si>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</si>
  <si>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</si>
  <si>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</si>
  <si>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</si>
  <si>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</si>
  <si>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</si>
  <si>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</si>
  <si>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</si>
  <si>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</si>
  <si>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</si>
  <si>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</si>
  <si>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</si>
  <si>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</si>
  <si>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</si>
  <si>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</si>
  <si>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</si>
  <si>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</si>
  <si>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</si>
  <si>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</si>
  <si>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</si>
  <si>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</si>
  <si>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</si>
  <si>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</si>
  <si>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</si>
  <si>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</si>
  <si>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</si>
  <si>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</si>
  <si>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</si>
  <si>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</si>
  <si>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</si>
  <si>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</si>
  <si>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</si>
  <si>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</si>
  <si>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</si>
  <si>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</si>
  <si>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</si>
  <si>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</si>
  <si>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</si>
  <si>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</si>
  <si>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</si>
  <si>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</si>
  <si>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</si>
  <si>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</si>
  <si>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</si>
  <si>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</si>
  <si>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</si>
  <si>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</si>
  <si>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</si>
  <si>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</si>
  <si>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</si>
  <si>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</si>
  <si>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</si>
  <si>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</si>
  <si>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</si>
  <si>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</si>
  <si>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</si>
  <si>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</si>
  <si>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</si>
  <si>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</si>
  <si>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</si>
  <si>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</si>
  <si>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</si>
  <si>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</si>
  <si>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</si>
  <si>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</si>
  <si>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</si>
  <si>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</si>
  <si>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</si>
  <si>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</si>
  <si>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</si>
  <si>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</si>
  <si>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</si>
  <si>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</si>
  <si>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</si>
  <si>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</si>
  <si>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</si>
  <si>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</si>
  <si>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</si>
  <si>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</si>
  <si>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</si>
  <si>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</si>
  <si>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</si>
  <si>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</si>
  <si>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</si>
  <si>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</si>
  <si>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</si>
  <si>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</si>
  <si>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</si>
  <si>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</si>
  <si>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</si>
  <si>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</si>
  <si>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</si>
  <si>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</si>
  <si>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</si>
  <si>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</si>
  <si>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</si>
  <si>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</si>
  <si>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</si>
  <si>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</si>
  <si>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</si>
  <si>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</si>
  <si>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</si>
  <si>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</si>
  <si>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</si>
  <si>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</si>
  <si>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</si>
  <si>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</si>
  <si>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</si>
  <si>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</si>
  <si>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</si>
  <si>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</si>
  <si>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</si>
  <si>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</si>
  <si>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</si>
  <si>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</si>
  <si>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</si>
  <si>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</si>
  <si>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</si>
  <si>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</si>
  <si>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</si>
  <si>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</si>
  <si>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</si>
  <si>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</si>
  <si>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</si>
  <si>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</si>
  <si>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</si>
  <si>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</si>
  <si>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</si>
  <si>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</si>
  <si>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</si>
  <si>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</si>
  <si>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</si>
  <si>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</si>
  <si>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</si>
  <si>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</si>
  <si>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</si>
  <si>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</si>
  <si>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</si>
  <si>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</si>
  <si>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</si>
  <si>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</si>
  <si>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</si>
  <si>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</si>
  <si>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</si>
  <si>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</si>
  <si>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</si>
  <si>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</si>
  <si>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</si>
  <si>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</si>
  <si>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</si>
  <si>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</si>
  <si>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</si>
  <si>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</si>
  <si>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</si>
  <si>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</si>
  <si>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</si>
  <si>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</si>
  <si>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</si>
  <si>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</si>
  <si>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</si>
  <si>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</si>
  <si>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</si>
  <si>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</si>
  <si>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</si>
  <si>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</si>
  <si>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</si>
  <si>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</si>
  <si>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</si>
  <si>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</si>
  <si>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</si>
  <si>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</si>
  <si>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</si>
  <si>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</si>
  <si>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</si>
  <si>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</si>
  <si>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</si>
  <si>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</si>
  <si>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</si>
  <si>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</si>
  <si>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</si>
  <si>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</si>
  <si>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</si>
  <si>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</si>
  <si>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</si>
  <si>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</si>
  <si>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</si>
  <si>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</si>
  <si>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</si>
  <si>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</si>
  <si>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</si>
  <si>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</si>
  <si>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</si>
  <si>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</si>
  <si>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</si>
  <si>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</si>
  <si>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</si>
  <si>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</si>
  <si>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</si>
  <si>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</si>
  <si>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</si>
  <si>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</si>
  <si>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</si>
  <si>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</si>
  <si>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</si>
  <si>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</si>
  <si>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</si>
  <si>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</si>
  <si>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</si>
  <si>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</si>
  <si>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</si>
  <si>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</si>
  <si>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</si>
  <si>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</si>
  <si>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</si>
  <si>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</si>
  <si>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</si>
  <si>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</si>
  <si>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</si>
  <si>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</si>
  <si>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</si>
  <si>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</si>
  <si>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</si>
  <si>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</si>
  <si>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</si>
  <si>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</si>
  <si>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</si>
  <si>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</si>
  <si>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</si>
  <si>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</si>
  <si>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</si>
  <si>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</si>
  <si>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</si>
  <si>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</si>
  <si>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</si>
  <si>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</si>
  <si>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</si>
  <si>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</si>
  <si>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</si>
  <si>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</si>
  <si>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</si>
  <si>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</si>
  <si>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</si>
  <si>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</si>
  <si>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</si>
  <si>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</si>
  <si>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</si>
  <si>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</si>
  <si>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</si>
  <si>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</si>
  <si>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</si>
  <si>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</si>
  <si>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</si>
  <si>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</si>
  <si>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</si>
  <si>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</si>
  <si>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</si>
  <si>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</si>
  <si>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</si>
  <si>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</si>
  <si>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</si>
  <si>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</si>
  <si>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</si>
  <si>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</si>
  <si>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</si>
  <si>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</si>
  <si>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</si>
  <si>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</si>
  <si>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</si>
  <si>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</si>
  <si>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</si>
  <si>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</si>
  <si>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</si>
  <si>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</si>
  <si>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</si>
  <si>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</si>
  <si>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</si>
  <si>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</si>
  <si>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</si>
  <si>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</si>
  <si>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</si>
  <si>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</si>
  <si>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</si>
  <si>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</si>
  <si>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</si>
  <si>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</si>
  <si>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</si>
  <si>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</si>
  <si>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</si>
  <si>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</si>
  <si>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</si>
  <si>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</si>
  <si>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</si>
  <si>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</si>
  <si>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</si>
  <si>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</si>
  <si>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</si>
  <si>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</si>
  <si>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</si>
  <si>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</si>
  <si>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</si>
  <si>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</si>
  <si>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</si>
  <si>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</si>
  <si>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</si>
  <si>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</si>
  <si>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</si>
  <si>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</si>
  <si>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</si>
  <si>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</si>
  <si>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</si>
  <si>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</si>
  <si>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</si>
  <si>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</si>
  <si>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</si>
  <si>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</si>
  <si>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</si>
  <si>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</si>
  <si>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</si>
  <si>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</si>
  <si>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</si>
  <si>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</si>
  <si>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</si>
  <si>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</si>
  <si>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</si>
  <si>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</si>
  <si>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</si>
  <si>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</si>
  <si>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</si>
  <si>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</si>
  <si>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</si>
  <si>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</si>
  <si>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</si>
  <si>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</si>
  <si>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</si>
  <si>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</si>
  <si>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</si>
  <si>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</si>
  <si>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</si>
  <si>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</si>
  <si>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</si>
  <si>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</si>
  <si>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</si>
  <si>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</si>
  <si>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</si>
  <si>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</si>
  <si>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</si>
  <si>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</si>
  <si>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</si>
  <si>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</si>
  <si>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</si>
  <si>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</si>
  <si>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</si>
  <si>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</si>
  <si>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</si>
  <si>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</si>
  <si>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</si>
  <si>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</si>
  <si>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</si>
  <si>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</si>
  <si>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</si>
  <si>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</si>
  <si>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</si>
  <si>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</si>
  <si>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</si>
  <si>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</si>
  <si>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</si>
  <si>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</si>
  <si>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</si>
  <si>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</si>
  <si>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</si>
  <si>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</si>
  <si>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</si>
  <si>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</si>
  <si>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</si>
  <si>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</si>
  <si>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</si>
  <si>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Jan</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</si>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</sst>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quot;K&quot;"/>
    <numFmt numFmtId="166" formatCode="_([$$-409]* #,##0.00_);_([$$-409]* \(#,##0.00\);_([$$-409]* &quot;-&quot;??_);_(@_)"/>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51">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0" fillId="0" borderId="8"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9" xfId="0" applyNumberFormat="1" applyFont="1" applyBorder="1" applyAlignment="1"/>
    <xf numFmtId="14" fontId="0" fillId="0" borderId="7" xfId="0" applyNumberFormat="1" applyFont="1" applyBorder="1" applyAlignment="1">
      <alignment horizontal="left"/>
    </xf>
    <xf numFmtId="0" fontId="0" fillId="0" borderId="1" xfId="0" applyNumberFormat="1" applyFont="1" applyBorder="1" applyAlignment="1"/>
    <xf numFmtId="0" fontId="0" fillId="0" borderId="6"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6"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9" xfId="0" applyNumberFormat="1" applyFont="1" applyBorder="1" applyAlignment="1"/>
    <xf numFmtId="10" fontId="0" fillId="0" borderId="5" xfId="0" applyNumberFormat="1"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xf numFmtId="0" fontId="0" fillId="0" borderId="15" xfId="0" applyFont="1" applyBorder="1" applyAlignment="1"/>
    <xf numFmtId="164" fontId="0" fillId="0" borderId="0" xfId="0" applyNumberFormat="1" applyFont="1" applyAlignment="1"/>
  </cellXfs>
  <cellStyles count="2">
    <cellStyle name="Normal" xfId="0" builtinId="0"/>
    <cellStyle name="Percent" xfId="1" builtinId="5"/>
  </cellStyles>
  <dxfs count="6">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3" tint="0.14996795556505021"/>
        </patternFill>
      </fill>
      <border diagonalUp="0" diagonalDown="0">
        <left/>
        <right/>
        <top/>
        <bottom/>
        <vertical/>
        <horizontal/>
      </border>
    </dxf>
  </dxfs>
  <tableStyles count="2">
    <tableStyle name="AB" pivot="0" table="0" count="10" xr9:uid="{DF89BD41-AE83-4B5C-AF0B-DAA0D901725E}">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454-48EC-90C4-B2C63AF77002}"/>
            </c:ext>
          </c:extLst>
        </c:ser>
        <c:dLbls>
          <c:showLegendKey val="0"/>
          <c:showVal val="0"/>
          <c:showCatName val="0"/>
          <c:showSerName val="0"/>
          <c:showPercent val="0"/>
          <c:showBubbleSize val="0"/>
        </c:dLbls>
        <c:axId val="1030720624"/>
        <c:axId val="10307227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454-48EC-90C4-B2C63AF77002}"/>
            </c:ext>
          </c:extLst>
        </c:ser>
        <c:dLbls>
          <c:showLegendKey val="0"/>
          <c:showVal val="0"/>
          <c:showCatName val="0"/>
          <c:showSerName val="0"/>
          <c:showPercent val="0"/>
          <c:showBubbleSize val="0"/>
        </c:dLbls>
        <c:gapWidth val="219"/>
        <c:overlap val="-27"/>
        <c:axId val="1023782464"/>
        <c:axId val="1023782880"/>
      </c:barChart>
      <c:catAx>
        <c:axId val="102378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782880"/>
        <c:crosses val="autoZero"/>
        <c:auto val="1"/>
        <c:lblAlgn val="ctr"/>
        <c:lblOffset val="100"/>
        <c:noMultiLvlLbl val="0"/>
      </c:catAx>
      <c:valAx>
        <c:axId val="10237828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782464"/>
        <c:crosses val="autoZero"/>
        <c:crossBetween val="between"/>
      </c:valAx>
      <c:valAx>
        <c:axId val="1030722704"/>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720624"/>
        <c:crosses val="max"/>
        <c:crossBetween val="between"/>
      </c:valAx>
      <c:catAx>
        <c:axId val="1030720624"/>
        <c:scaling>
          <c:orientation val="minMax"/>
        </c:scaling>
        <c:delete val="1"/>
        <c:axPos val="b"/>
        <c:numFmt formatCode="General" sourceLinked="1"/>
        <c:majorTickMark val="out"/>
        <c:minorTickMark val="none"/>
        <c:tickLblPos val="nextTo"/>
        <c:crossAx val="10307227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98-4A3B-8746-8912343C21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98-4A3B-8746-8912343C21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98-4A3B-8746-8912343C21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1A6-49EE-A700-8C67E5EBA8E1}"/>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163-4FEF-85A6-E51777FB538A}"/>
            </c:ext>
          </c:extLst>
        </c:ser>
        <c:dLbls>
          <c:showLegendKey val="0"/>
          <c:showVal val="0"/>
          <c:showCatName val="0"/>
          <c:showSerName val="0"/>
          <c:showPercent val="0"/>
          <c:showBubbleSize val="0"/>
        </c:dLbls>
        <c:gapWidth val="182"/>
        <c:axId val="499418159"/>
        <c:axId val="499418575"/>
      </c:barChart>
      <c:catAx>
        <c:axId val="49941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18575"/>
        <c:crosses val="autoZero"/>
        <c:auto val="1"/>
        <c:lblAlgn val="ctr"/>
        <c:lblOffset val="100"/>
        <c:noMultiLvlLbl val="0"/>
      </c:catAx>
      <c:valAx>
        <c:axId val="49941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941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BEB-449A-90BE-BBB130BB171A}"/>
            </c:ext>
          </c:extLst>
        </c:ser>
        <c:dLbls>
          <c:showLegendKey val="0"/>
          <c:showVal val="0"/>
          <c:showCatName val="0"/>
          <c:showSerName val="0"/>
          <c:showPercent val="0"/>
          <c:showBubbleSize val="0"/>
        </c:dLbls>
        <c:smooth val="0"/>
        <c:axId val="500708815"/>
        <c:axId val="500709231"/>
      </c:lineChart>
      <c:catAx>
        <c:axId val="500708815"/>
        <c:scaling>
          <c:orientation val="minMax"/>
        </c:scaling>
        <c:delete val="1"/>
        <c:axPos val="b"/>
        <c:numFmt formatCode="General" sourceLinked="1"/>
        <c:majorTickMark val="none"/>
        <c:minorTickMark val="none"/>
        <c:tickLblPos val="nextTo"/>
        <c:crossAx val="500709231"/>
        <c:crosses val="autoZero"/>
        <c:auto val="1"/>
        <c:lblAlgn val="ctr"/>
        <c:lblOffset val="100"/>
        <c:noMultiLvlLbl val="0"/>
      </c:catAx>
      <c:valAx>
        <c:axId val="500709231"/>
        <c:scaling>
          <c:orientation val="minMax"/>
        </c:scaling>
        <c:delete val="1"/>
        <c:axPos val="l"/>
        <c:numFmt formatCode="General" sourceLinked="1"/>
        <c:majorTickMark val="none"/>
        <c:minorTickMark val="none"/>
        <c:tickLblPos val="nextTo"/>
        <c:crossAx val="50070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0810810810811"/>
          <c:y val="0.30285714285714288"/>
          <c:w val="0.80269058295964124"/>
          <c:h val="0.4971428571428571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828-4A35-B2B9-E22D2DF177BD}"/>
            </c:ext>
          </c:extLst>
        </c:ser>
        <c:dLbls>
          <c:showLegendKey val="0"/>
          <c:showVal val="0"/>
          <c:showCatName val="0"/>
          <c:showSerName val="0"/>
          <c:showPercent val="0"/>
          <c:showBubbleSize val="0"/>
        </c:dLbls>
        <c:smooth val="0"/>
        <c:axId val="861773583"/>
        <c:axId val="861777743"/>
      </c:lineChart>
      <c:catAx>
        <c:axId val="861773583"/>
        <c:scaling>
          <c:orientation val="minMax"/>
        </c:scaling>
        <c:delete val="1"/>
        <c:axPos val="b"/>
        <c:numFmt formatCode="General" sourceLinked="1"/>
        <c:majorTickMark val="none"/>
        <c:minorTickMark val="none"/>
        <c:tickLblPos val="nextTo"/>
        <c:crossAx val="861777743"/>
        <c:crosses val="autoZero"/>
        <c:auto val="1"/>
        <c:lblAlgn val="ctr"/>
        <c:lblOffset val="100"/>
        <c:noMultiLvlLbl val="0"/>
      </c:catAx>
      <c:valAx>
        <c:axId val="861777743"/>
        <c:scaling>
          <c:orientation val="minMax"/>
        </c:scaling>
        <c:delete val="1"/>
        <c:axPos val="l"/>
        <c:numFmt formatCode="General" sourceLinked="1"/>
        <c:majorTickMark val="none"/>
        <c:minorTickMark val="none"/>
        <c:tickLblPos val="nextTo"/>
        <c:crossAx val="86177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4285714285714"/>
          <c:y val="0.21621621621621623"/>
          <c:w val="0.8035714285714286"/>
          <c:h val="0.524324324324324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E1E-4C80-AE4A-23268B002121}"/>
            </c:ext>
          </c:extLst>
        </c:ser>
        <c:dLbls>
          <c:showLegendKey val="0"/>
          <c:showVal val="0"/>
          <c:showCatName val="0"/>
          <c:showSerName val="0"/>
          <c:showPercent val="0"/>
          <c:showBubbleSize val="0"/>
        </c:dLbls>
        <c:smooth val="0"/>
        <c:axId val="554636143"/>
        <c:axId val="554636975"/>
      </c:lineChart>
      <c:catAx>
        <c:axId val="554636143"/>
        <c:scaling>
          <c:orientation val="minMax"/>
        </c:scaling>
        <c:delete val="1"/>
        <c:axPos val="b"/>
        <c:numFmt formatCode="General" sourceLinked="1"/>
        <c:majorTickMark val="none"/>
        <c:minorTickMark val="none"/>
        <c:tickLblPos val="nextTo"/>
        <c:crossAx val="554636975"/>
        <c:crosses val="autoZero"/>
        <c:auto val="1"/>
        <c:lblAlgn val="ctr"/>
        <c:lblOffset val="100"/>
        <c:noMultiLvlLbl val="0"/>
      </c:catAx>
      <c:valAx>
        <c:axId val="554636975"/>
        <c:scaling>
          <c:orientation val="minMax"/>
        </c:scaling>
        <c:delete val="1"/>
        <c:axPos val="l"/>
        <c:numFmt formatCode="General" sourceLinked="1"/>
        <c:majorTickMark val="none"/>
        <c:minorTickMark val="none"/>
        <c:tickLblPos val="nextTo"/>
        <c:crossAx val="554636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532-43FB-A70E-BB7FD0FC2C0B}"/>
            </c:ext>
          </c:extLst>
        </c:ser>
        <c:dLbls>
          <c:showLegendKey val="0"/>
          <c:showVal val="0"/>
          <c:showCatName val="0"/>
          <c:showSerName val="0"/>
          <c:showPercent val="0"/>
          <c:showBubbleSize val="0"/>
        </c:dLbls>
        <c:smooth val="0"/>
        <c:axId val="756546607"/>
        <c:axId val="756545775"/>
      </c:lineChart>
      <c:catAx>
        <c:axId val="756546607"/>
        <c:scaling>
          <c:orientation val="minMax"/>
        </c:scaling>
        <c:delete val="1"/>
        <c:axPos val="b"/>
        <c:numFmt formatCode="General" sourceLinked="1"/>
        <c:majorTickMark val="none"/>
        <c:minorTickMark val="none"/>
        <c:tickLblPos val="nextTo"/>
        <c:crossAx val="756545775"/>
        <c:crosses val="autoZero"/>
        <c:auto val="1"/>
        <c:lblAlgn val="ctr"/>
        <c:lblOffset val="100"/>
        <c:noMultiLvlLbl val="0"/>
      </c:catAx>
      <c:valAx>
        <c:axId val="756545775"/>
        <c:scaling>
          <c:orientation val="minMax"/>
        </c:scaling>
        <c:delete val="1"/>
        <c:axPos val="l"/>
        <c:numFmt formatCode="General" sourceLinked="1"/>
        <c:majorTickMark val="none"/>
        <c:minorTickMark val="none"/>
        <c:tickLblPos val="nextTo"/>
        <c:crossAx val="75654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214-4064-B4B2-2E28DE0E470F}"/>
            </c:ext>
          </c:extLst>
        </c:ser>
        <c:dLbls>
          <c:showLegendKey val="0"/>
          <c:showVal val="0"/>
          <c:showCatName val="0"/>
          <c:showSerName val="0"/>
          <c:showPercent val="0"/>
          <c:showBubbleSize val="0"/>
        </c:dLbls>
        <c:smooth val="0"/>
        <c:axId val="886348943"/>
        <c:axId val="886349359"/>
      </c:lineChart>
      <c:catAx>
        <c:axId val="886348943"/>
        <c:scaling>
          <c:orientation val="minMax"/>
        </c:scaling>
        <c:delete val="1"/>
        <c:axPos val="b"/>
        <c:numFmt formatCode="General" sourceLinked="1"/>
        <c:majorTickMark val="none"/>
        <c:minorTickMark val="none"/>
        <c:tickLblPos val="nextTo"/>
        <c:crossAx val="886349359"/>
        <c:crosses val="autoZero"/>
        <c:auto val="1"/>
        <c:lblAlgn val="ctr"/>
        <c:lblOffset val="100"/>
        <c:noMultiLvlLbl val="0"/>
      </c:catAx>
      <c:valAx>
        <c:axId val="886349359"/>
        <c:scaling>
          <c:orientation val="minMax"/>
        </c:scaling>
        <c:delete val="1"/>
        <c:axPos val="l"/>
        <c:numFmt formatCode="General" sourceLinked="1"/>
        <c:majorTickMark val="none"/>
        <c:minorTickMark val="none"/>
        <c:tickLblPos val="nextTo"/>
        <c:crossAx val="8863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4A3-497D-AB60-A4B3A4DD8F96}"/>
            </c:ext>
          </c:extLst>
        </c:ser>
        <c:dLbls>
          <c:showLegendKey val="0"/>
          <c:showVal val="0"/>
          <c:showCatName val="0"/>
          <c:showSerName val="0"/>
          <c:showPercent val="0"/>
          <c:showBubbleSize val="0"/>
        </c:dLbls>
        <c:smooth val="0"/>
        <c:axId val="500708815"/>
        <c:axId val="500709231"/>
      </c:lineChart>
      <c:catAx>
        <c:axId val="500708815"/>
        <c:scaling>
          <c:orientation val="minMax"/>
        </c:scaling>
        <c:delete val="1"/>
        <c:axPos val="b"/>
        <c:numFmt formatCode="General" sourceLinked="1"/>
        <c:majorTickMark val="none"/>
        <c:minorTickMark val="none"/>
        <c:tickLblPos val="nextTo"/>
        <c:crossAx val="500709231"/>
        <c:crosses val="autoZero"/>
        <c:auto val="1"/>
        <c:lblAlgn val="ctr"/>
        <c:lblOffset val="100"/>
        <c:noMultiLvlLbl val="0"/>
      </c:catAx>
      <c:valAx>
        <c:axId val="500709231"/>
        <c:scaling>
          <c:orientation val="minMax"/>
        </c:scaling>
        <c:delete val="1"/>
        <c:axPos val="l"/>
        <c:numFmt formatCode="General" sourceLinked="1"/>
        <c:majorTickMark val="none"/>
        <c:minorTickMark val="none"/>
        <c:tickLblPos val="nextTo"/>
        <c:crossAx val="50070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0810810810811"/>
          <c:y val="0.30285714285714288"/>
          <c:w val="0.80269058295964124"/>
          <c:h val="0.49714285714285716"/>
        </c:manualLayout>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1C-42BA-8ABB-BD8BDA50A058}"/>
            </c:ext>
          </c:extLst>
        </c:ser>
        <c:dLbls>
          <c:showLegendKey val="0"/>
          <c:showVal val="0"/>
          <c:showCatName val="0"/>
          <c:showSerName val="0"/>
          <c:showPercent val="0"/>
          <c:showBubbleSize val="0"/>
        </c:dLbls>
        <c:smooth val="0"/>
        <c:axId val="861773583"/>
        <c:axId val="861777743"/>
      </c:lineChart>
      <c:catAx>
        <c:axId val="861773583"/>
        <c:scaling>
          <c:orientation val="minMax"/>
        </c:scaling>
        <c:delete val="1"/>
        <c:axPos val="b"/>
        <c:numFmt formatCode="General" sourceLinked="1"/>
        <c:majorTickMark val="none"/>
        <c:minorTickMark val="none"/>
        <c:tickLblPos val="nextTo"/>
        <c:crossAx val="861777743"/>
        <c:crosses val="autoZero"/>
        <c:auto val="1"/>
        <c:lblAlgn val="ctr"/>
        <c:lblOffset val="100"/>
        <c:noMultiLvlLbl val="0"/>
      </c:catAx>
      <c:valAx>
        <c:axId val="861777743"/>
        <c:scaling>
          <c:orientation val="minMax"/>
        </c:scaling>
        <c:delete val="1"/>
        <c:axPos val="l"/>
        <c:numFmt formatCode="General" sourceLinked="1"/>
        <c:majorTickMark val="none"/>
        <c:minorTickMark val="none"/>
        <c:tickLblPos val="nextTo"/>
        <c:crossAx val="86177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4285714285714"/>
          <c:y val="0.21621621621621623"/>
          <c:w val="0.8035714285714286"/>
          <c:h val="0.5243243243243243"/>
        </c:manualLayout>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207-4466-806D-220FA7C82348}"/>
            </c:ext>
          </c:extLst>
        </c:ser>
        <c:dLbls>
          <c:showLegendKey val="0"/>
          <c:showVal val="0"/>
          <c:showCatName val="0"/>
          <c:showSerName val="0"/>
          <c:showPercent val="0"/>
          <c:showBubbleSize val="0"/>
        </c:dLbls>
        <c:smooth val="0"/>
        <c:axId val="554636143"/>
        <c:axId val="554636975"/>
      </c:lineChart>
      <c:catAx>
        <c:axId val="554636143"/>
        <c:scaling>
          <c:orientation val="minMax"/>
        </c:scaling>
        <c:delete val="1"/>
        <c:axPos val="b"/>
        <c:numFmt formatCode="General" sourceLinked="1"/>
        <c:majorTickMark val="none"/>
        <c:minorTickMark val="none"/>
        <c:tickLblPos val="nextTo"/>
        <c:crossAx val="554636975"/>
        <c:crosses val="autoZero"/>
        <c:auto val="1"/>
        <c:lblAlgn val="ctr"/>
        <c:lblOffset val="100"/>
        <c:noMultiLvlLbl val="0"/>
      </c:catAx>
      <c:valAx>
        <c:axId val="554636975"/>
        <c:scaling>
          <c:orientation val="minMax"/>
        </c:scaling>
        <c:delete val="1"/>
        <c:axPos val="l"/>
        <c:numFmt formatCode="General" sourceLinked="1"/>
        <c:majorTickMark val="none"/>
        <c:minorTickMark val="none"/>
        <c:tickLblPos val="nextTo"/>
        <c:crossAx val="554636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B98-4760-B719-872C01086F9B}"/>
            </c:ext>
          </c:extLst>
        </c:ser>
        <c:dLbls>
          <c:showLegendKey val="0"/>
          <c:showVal val="0"/>
          <c:showCatName val="0"/>
          <c:showSerName val="0"/>
          <c:showPercent val="0"/>
          <c:showBubbleSize val="0"/>
        </c:dLbls>
        <c:smooth val="0"/>
        <c:axId val="756546607"/>
        <c:axId val="756545775"/>
      </c:lineChart>
      <c:catAx>
        <c:axId val="756546607"/>
        <c:scaling>
          <c:orientation val="minMax"/>
        </c:scaling>
        <c:delete val="1"/>
        <c:axPos val="b"/>
        <c:numFmt formatCode="General" sourceLinked="1"/>
        <c:majorTickMark val="none"/>
        <c:minorTickMark val="none"/>
        <c:tickLblPos val="nextTo"/>
        <c:crossAx val="756545775"/>
        <c:crosses val="autoZero"/>
        <c:auto val="1"/>
        <c:lblAlgn val="ctr"/>
        <c:lblOffset val="100"/>
        <c:noMultiLvlLbl val="0"/>
      </c:catAx>
      <c:valAx>
        <c:axId val="756545775"/>
        <c:scaling>
          <c:orientation val="minMax"/>
        </c:scaling>
        <c:delete val="1"/>
        <c:axPos val="l"/>
        <c:numFmt formatCode="General" sourceLinked="1"/>
        <c:majorTickMark val="none"/>
        <c:minorTickMark val="none"/>
        <c:tickLblPos val="nextTo"/>
        <c:crossAx val="75654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72A-45F9-A6A7-D6DB2D6E1034}"/>
            </c:ext>
          </c:extLst>
        </c:ser>
        <c:dLbls>
          <c:showLegendKey val="0"/>
          <c:showVal val="0"/>
          <c:showCatName val="0"/>
          <c:showSerName val="0"/>
          <c:showPercent val="0"/>
          <c:showBubbleSize val="0"/>
        </c:dLbls>
        <c:smooth val="0"/>
        <c:axId val="886348943"/>
        <c:axId val="886349359"/>
      </c:lineChart>
      <c:catAx>
        <c:axId val="886348943"/>
        <c:scaling>
          <c:orientation val="minMax"/>
        </c:scaling>
        <c:delete val="1"/>
        <c:axPos val="b"/>
        <c:numFmt formatCode="General" sourceLinked="1"/>
        <c:majorTickMark val="none"/>
        <c:minorTickMark val="none"/>
        <c:tickLblPos val="nextTo"/>
        <c:crossAx val="886349359"/>
        <c:crosses val="autoZero"/>
        <c:auto val="1"/>
        <c:lblAlgn val="ctr"/>
        <c:lblOffset val="100"/>
        <c:noMultiLvlLbl val="0"/>
      </c:catAx>
      <c:valAx>
        <c:axId val="886349359"/>
        <c:scaling>
          <c:orientation val="minMax"/>
        </c:scaling>
        <c:delete val="1"/>
        <c:axPos val="l"/>
        <c:numFmt formatCode="General" sourceLinked="1"/>
        <c:majorTickMark val="none"/>
        <c:minorTickMark val="none"/>
        <c:tickLblPos val="nextTo"/>
        <c:crossAx val="8863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 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A43-4509-83F4-915FFA0C2E65}"/>
            </c:ext>
          </c:extLst>
        </c:ser>
        <c:dLbls>
          <c:showLegendKey val="0"/>
          <c:showVal val="0"/>
          <c:showCatName val="0"/>
          <c:showSerName val="0"/>
          <c:showPercent val="0"/>
          <c:showBubbleSize val="0"/>
        </c:dLbls>
        <c:axId val="1030720624"/>
        <c:axId val="10307227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A43-4509-83F4-915FFA0C2E65}"/>
            </c:ext>
          </c:extLst>
        </c:ser>
        <c:dLbls>
          <c:showLegendKey val="0"/>
          <c:showVal val="0"/>
          <c:showCatName val="0"/>
          <c:showSerName val="0"/>
          <c:showPercent val="0"/>
          <c:showBubbleSize val="0"/>
        </c:dLbls>
        <c:gapWidth val="84"/>
        <c:overlap val="-27"/>
        <c:axId val="1023782464"/>
        <c:axId val="1023782880"/>
      </c:barChart>
      <c:catAx>
        <c:axId val="102378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3782880"/>
        <c:crosses val="autoZero"/>
        <c:auto val="1"/>
        <c:lblAlgn val="ctr"/>
        <c:lblOffset val="100"/>
        <c:noMultiLvlLbl val="0"/>
      </c:catAx>
      <c:valAx>
        <c:axId val="1023782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1.4842300556586271E-2"/>
              <c:y val="0.326328478851648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3782464"/>
        <c:crosses val="autoZero"/>
        <c:crossBetween val="between"/>
      </c:valAx>
      <c:valAx>
        <c:axId val="10307227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2131710808876166"/>
              <c:y val="0.3086293638074002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0720624"/>
        <c:crosses val="max"/>
        <c:crossBetween val="between"/>
      </c:valAx>
      <c:catAx>
        <c:axId val="1030720624"/>
        <c:scaling>
          <c:orientation val="minMax"/>
        </c:scaling>
        <c:delete val="1"/>
        <c:axPos val="b"/>
        <c:numFmt formatCode="General" sourceLinked="1"/>
        <c:majorTickMark val="out"/>
        <c:minorTickMark val="none"/>
        <c:tickLblPos val="nextTo"/>
        <c:crossAx val="10307227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9996173118220365"/>
          <c:y val="0.21756990376202978"/>
          <c:w val="0.29652386983095647"/>
          <c:h val="0.74718790107183741"/>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ACF-4587-8E8E-62B390A63D0E}"/>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ACF-4587-8E8E-62B390A63D0E}"/>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ACF-4587-8E8E-62B390A63D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ACF-4587-8E8E-62B390A63D0E}"/>
            </c:ext>
          </c:extLst>
        </c:ser>
        <c:dLbls>
          <c:showLegendKey val="0"/>
          <c:showVal val="1"/>
          <c:showCatName val="0"/>
          <c:showSerName val="0"/>
          <c:showPercent val="0"/>
          <c:showBubbleSize val="0"/>
          <c:showLeaderLines val="1"/>
        </c:dLbls>
        <c:firstSliceAng val="0"/>
        <c:holeSize val="47"/>
      </c:doughnutChart>
      <c:spPr>
        <a:noFill/>
        <a:ln>
          <a:solidFill>
            <a:schemeClr val="accent1">
              <a:shade val="50000"/>
              <a:alpha val="9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7847722409478"/>
          <c:y val="0.10666666666666667"/>
          <c:w val="0.80849274835316987"/>
          <c:h val="0.80444444444444441"/>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B69-4737-940D-4427FEC7FA3C}"/>
            </c:ext>
          </c:extLst>
        </c:ser>
        <c:dLbls>
          <c:dLblPos val="inEnd"/>
          <c:showLegendKey val="0"/>
          <c:showVal val="1"/>
          <c:showCatName val="0"/>
          <c:showSerName val="0"/>
          <c:showPercent val="0"/>
          <c:showBubbleSize val="0"/>
        </c:dLbls>
        <c:gapWidth val="71"/>
        <c:axId val="499418159"/>
        <c:axId val="499418575"/>
      </c:barChart>
      <c:catAx>
        <c:axId val="49941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99418575"/>
        <c:crosses val="autoZero"/>
        <c:auto val="1"/>
        <c:lblAlgn val="ctr"/>
        <c:lblOffset val="100"/>
        <c:noMultiLvlLbl val="0"/>
      </c:catAx>
      <c:valAx>
        <c:axId val="499418575"/>
        <c:scaling>
          <c:orientation val="minMax"/>
        </c:scaling>
        <c:delete val="1"/>
        <c:axPos val="b"/>
        <c:numFmt formatCode="General" sourceLinked="1"/>
        <c:majorTickMark val="none"/>
        <c:minorTickMark val="none"/>
        <c:tickLblPos val="nextTo"/>
        <c:crossAx val="49941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2AF38E2-6BB2-41EC-9595-B88FA48A1624}">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B2F6B79-9E99-4B26-83EB-323D9E085DDB}">
          <cx:tx>
            <cx:txData>
              <cx:f>_xlchart.v5.5</cx:f>
              <cx:v>Sales</cx:v>
            </cx:txData>
          </cx:tx>
          <cx:dataId val="0"/>
          <cx:layoutPr>
            <cx:geography cultureLanguage="en-US" cultureRegion="US" attribution="Powered by Bing">
              <cx:geoCache provider="{E9337A44-BEBE-4D9F-B70C-5C5E7DAFC167}">
                <cx:binary>7H1pb9y40u5fCfL5ykOKm3Rw5gVG6vYSL0nsbJMvQsdxJGqj9u3X30du27E1duKD4/cCDdyeQRpu
iS2SD6vqYVWx+t+Xw78u06tN9WrI0rz+1+Xw5+uoaYp//fFHfRldZZt6L9OXlanNj2bv0mR/mB8/
9OXVH9+rTa/z8A+bUP7HZbSpmqvh9f/8G98WXpkTc7lptMnft1fVeH5Vt2lT/+Lao5debb5nOl/p
uqn0ZUP/fL26Sjf9prp6/eoqb3QzfhiLqz9fP7jr9as/lt/1j+e+StG1pv2OtszdI8RR0mbC3b5e
v0pNHt5ctpTY49KRnFFne1ncPvtsk6H9c3p03Z/N9+/VVV1jSNfv91s+6D8urF+/ujRt3szzFmIK
/3z9MdfN1fdXF82muapfv9K18bc3+GYexMeL61H/8XDm/+ffiw8wD4tP7oGznLTfXfoHNn+lm2+b
bHM7PS8Ajb2npOS2JC65frGH0Dhyz+GEMZvYd9Btl8UWmmd06HFk7hougPnrZDeBqfRk8pcEhu/Z
LrNth/LtxKuHwFBK9wCccKWQ18DR20VxA8zvO/QEMLcNl8B83UlgbhXbK/PjlW/SNvumXxIlZ88l
XDmU8YfwKLVHqLRdyW5UGq7fl5v/tFuPY/X4tyyAW/k7CdxfVbLJ6w008YuZIb4HMBzC6I0Zch5i
5tp7nLlUCOFsdeHCDD2nR4/j9LPlApu/zncSG3+T6h+myl9UlNSeLbiULr2xRFBo90kCpe6epMpW
lNNbEnFfop7Xp8fxud92gZD/104i9Hk0YHXhywkPt/cw69KWTwgPJWpPCMq5IOQxeJ7RocexuWu4
AObz3zsJDGyQqTbfzcshw2CDXEcIwu2t2loKDhF7AjaKSXC7BxLzjK48jsnPQSxA8d/uKCh5fnXZ
6Mu2uZ2i/55ac7onlKCCMYjE/FrgokC9mQOCZy/sjG+e1ZunoLnXeInOh51EZx8So79vXg4Z29kT
LpSVzdyHNsYBA3AU47bDtpAtJOYZPXkclbuGC0T2d3O3c3BlqvBFjb+9JzlkwVE328zFbsdhe5xz
pji5oWYLYJ7RoceBuWu4AOZgN83+0fdN9IKmhfM97F+Ism8p14IxU8r3pHCZgu25Fc/t9vO3HXkc
jptmCzCOVjupt47SVOdGv+AOhpM9Ciw4jP2WYy3wcNw9yh3JhPPT0Xbf4j+nR08AczeWJTa7qcGO
8u9686L+GncPOxdXuTfIuEvTIvdg6h0i3Rs2sHAIPKNDTyBzO5IlMGe7KTSmf0FLj10LUVwKxfmd
Qb+/qXTZ3gyHpOTmulyosd/05glIrlst8dhNi3L80k4YBxSLw8wrtUWEPqRgrgOTQyAot7ECMIH7
Kuz3/Xkck9t2C1SOL3ZSSk41WH5tmpcUFbnHuEvhAbuhWEtg+B51wYvhk36IyLP68jgo95oucDnd
Te11jKXaXibj7Qz997tIBreKrZiNANlDQXEEDAqEiHO55QILg/KcrjyOys+WC1COd9PlcmJaXb+w
tSd7rkMR1BTYiDwwKBQ+ZuogbnPDAxaoPKsvj8Nyr+kCl5PdNC2nG51fvZykcAEFNofE7lmO+9BI
d8+mknIQgkcF5rfdeRyWm2YLSE53M758qi8jHW7yF0QFQRfFlYsY2eNbFgEvGAFvntnz/FowsOf0
6Alg7sayxOZoN23+phrTTf795bCZPcezcRGLvYqSe4pQhJ/dG0lZeFtOn9GTJzC5a7nEZLWbmJi8
edFtJEfcGA5j6sLVdf1a2BdKEAXjcF3KOeJ8nxif/r4rT2By23AJyYfdhGRT15vLqK2vmqa+naL/
nodhJ4ngIzyQ0FbXrwU9VkjHIALYOYsNy+lz+/MEOg+bLzHaUcuv63r+vyj0yyHEEE+xkWZ25/ta
aDU4x5ArY8NVeRMn+4eleVannoDp/oiWIF3spiBhSKatXhIh7O2lQnYFB3WeX9hJ3mdocwKGUohT
ipukmUcQ+l2PnoZn23KJzW4GLM+uvlWbOtm8nPTM0UrkVjCltulk/8DG3cOGZw7PPJ4c85wePY7N
z5YLbM52k0OfXXWbl4xWInuWCYnECtDk69fCEUCphGITMDzOFhpYpvvE4Pf9eQqX7TiWqHzaSW32
7irP6zHtNi+atISAjONKkOXZGTC/FnQNaYAOc5zZ2XmH3X1snturxxF62HqB07vdpAZnV/2rw01W
1JF+yRR0zvakIyR1b5MxlkDNyRrIUEf4Zgvkwsn57G49jtSi+QKqs8OdFKl5UG+uqvpqvFU4L0Cz
EeFkAEGwxymCQsAZDA+nIbby5C52Qc/r09Mg3Y5nidCb3UTIVE30arVJXjZSoJCMIRlB1vMNCA9p
HJDDeY45ef0WpNv1sc0NOHtmr55A6UHrJU676UaYV+3p1aAvXzB3g/E9boPPUX5D6BYajxK5R4kD
YXP+QRie05sn0Lk3kiU2pzspQ28j/YKogDBwZJgj0nYT/lygggw0UAVsgJ6Qnd/15nFUtq0WeLzd
Xavzt6mSW53yAjYHqc3Mtfl8yun6tcAEx9PgNiBgDzfu0MW2dJbe3/XocVx+tlxgc/b3TsrKVrP7
m8og8+kFN6cMGcwMaWZ3W6BFeqBC3hNCcY6UN7puidC1zXhOv57AadF+iZa/k2i9ra5C85KhHgY5
cnCQk91EpBcOOGoTHBFwKGULg/P7jjwOy227BRxvz3cTjiRF8uaLHu6E2DgMXO0m5WyZge4itwAM
gBCF8Nv161apbona22f06Alk7lousTneSWzOI5wBfnVUv2z8DT43aTu2e+vudBeeHcQUBIVTZz7m
ef2CYbrvPXhurx7H6GHrBU7nRzuJ04Vp/zc2PKDSDNYfHoItDgvzM294bEaQPSUX29Hn9udxhB62
XiB0sZtbne2YnmOK/8MaAzA+BAFrmz7uiXNmTx2OD+Dc9BbDBUV4fr9+hdXPcS3R2k2K8Pmqbl59
0jjs8aJuUyQeoOaAQE7IE8c9CI56MoW96U8w7yu+Z3frcawWzRdQfd5NB/cHOLhR++LqBTOqQLsd
DoTITWBhGRNCcQjGGU7tPuE0fVaXHofoXtMFPB92MzP0w9XwomfZKVxszOHQZ9s9Kyj1g1AqgkbY
zyLwcCNhoBb3Jei33XkKlutRLCH5spNk4WOziW5n5b/3IsxhOuSHIAR3Q9aWJGEu2KGQGWrLhen5
XT8eh2LbaoHExw87icTnDcI9edi86G4UXmpsNWFkniBt17tRnDq8zUZYbEqf16fHsbnfdoHQ5792
EqFPV1WGPLGXExccLSRK2Phv6W3DUVCUGXAlXNPXL3H70O2m9Bk9eRyUu4YLRD7tpsz8L7AyuANA
yMjMkx/1g4K1waA4/LbQwBKZZ/DEJ6C5a7nEZjel5bOuL01e65d0riHwCYEQDJW6tq+HBh/ZbTgl
glPt7uNH15/VpcfRudd0Ac/n3fASXP6y0NuWFm0JwIM7//Mqd8j/FAqBgofQuCh/R+GHo/eYwX0u
tig893R/Hodn0fzBEP4fVbV7uuLdXVnA1abZrK/rCd4revfrq9fDRZXDRdMbHvsoY9vO3dH3P1/b
HPGaewjOX/KAAd86j//R5GpTN3++tua0qvloFbJ+3Tkn0QaD7rEdni/ZfE+AfTuO4EiHw12vX+Vz
iODP1xzHfOeyXzgJTBQqTc21PerZKYVLdK6gMyc4otQhDqUS966O4zuTjnDF303Hzd+v8jZ7Z3Te
1KihaGNVFdv75vEJIjjSwmYTSlBX0SE2wfXLzTl4FG6n/yep2ynpW1e/ixOXxa6PjIqh9KowkW/d
oOD8PZdlVR+YlOTVfhDg/IXw+k5LPwk60w9nJVxehaeSMvHqRicNO4+c1EqHz8LprIT4Mqkyr+jy
5DCcctK/a9KSfM9I0ZPeU3WuHb+ikUM8u6UmjDwT2YnTHRiXh+ssKuM3WZzTHyzMI+O5del8s+xE
+4N0wjcq4aVnTDj5Q6PSc+H0wUE4mWnF3JS8TRJtOj9nsm290q6yxJvSohLexLj1URHrmzPIaJUJ
K/Zy5qozGXX6SE9TfDIkXB+pTrRf+7i115wUrvSqXEbnlXKSaFWbYXzXtVPgrgq7z6o1KzBiz2mn
xlnXZVqsXBJFx2WQ7IedDv0m7OU33XfNx7qTUXwm7MFaIatZvdUV4b036iHSfipH4TcqiiIvcAe3
82rS6PFCiabJV0Bi/BKMJvcs4natNw5BeKE4C1yvNmOQ+CO6f6RlEB1P/TB84VpTcSD5QI7CnHVr
VyZ17hMaZ3RfNTIKPaVZ8XmshsoPwzKufUd12RurzonxLOEUrZ8Fk/PWSXrVeizlWBLxpO3YU0NU
T6tY1HW1kqka/27asZTvMBKb+HbSZcPKTaNhpUnL1jWppJdZcfRDVSlfR6FODmvN2/0+ZHIlSt2u
WhOp9+XEh9DLoyRc2WNj3icyq96MhgceyUr63hJuv867TL4JuBotr6qE/N4XLl0NEJozZdOp8CKU
sooSLxxx4m6/zK3ihIckHk9J3hJVvLET3juF74q8dpw1JoIXftZFefGOJ2VkjqZcU+4Rpscw9yJH
y8prs5qf9EGSU+1FOTzsiVfg4CtfZRNm731bh8Bqop26yIpc9ytlDW7xKa06VXrC1GQ1Rq4MvIog
XOOzYVD1Stphbd7EJqjcE1mE0fesVGPhx6lKlJc6Y2addEKHtR84gzmrLUefdHkTHcsg7zd2FsnC
S+q+XY9Fno1HQzhGwq+NnVeelUoSHY5xaptD1BpMqdfQsaF+P4VWc0iqTO2jkqp+p4eRTn5UdlHs
mSrIINmBowKPFaNuVlVs2t4vgqLrTqZJt+XKtjjzTQQ0V0WXddQnuVVNXmzlbvhO5kTXfpW1mTod
pqw/S2tBDqpEtasoZOGIFcetzo9V4axSS+kzy5i02++CII08gdSSapWlTv/FRhXVg8YdyvANJ/X5
NDTx9N5trUtrcnPIlCXN4DsiHsVZY1g97TdllDX7YTuaL0NgCPecsY0+TJNjmwMeFFV+gA/j0HOt
vGkOoYnGC166gzmyhWxKX6epLQ9SEtn9kYoDdsRMUf3oLf5RtNI5YVrU00WX2F1x2CcRNUdVMA4r
p7DoMatrcjoFsf2e5z3kMeBunK3jENpMtCT3krGMD6aBOW9iyxmTldNbw3Ay0N4cK1bn0wpPSg4c
J6jXKQ0Dy9fAyuyHxRSv7Imz91Yxkm6ftVG6km5sHxuZu2vmxJa7tnSRRSseDfRDMXG9Iiy1gXPC
w/hbVap4E5PG+siqtPu7JkNXrSvDOWSND93Kiie2zqi0mqMqDLmfsjau1zKqw+oYN/DWo1ZhpZ6w
ZTGGnnSmLHrDa0vYmT9yJQrixWPKu9XQysi3a0lCT8gqZF7eFd2hVVbMrIMm68PGMyJrOQ4aFa3j
OXmQfqBjyD51/fSZYwk3nq6HBNjkxD6UTq/eS6HpKmyCcdXYUXmk3FyRdT419jq1RBD6ZuiH8zyo
+Vma2W3nZZXK6GlfGXM6NZOMD5zSsC9lM3wJh6FzvUbqia6oDlLH7zrS1F7bxUN7mhUZPZtGWp9n
sYkr38B+he/p0AWV7cU8HafxMGOqUSL2uRWEwZuyhtY4405C9++X9X1giC9NMVY6jG5qKt/9+T8f
TIb/r+v8/vxwLsn88y8cW9zWcv7lXag+NG9q6+VNM5+6+66fFYVnDnNXXnjBirbVn5+gTL+8+Dw+
5Thz1P6u7PM/6NSyRvPMUbZtbvgUsmgQIeNIG+SKSgWKdMencAleGikcFH/kRM6c6YZOwamGunWI
FLgM0beZT93RKcQQOBw8gkgpUK/LRur17egfoAgC+QidQiLwQzrF3TnBh6LYMYpQo+aRXNKpGIqV
Tm55OMox+tLETV6sZMH61oOCNP6gKiiuohzfpcaeej+NOh+BddfPA1Lsx53OYzCUiX4JdJtFXp4n
0tcu6a+GRlorB1/uOwFLvDRs3uWOBVvYpl+5VTkr1uoCKt6tD0ZGwnU1uHL0MIn6MMiEuIibPj8Z
hmY6S2PR9GArZDpUZR1wP4hhbVHbJIExDgbPUlDOTVSVHnNldTyUVezJjKWeNYj4oEfnbI9VsjhS
kw6OjFU157AF/E1V66+xKq0vOs2sD2GZS4+XQ37Quna4LsKCeYVTF2+noXZW2VC/75zwu7ASDDLA
SGkEjWqPyb7rgmKNglleHObNAQmTH0XFdO8RtzGrnEzNWhR62rfLptgvJzw96uz3kg3E06o5bUzJ
vNa232vqfAi69pQGLgz6kF/05URPhr6IvTTJO892+vmf7MSM2Ql3ii9B1tj+RJvhTTKGX2G5j2Rp
Oi9l7H0yJl9L0YH9GHMxxNb0d5LmZFWwKFolIEv7LRk7X+vcxxL8MLBgHahYekkg5y6UnhT4arcc
2IGaFHnLEsvab7rEXIS1m34yY8s/0YHlByxPC78MA7YvqTN4sF2lF5HsRz0V7xDenw4Dbr1p+Fhu
DKfVh8JtOi/Sgc18VqTr3rGLd2kvDgNnguIVTfl27KLqC0+cD7LW5sAMlT6g9RieyCBR60m59NAt
pbOuUudjOhVW6XHWfwx5ADucmVr5Kqyz97YbtJcWKavcVyVh7xs7ZWeZLiO66u1ocMDZy2mdRvkF
s+iwZlVeRSvbsPM6bdz92gnyFWOR9ANIjhfrTq+iFKwAVLF0D6qSFclRWFDqhXo0XkyF4zVOJ82Z
TYf2OAR9AV+sLPFR8V4f80ySrxwDX9Vjo/1Mx7ZeCcyl2adOFVQeG0Zy3I+laI5MTIQnRNyMP6xc
TNaBA5MR/Bhd1Z+mdsUiL8x5sk7B5iqPpqFfZDG9+P+K/l49/wduglsP63bjzH+l5xfehvu7Z7S7
0fVS7mHPzFB3Cdr7Wqff6nrspm+djEyg3K+DXfWNrke2C0Od0uut9v19M8UpdQQZEbanOKDmogLw
f6Lo2UM9Pz8ReWguwsu2Qo46ag4+3DanNK5y2ifiyqFB07pru+CgTz4pOj19EqItkg3Usqj383Ks
Rw5mM4ho8C0TkG9hXvHc8o09JOqNG4mxXSVgquVh72ZpfZqKrLBGzySDKL6JpIkHs7KkTGPmh0px
eqUGqIxz7LJUuoFzoQguWcZKeRZKXULNZlTX6AovRJW9jSiB5l+FqaiSwjO9yLITqsYSXQ6zjI7H
dsby+IdVdwZt7kH6iDVEqKr46VqAP4MgHdbFoTN3rseMI7MP50jRTLeRjJyrAEw5Lg+bjKf8ECSy
rtThVIeN7v1JFygSnZJA28GWY21/OeGRx89W/eHz4SSZa94wxABgv9z5+j3XxhQzBzxV6u8xTRi8
Btg7CAi969pWGe9XQx9W2PJETcgjz+LWVOTves7G2vYpn2TP3mCnnNcJfAwlq+gZErBKXPv1HD10
v3CQEcZQa8+dE4PgO1GLPmLnb9lRxazv0qo6Yq/CSYWq3E8d3jDi5VUj5ddEkKCBD/WOVj0yOQts
5ueCRil79vugHtPyuQW2TspYzPkejlhz0utIkdZfIh7Yeej1sW712zzAL480XhQZBCO9Xz8eLO0+
NHi8QtAZtTpdjiR1yNBDaELRaYsMEfsOtqFK5oueSLGBIGF/Yiat0jNtUUNPWVKO7UVSEzJFHqJ/
KSbl1z0BK3zYE+xoOOoeO/OpboSRFgBgrwAvQZIHl4E75aI6MGWRBePawtbYHQ9GpxqAyq8f+c/B
45ClRD4lqvvMyUYLjhipKEjjkVTfuewh5fsjlRNN9kXVtzVfayfg8mvVYtZLr5Y4bvbVgF5U7rrT
Bn6z3ywEutBkcDTDHwApgaCiSieqpi2gcKdYuEVjfcNROpVZh0MTzQKRDSbCb5u0fcwn7uusHu3C
G1yboVdCk6iF10PGo59btMov3CzKqnxVClPZ5xlobP3t13M269N7ukQhBosaVQQ1K1AMGdKy0CVt
HzgVKafh21A1FRYBaROCySJDz4TlDRXrrIvCTspZaJrezG+6CNv/dLLgzoXPlaH+ogNPD1Tbw8ly
Srtuxlqab3kqLOjwGNpr6r1uJM0ojlkgoPfrsMWPEmSxyKFRqyKrqDh0rNjqEg9uC3at+ccIrXI9
pd0xH5ICDqJfTxddrjHkp+GQvD2nCsyhhLns133dN7A+L9x8Yt/qwJYWPBRNXaTtu3JqdJH7fTmW
6Jylsg7XzFhmZlw5yTRaF31RBEe1W6Vx6GfTRMZjuGHzJvBy7HaCxm8FsdJzmbnhlPkojTxAJdpW
PNL8DZlceH79RAd9Wf5GTCm2iQ8WAErG44ysKwmC8SgWO0dH7g8IKzMvO/gaviphRCz8AlW1sBSD
oHXdyqeTsqDag3GrPdOW41p7rU4KGji4NPQNk+V+22On8DuB5kstjjoqiHgKl6IY9KxIFssiGZI6
CyJTfC0qSFG5ZnXi8FObRmyExwge0tJzgy6dPmXRMI7Ka6OqLyMfCr+X52E5BdZhlfF4+lRZbS3P
4H6cCcLAuyx1D5JWzPCYmrlYQmOnRHdeVHEyfZpSmfSJR9J0Nloasw+ATO5G+JDBKTF9cjLs+eDd
g+8Mb/VEwsZZFaJm9b5U7YxdMoQaBKO8frzrhNaIzaEZYnyFAXlAz7WVz9ygKUSWbIZa5mWx73YV
7S44M1NzUlUJeHeaZhV8RVYYZMMhPEp9+HcO5w//1JGOYpEpJwTP6MrcgKL8erEvVThmH2ESNQfH
sP1ndLE0WDDmIXWL9OtEs7oKvcGGx7f2ehOb9Ii1ZQ9F8esnLrWRPVcCtem1pwG2e/nEuiJ11Ges
/5tN7bwY+5bP6s+u4cct92VXCvk1iNmERdjbbVOHp9fOjOo3Uj67NB4IBcOvLtkKhgtHWW0OlvxQ
KCaG3aXlyuxTxvOsYV5jWmFdmTIqoY0i+PzpugqU0e+62gmhcYpImHAdOo3dGQ9lAfu08xo7LI/T
wJEXA1yHzujVPZXdeeNYRPulmAZzjEVEIi8mPNCFxwM4QCDsEcE6NF0EdnEUxEkzS36H8gNvkbuk
itFjScWG7uDXE7/Uaw4q45A598m+/iUC+HkejjhBiCPvy1p97NqcgMSKqrJBYrtpXrccJIsfRrQf
sGwHxLPwFjbXzNaSxbyk4fXs7eAiGOS8pO1ST1l1qAubzSqynGqC2EHaFbU+mMSYQOqCPps5NR2d
DNKpaAkx+vWQ7IVmc8CAHJhNaDUgiES8haouWZ5NJs7tj04TMchWA2cJOtBYrJ1F91qOcbBsRN+C
aJhFHLpyVilVUcLQWBEFjaeDmD8yZYJ6H6kbK36o+3Seh3LsjTwLygF36YjNQxzDTNb7iaUqtl84
Vcdqf4S9wHB/M7QFy8TQXPymkU0hKgg0gu89RKsZEqrS1owfWdjNmqqpSiytKZ20uWyIk9i5h3hP
OX1Sdj7bx8wyFIAMMkvDcT1lkjbhvsustv8IllphOnoVM6w+1k3QJrm2XCwx3qfFrN1aqM1DbRc9
1FoDRoIH6iYg+At7LIqpyEKOqWgQZbMaX6RtDJGIXDvGX9v5mVXhXC7lV0x7IaMO6ALYlbKFg20n
+QfVpf3E5ShL60OXKQPtsKW3duQMXeJjZxmF+e/UwsIczY9EVBcRN5gl+IWWGy+CABOXxaA+1C3F
CmlG1LjSB7D9mB8eF9yIddBbZqg9mbIRE552QQ7KAqWHWeqrIW3eKQnPTbwfNNyBMoBAducVUkdh
ATILgt8MOQzVDWxh2eeYyiF1csgKpGiGI0yGGQgr1hRv7hi73TkxcCvpA4Hg7PQpkc28T/31bPOF
BxZVgeVsBKAkUFYeLGi5swEdrK2QDOOHKBplGnhNm7DCD3oSxGcSIZZqXJcR/JeO59q2G0cIJ5a6
fEPSlg3CQ4SltI6rMLP4KfySivllb4bwkuiUHPZBy+UqUblJv/M4narzzCBUueknmvZveYfQ+bRy
4twVcOOBP9bwXPWIPp1VZRQMBm5UktETRirqrvK8cqkfD01bBZ4ZnHKKEWXsKj744ZB0EIZuqvox
9QZLxDzed23a8guZNiMPfTLQtm8PCrePaAD+FoTNURMhqp36akr7acK2FkuxOBqSMUD8uy5iud+5
KmQrkVnD9KGXxtafWp6GwYrxxqb+iP2pGT0ZNrW7crXdJ34o0vAQ1cyaVWlIPx3Dk0rIAe3hq90P
rdqJyLpITMY/jqILE+uja8gwfBiagTWnVt3k1jkshmq/i0rK6uOkujA3XmEMjer37jClyUGg4d3Y
nwx3MoT3E8PsyFfVNMf5aRY7+ffILkw3rLBUxvLKbZu+J36S9jWND5sgL4Wzwj5ApPIgyKxEniEN
w0qSg04Wdp1GV5GTswazPFDmVPx0YqbDkp5oVRfReyZJIxFnynlRqKPWDXSUnuRiSMpwHXdh03cn
PaJPWu9bhhstz0VTVeZIxjwKnX2sFQk/fNFNBPQzrR3du15oIVmiWUVBNcXjUR/WVqQPep3B2viJ
23Mo2K7QrfhirFaK+giLo7cCv2egLfSsLcC6EL0aGVIT3qa2Unhrth9aWqe4hjPfHI+bTM3Lb1Nb
unb3JpZVEdqHdLAspfwxFkmrDoY8phmiebyb7SIRFvIPTkImYFQ2QzAiq8SPReSK8O3YF32h3sWB
FffpvkqYZRdHSYswevdWxkxo1ytdd/ZJqKoRUfJJhUFgTcecpzVmyhpLqOxTaO0yEscWCyqVnlBd
apq+i+M+doJ1H0MRhGujUQii8qGy5i6NnZUSe03CaNTlihRJjBhG3hBL5F/s0M7xvCxOXfdjGzpl
6VfYB2NmbafVsCA+ldH8Jeg/KItXIrQLTs+jGqP3i4gi62M/jvp5xljaJHgzddRYF3mmZpXPuyZ0
lO/2jcECmHLwDUSfqwz3FduhRo2YMH1lrPCCLakDPC2NKDaZyAaY4aEFj2zxmabDPM85osDwJVmt
VQEKK0+ciF+VJTY05X6lNZiW3zt0VAg9O5FoLSDI27L91MR5q3PMlxVN5iBqJ06HUydWc5c1kC6m
C4mVhScwXCq/BdYwLzBZWTPyYrTwWepm89R0HcWtMLFO2aMPHfIKMcab8VQVY+U3ONwifCaGwsiL
RPDAZT7vXTiAvEJFFHNxs3qCqXbxlSq25sEFzXg9GS1WTYXQ7zXHdcUk5r9YLZJTRnRlXdxMtbW9
/XaSt/fBU2Anp8ouMnSA5lbUfUu0LHR1oHM2YtClPeEXb73QZqEmF9iAh8b1xBYoM3UNlhp23m0V
HuXUHQPh0STqRuQoZa3BLHV2luIWG0kh6BXcHAHiwAkZZ9IbZsLGh6kKSfnN3c6gKSBB0GvbMUW2
xh7NL0wue3o4ts68OydbaLfLAwETJFisJddosRYqnQc/IMSHdRrSan5MxCOJD0dTEhV9nCzkuTRv
MFI2T+92IU3t2KKXGOT8LVRXNdohF5BhddVNNHd9O6HW1E/4w6TMcLW2iMiT+GhCgHMoDkICjxZZ
97o1kGk3DmfPR90DX90pu/xGZZhj+dQCjBWDrzqQ3bc1fNnzF9rd/Ma70MEbYlizOGSTmPuftzKM
+o9tGqahRiQR6VsXUcloyA6TelS0OWbbtaLj2m3Uwc2Uu3FXoTuDZgm+BBbA4OFxoRPY+Y6WkyQf
wdxip1sVpdXk2id1GODhIo7w04CrJi3g20zhMIDLBjBF7ZEy4SzOLewrPkvGVsbOfgKyOIxvmFun
gzlsuCFZ5qcuT7POC2oEiY6oS1vcHzVljTeQRpGeZWWLf8eshxNNkJ7CVVTCl5+edf+XuS9bjhtH
032VeQFGgDt5cyIOl8zUltpVlm4Qlu3iAoIEAYIA+PTz0XJP2+4zVadjbuamq6NKEjNJ4Mf/fxvZ
QgEKGNnj6n7bTOtLMlKLKYA6sLdLZXKU8v5gQ2jHhiKT7aCzeuA4YnltvZHm6iLOcVTZV5LYHvWm
GaaJsdMPOLlfhlb2B6g4MO9+cZFCbMRJ9C1uxzH8vmfmKRtwwxQ1jG4vYZtNZnmeQ9Oa5LR8fHWb
Nwq3KBR2Y/hGrDEqrpMNMi4oxWS03z7fin3VAK/al/gHfpopZnAHfB3s33fpugD/kFjg+Pm5AxTq
Fd2wAVfOo4CNeQHIwiX8JhS+xE8kzt9nWMjfFNbVB8iy+fEg6UGPs6TBRUPnDX9j+4DeKMZyoIZz
HDHgpdRnGH05x+w0lssAYCK+4izZ99MC+g4gfMOyBaUyTKjDmaccKk1/wGS73zzdhTtUEOiMAYvv
h7HBryPOGN/y1aA9o96loUrK7gyp4g5SThrH3U3KaJgs9+BFuaO1pb3n2kNiRDyoCtAF7LZFChAo
eYsaSAPmAodhjoe/edGGb5VASoUbymO6LzcZSB+L7+NO9ssEJDrsSBeul2aLOU3v2aaN9yjRTANV
2MScJ2+ot1hfnhEb7kAPacC+jMToofhjvNxRqqFDv4rOOueTEW9J7trZf4/skAznJJmFo4comNTi
/Wk6v7e0xokWDnGhBuDfXpkNfipfgEgatjwRyPWaBmSqC1v7YFL0NvPXfO3WOXhVNAM0AQGWXnle
esGm2MsW6SCaCo3TwWLY9/0JPWWaxrn2NVY57/OgXPEvvXQtUgNmylY/vsnHs5xFD4C4RBiN27/W
93IzDOte/3LX7NUE3f++eTvF958Yv6P3EEjt/w4aLw8/4Rq3/yANgU7wGpP7zm10AxXYyg26RXre
FueLusdG3Xdlzvf/8mPJoqdEJcrhqsZ/+sDD93LqNaW0ToZp4QeSZHe6TRszFYaMQM8jB3VmcGHm
cd/ljbftcKACT4R/RGjLlot5I1jfEQH/cAZuuX9y1oFpfPtxoVjmONJmLBXv8WNiG7t+S1nRQ9YU
3bOPgsU+gMYZuX5YDd4w7yCkkomMoBJs+DzRop0T7T3qLhb4zosBi7dedkGzt3FtZHGNdB32j6W/
bzhvYjhHChrrfZOLYKcZq9HYfU2mdIP2tYhbNXJet/2A3Xj4uCHAgfeixxCqgb8bKd/rr9ogHNLs
b4Cv3wZ6YDmoD1jBAYpb4v8LrNwu4BCAVweP7TQl+NRp01jsBjOhzM5etO+gYQXw0hZrN++f/W+m
u1/xrv3yiOZHEMX+3j1c/zecVWo7eUalgKo+SmMPDBifAnMAdtJfX+o3AB27CcprgmsBssL/JvtY
/xN5aDI2ZxSt5D/WCGF2mspZ0Ci6RU79vrrzpN0fqu56POEpkhEe2Y/i+Nef5VcIAbEbWD8ZXgGZ
JaDDsc6DXz8LXUPIYrH1HpH3jTLWxf7ejyuFlxDW24TW+e/u879eEH5PAAdJlkOHjreD/3pB1kri
D5zQBwh4cFA0DCf+ReoYytyPnf3XX9DfYbt/0jv7NwR2S+LUR5AF3qL0O5Bphz6C2mfAkPVRMUy7
7aC9S0IXxwcbqWw99IJu8l6b0PUV1+Nez0OJ0uCpLcJ59Def6NeVjk+EUWp/B0eY5jFSU3+nxVxO
PJO6cH4YPjaVQV+HPW41VD3zocvWDo+gjbTDzsxDHA5oLbx2/yC9CGe9leuMyf4Q83CKSWFRWlyJ
Uj/jx7E/qH/uXBiEc2k++CzxUWb/+kv8/hjx4CISErzKApCsD23cb48xaecFYvP13Cq2VyZIdPEE
hYpHfe+8TEd4K9v/P9QFLwGuF+NF5t9tX3uK0q/XSy26EbzSRJ9/HHu2gYK/IBMq61RAH9b8W9Ba
TAD578Em2BhwK0X/Ug5CQ4FEr11//jiW0CTvTyNlA/bFqOb9wPjrL7jXl5+WKRYE6KfdewE9SgRE
8zc807jNdnKL2SmFCprFZcp5Gr4lEhvm77bgv14Kjw4vskzgnceQ+Xup4zTgTjdJc/poRdYY6AjW
UTBz/OOvv9Vv3Br+OhQaOch43EXMAaisvz63kSwt7a3Iv5AeMPWPbRUkbG8VZcj3cdJk68hLwiMZ
pAXU/JgCiwGtqCqXcLTpc28IiuDffK4PichPNxwY5vd3ee66TJQ2pEL9+skIAV+Udq06yi0graqD
2O4qCY14dj1BFzeCaC8n1QDzzQtYFjDFFkvcLD6/QhcBdwDUw0wAkboOImAi5I7TuGmmk0PPEk9n
ajvmW1fSAFTYq5pnjvFM9kE0zjUf9BYsJZlIoniVyRgQ4HVo/SlM7vIPnpElGJLCWzpyf7Y3rGnX
HFIevSadD6ymh4TkhAEo7TjU7z1U6dWPxin18GttwT7aHUwOGQ6x5Ht5/RiB2Pe7aVoe4EjByLq3
J2YNPDTaE15/OpzHQON2o/VLdHoO1bA3md5HzyVA2uK5EZH5Wwe7wML9rRiVzMeuSkQ69Lr4BxQz
4zhvix8N1vfODoyfwf3d5mxvLtJ5DaHHJoDWglpkEy7JGaad9ZKARYG1ZbAcafhH8AxDPzyHaMfz
8Jy4JY/ERZ8Qbwcp1CqB/7qP+TA3ToVz1TLNAQcDGUrBfhR9u2QTLT09NYbwYoZnKg7u8jkXqamb
GUVnfopdvm7TE3iQnWlDb0qC5DwtCuTGUyeAgjcV1jlkDodWzr7fl9xHM/ynw0issss4sSZ482Pr
Fui5uaHifszzngV1PyqPYELH6/3sUsKdBY6/HieHZ1sZG2zSFcQDYrKWaBkhToQa3lFzzXK1qK0A
TW46TPl5JsHXdi1Rx4gMi3lPCGeurSjcCONY8HTk8tMIRMjTRbbrmgHifYwGM3j6JrnOOM6T/jC2
QxJodPff+z8A8nv/6sZlPww/lsbwvUsd04FhlJQ5lDqiWCVJuI8K20wpPkbAWFAY5q35Ew6XKXsU
Y+4NB97FTVy0TWMeY9fFfeU6OKa6aA1PHQm3Cy7tegLCMj2kMglKm8ftOe2WgQDLXuUTxaI+RQ2c
LQV2X/veSzF8akgHUa4mcD7QVkYHDOGAuoIxvsoEeZsYtuNoRHKdmE5UadS2eLrEk4c+tVHdT52+
3fphITWmhaXOHBwNWLEJ/9IK/Rj4kbiSkddc8VVB9asAjUMg05zWSedVm5vsPhXtDL2B6L52aqbV
0IqmcNE4VjHN58tsC/jB0RHs9CjiCH86c2MZ9WN6MPiTFxnmxHdpJ30MXEu/zjkbjsz6w1a4vI8P
bU+mRxGBM4Dcmsyq8MKpeTZ2yz4P0JMCYtD8CaLbribBQuBcyduumDwvvI4AHx7kopC00qf0HqBm
Bx3VEuZffVBQmLN84T+sQd92B+FGr/YVXx7UGgEIQSmAstXqy1BJx4qYm6ykaU7b7FO3Brm7gDJC
f1FB1Pv1pMWC8avjrStWmPu+ZUuc8sqjnrzkOWQSVeQv/b1dQ4b5jU9XsVr8Gd6idvpMeiWuLV4f
c6USf1+hNN653WY1lxZt9g1J2XoBVN677FjYBlWG6vfVNyYcC9hsfCjEoXd8NWI232bPs2XQ+dtn
pfopgNJBQNa4bQortx0EhOP+JHUlNsPsZaKbuSmIL7qz81MUYox65WrCIbxExsIgLqWd5SEQOriK
B24LINAvsXFfiKb0HPnYPqvSSwXIk3RFY/maVrGbwjpKl/Es2ki+OmHRKxLQ7g2MHwzaDFamXROL
wtNh9BmM+VSEwQCLEACMIiB8ubf+yO5V6xZWsmVpnufWzZ+kFTwoZqttSX0J2XiPzwcmOAMWiI1n
262MbGbu8kC1QzluK/w3XGwFyCf+ghf6zoUQq3+fg9y4EIHMSi0JvYy6MfqsssRe9+AhVtAhkcZF
6VJQ7c2YlDXU2Zk3dcXgs/yz9NBsVRn6xr6IezXfJSZhBxT6JCnzbktPiz+1d9APQXNiWvkcwHVz
XLX1j71Yk88ypM8G8/vzNvMtO84ickU/8+abww05tkuqdY321D0uMo9hVYtmMMkMFh7SrutFkjNx
nNEfQ5udqvw5H5f8PbQifOolnd7Xbd2+aSzwak2n4CaC4OFIcFJUs52XR/S9XhGbcb32pGJvG5mg
bx98CsUYYO5z60iEs8yiIpG+y4BTxSw54T2FtBRq7I8s1vIZmrMQn38NLn0yhoc+CdUr8ML5Lh9b
efLdkD9yLrerRvVzbVOUXIznvDuPEVkupY7M3aiofJJZFn0J2YriEMxuPUeOY/MAa7v1w0VfWZma
i87YcAKelI1HmvCowtgO5SfgmPxi8yS9pihv91uQtc8Z6vbrvGXLEw785oTNlt5svrdAW5V0hyGn
8TWYdz8sF54PVba5McR6l+MBTrzpjoEauGvsJOYSihVykKafX8WiowZD/7ZdyzzSVxBQwcno8emp
Cbeco2Zz6OpTlp18cJHlCvfXbbY2IRgD6X31aABt3LWLo63LS8ctevAq1YDas2sWh2u61ARJuMNS
DLmg18YTzR3Qn+HsRW58GRb5Gb/TAIDu/BfF0cH0Ou3PNu8hC42F313mkwjetEdhDRxaQ24gQdLP
XbCu87GFFyAq89ZPryI6yeyQEz7ml7zNRAV+OdqKFTx8leUbT+EgXeBr5SEdz5MHHcKV8+YU9zoh
ZpHXc76CgPKt9M3FGM38NrSRd5+OeSfKxMp2qttcyIe+6VYOx8Lk2ivesamrPDnGUGpS6nvHdFVq
e3DZKHV73FsPUsF3MQ0Tw12bTMMuGbACOZR+is6lhFGNrjdAceCADbXfPJl0m1w5kSG5hoyQwuHg
o0W8WgAQLC9xh6lUoo5IscQJGqdmhNzptC5JeglTLxn7py10NFjhz51Jri8DFDtykUVgKo7z4EZZ
tauK9WPuNayHMqgZcllIOM0GVnpRbh+7EGqeImij4X5yvrcdTYJptyTpHJBrk/d2LAMJfuEmHVBO
Kwj3YCgE4nbZBzBDJH7KLhfPWdXfDs5L8i3E7R+J5RXwI8529ZgIYn67LFGfLZVL+mQIAPyrCfsh
A+1aat8FvI58PbTXrAVrXPAR8HO5LXYei5A7EFKp7tlp7KJ4qhsTmxvWAb6tetvZU9hEflYlGWlT
QHW99C9YIwVoUh2nrggMWPlkCZYzHL02LXlPI1WkEQsBEQJLfPGFJ7+uOVqTUAoXHOHW8MO6WdtA
ByVauNabSmgGIJGDd7xNHpwXTSkaM525bihRSRf8wES8DhnpKEJzltStGEQRN7Nv85rx1E/bWgR2
iuMb31sT/QySmdNTP2fR52Zd37atbZ6bVrw1uYj7AmMCfzTQnNQ0o/JIcHgQFIlEgpZLt6vBBcMZ
5iR9gM8mL8UsYEROIR8VBecxf5TjkFRSwoilsy5CfV0X/mVp6HZIpwH0YmPpDZjPjJS+VWauNhw2
0V2u2hC+byll1a3AoLAesGAK6PTMV38S7F7MMDHXKk2bazWN06Oe1dLU2jYrPEsjb9LC4za/4FMP
/+44Dwc20/hxZMSv86WdrhiNvZuA2egqECBTp0aBVM8xFlVBQPHqE51qWFiDYCiQvTPwCpbzWdXC
hycHukazXAhpKNz4hthyZg3MkolaRZH7HH7WCUJNfaESfLnaAXx/3KjsvlLw8fOxB+9XSWxKU2yO
yTNOeRz+XcKGquvRX+Aj0AecOt1Bw/lX6lG0L33X+G9ABO0BYqIcvt6cH1KR9ndeTyRMREn7iYz8
eeihUGswuB3SgPavkwmWqYjDaXoNCZWXOghhbaPS9hncvzq6pAJ+ddYQIO+dXUsM4eFtj7HkcjV+
94W1YfrGaON/Yn5orlcwylUs5ukiBJT9AlIggLM336wowp7MNwmlIfpWFMd9EUZfIrYP6W7k+6lt
A/U+rZnX1UPSgaAFyD0lF2M8dlOpZGcXcGDbBBAzNb1fhgPqSJF4XR/fDEIF7wgEWFgRDPgMBXzi
bVYy/N0SsBzWROtEfMETHaQVRvh1gA8cx/clF9Pyh8DU1pZMhCF5w8FrJNzQ8LydvIUl1SJ679TN
cfC86xkO/rYyXXTOE7dxbPt3vWYCxwMmz8OkKVRaE43Da1CK8ko4iF2QD4GW5toqLd5ZsNiuVIA/
16JbB/tlWRz2CjYl5jQtgK5+XcGmrQWYwrUe+zW8BHjeQMrV2Q3NPOSs3yJIW+mBp+1yFTnMb4WH
dmSpBjp7ce3NHFpksq3xy6KG4TUVqy2ZClU1EG8mZ21S/xGsX5ZDrYQerkgW0w5Hg6bqEtVvNLWd
W9jdZ5uj9YS6xJvOYWt8r9R0Vwg6TmJRS2RUNAWUMlhEZdTyto/YigCHBBQPZ2XP0KTJeh9j15K6
uQvQU4cj3T6NSo/sNph8oypMFZShpOXJtIlS+roZ3NEjQT9Gt4kOaVYwf+7CzwPkrN5Yrl5me3oA
kccsuWHtlEx5iWnbRqLQW8uVLlMcuLGrWvBq2VBoqMwjV42ro5xduQzWP1IqbXMfzr8VqFVYWMjP
c32QWszdp6Zh0dRUBlsF9A5cQiGiAlY7Twnc8+jVxgvdag8Gw1nZNa5b6LL4WMczOMBHSgJwQkcB
ARcSKKSLPNLf9VowPIfIg4xL91BYg5tYIb/H1//GvRy+bSlUP7oqF62NP8UyDtrHDxDZEzsRsgz5
DtkGPrXiCkEnu6QAOoadn8E+3NKvcB8Smxyh996w32Zf5d2rFqb1YBTNAMB5mGxpbxIcESjHy4tu
AShk1wsaSnsmfU5cVOpG6ZkdN7BueFo48mD3fg8zjQyJKh4W7carUOPrbUU3Qf2hSohxQk4fwwXW
0qROIKDtwkui9ewm6KO6BT0OZodmPgiR9ajHHqyoDOqomwAiM7TuIkfFdHmHJiqLjt2ScucE0OEV
CG9XQuqlBxPVzWijbqiFgRIoB3YwTtn1htYvqyniGyjYuZXmAk78aM6jOnVbGB3BR/IXkenh2YPq
ZymCCclbRaSxd2qoYPhXMjJ0WVDlt5LVU6Lytlol9DO22GCRvYeRSbvv6v/LvGvWO4C46wn4dHc9
ERqWLEj0Te87x2sRcojI1hwEtfCGxz63Jr2AAX5Li3AULirsaNh4lAuButJmwowwDa3sq9gIZSit
EadFgnNUV0u4uQfVecaiQfCGGh0oJkTaizg+yiRaeEV5Zt+9jVonCr8xs/+QsY7FlcEL679IvOdX
FqpfMRqMm7diGpG939ZoJ6Q66TZm69fGszvigo46GMuNtc0B/rGVegeu/QyioWDOx5KSaJrqyBF1
8tWUvg7rEAGwTGnQTCUAxS7GhJo6deZZQnQVkFgvnyDJgJyjkALqvxJak3lFg+QH0DsB3Do3mLx5
Ec3ow28siEBbmBBW2pQlw6WHbA9I7HUM0wc0f4JDUhI4rapsjHNQZd7SHuGnwINJbeMVITR/p1kM
c19qAGbvG4QUWBs0v9cemfA9NwEbsLB3Dg+7inKa5XUPzcc3D6IqgIe9aK49lGH1huHStPdpj1wE
dF1h0J3QwSSXErEN3TtKZOiO4Rr1D5MJ6Q3km83XRvq485nZLGR0VAMZQdqHLURHzHNmY31nJJzp
ZwF7HVjrlE+opilc2pbF+YMP+DCt8n4yFz5Ai64y0Oz8YUIEU5QxU9FpjPoeskkZP860mQ5LMJJP
iVR+kafQR7Zy2OAcUJsr4MtyZ3g9YeENtFphNhtGCPfzbs3XiyaRUM0hMgMy1YYai4+LZBlINjAN
l2JMXXAAcwX+F37/TlXNGq4ovR58GF2xiBSyx7BR8+7xdeom1EJfN4G/ZhWJG5EeINAQT8amC9TQ
y4hvCZVC+hbJNmsKjgb8dvb2jlchO3Us0FO7rkgYzSGTYXPXVjjQeyjCAJfcbRwIQLElQiQ1WyH8
q0LCu3qbLX6niSHzg5yFi2oNxZ9GtWMdUGVLs8TuNUW1WK/sMkpRDfOaPahYLhqXi+MZA0EHFIgH
00040OAqaweWQr5EHS8kTO1XntcG727o2KX1hLqDhrAvoU0LPsOto0fwH2nuSiSZIOgiNVHnKm1c
r4pBZgutddtlA+qvDIer3g9cfFgSE794tBX2DOSKhQADJu6KAZkZr10OJUbBIRA5T1C+kDo1scNQ
kAdwW8yUxBzRIn37xGIrTYlzE10d+vOqDeWc7fctuTWhAQwdBhM9ZwNHWgfUH02x6uE1VHz6JJdp
KhDuCewRSk8IuJoVS36Qr41nkDTClPVKD53HjdSwHSngLm9jo70L2WNTV7Jj6e2il+lyiWd4UGTK
roELpCePkuwFiHGXYhk0ybsIkIJi94yZVbrggqkJxvx+zczerREOSc8IiCdVKjupsB2Tass9NE68
y+1xjIN1eICLt6skwK1KYqlH5RzGukb74l+NbmqhWTT+pxZpMZ9yuviFUJrA0hmzmmcD/RNyZ1JF
cbQ8Z2j3j35E/fcJyvhPBL8SI2ABNw5WhE/wAmU3FuKDo1gX7LpMf4ZwerkTmjhaZMtEfOyD7S5v
PASpSD/iR5wHcsSYocIqSyGawW9fmzmQf/QAO6rMYlCZkRG2FRZ5Ni9eNkSPfRtGvIyA6l8IMfqg
6KAAZWH4xWmg/7JmAniQfMcBxfhagZuHu+oTJtqJiwcZqSmKb5e+nVHlEam0a6bkDF82xAvW9XwG
1wAidLqNHCQ+7mgCeEiCKpyIXdoLolvebxcQmLvlmXbWxF/iMZrYqZ8yviCSIpJk2fMu4shIFC8G
lQ24Nug2+tzvElJBEOhvaBsz4rpSskQSe6GdBYpZJIGNDxHSebK3ZESEwlLMgg12QB2LWxIjxmiE
fqLyXNI0ENpE0H5BJo02HmovB482Ng3k9VEMiWorpm9k9tye3ARYP4UGURjH9tinrmFQMYmG7uJ2
rMEZNEjTNxuZ79cwWzDCdKFNpHyZEEu29hUI4gxzH6xMne3PfT8pPVXK4DUofk1EqNX8rtm2+q7A
XxGdK80UoSUrNtGiMiD4AVNxXgKx3r9JlDQkH45tY5E19Yf2mi2Ii45mDP8NGv00sVfeojAwX/VO
0SEpLckR8HX4a3ruV3YZrCECxhJ4Z5EmCZIOnMyv3FwXO1iTmi79yiaxExr8Q/jBWT7ggXsTaKm/
ISp/5eT3K8LGDbJy9w6D8o1+k38AnMsWAr/EN/5xxfVDVRPGowQ1r9I20hDBrcR6sHx0PUjBj6/8
I3jw7oN5/MjP+zk45+ccnf/z36Xt/PJD/5Nsn/+FsT1w8YDL/y8pwL/G9nRqkd2X5T+mP/8DqlTN
3ztQ+f9Mdfj4/X9E+CDWYZeb4uhEM5J9D2n4EYmIF536fooXnZKdYfchQPmvXAcE9SD2EO8Nht0O
eC2Mbz9n+MBJDQdmniErYneH/TvRDr/FBiCLEdnbkKD4cQDpD8w7v6kY4GRlfussOUHxU/Lmz6Hx
bq2jF30GhboZT7wjl4rQGrEon3wGvQcm0Z9u3o9V9nMq43d9zU+09/ePgL3lh8hqRXS+/9vWmuIE
/pSsIadJOgy42SNw6K7YtBJAsImp+p2yjAagR6Lpjylgj9oErxg3yq2tRuE1NwSDUjdlhyUH+pb6
57lFFF0Ur4Uv+spbkbRIxJfIcvxQW+gRAQjsrVdBvf9fF0UFGoZnBU06jN+F8moXg/ubELsGW09y
PZN1dMVGYDcEGKrCsCJMly4cXxxC8uBrCWHhyoD0NgVwlatGm7SAeu4+ggm5yIasAOB/g2CWrAiX
UNWKXUeevqeIoKlZo4vAy5f7JH/1Q69WTfp5U/gEiGaB4AqC9QTA4Qx6vW1rPQ3VankpNXuAMe6p
R9NZw4pbr4t4Q+4QOQLruWtUih5nfN8aXS49K+fEDMdkw8cwywJlPUYOjp7gCCDOFY6YLyO45CbR
6npUJi4GgnYzUbjYdgAXdtvsaMT35/1vlZX/ScX4pfT8d/Xpf2FZ8Qnitv6irPzf4fP753++ymrP
lfn4lR+VJIvwNpYMvsIE6iYfRzBqwo9KkiHXC2oyvLgyC4B7o2T8s5IgQgzAZYrMVSj7wLXjmIES
ZA9XDfEGHuSFICAZ6iXE8Ob+v1NJfpfw4K/ssjYf3txdwPL7Adn7IogU4kZPuedFPXaA2046j9TT
T/fk/1Etfj2HUa9wGSSbAVTCmYgwjd+KxeaDKQYX552gg/OfYMjCBKJJdssNzP1/cwLjhv4igMK1
YHJHdgic/dAk7anrP6si8Swg/l9DenL+lN+SRK430BOBu92IvRMJ7/5OcYWy+y+XxBtcEj8msI/i
bS7728d+vqRlKp79VNJT5yQFSzZPyzX45AZsHRiyGLOCyV/IftQciMYUCIQH6RrHBBDweJxjbPp4
XSNTaDuin+47econ63Xg+CV5H6HnAvOk8iNG1fxoNiRk8cQFyGOz4yVmFH4/MHjwB8ScPftLMl7C
+S4OSAfpzhQBVGdkL8aQ6COf9uhmTBBdo+AvXBS/R3Lm9g36jO2lZZF8SQWKsnZdbdJhLDW4v9MW
hOwGMelJVrZ9qO8DpfmfSH+bbrfQ9M8B6ZBNS+hwiOd2xGzH11JPozmRicKwv83BMVuR1yrh8K39
FmD0gGp6lfrLdAYCAcU9uvnPBMfXaUh2dkF65jQ7tLFFZHOaoJsMpi8qQyJQsnELpnprdUFmgxFY
ZtGBqEC+dszLDatsK1MFDMMZmBBe8ziInbpGemp/SEfkNZaGYp2XSDoF9UFCPr5rmYrXHuatP/qc
BQ85Gta2NETlX3ukwPUFXAspVAeBmxiES509yDXDoAedaPvO2iGLSxDlwy0ZgESXEPdM1ykcj1cO
gONL5jZ4zWknwVfsuoF+A9MfATG/hX/gobUdKant3UMLcX6tfCJf4bxdD5MlywHJYl5cWNg2v0rO
22M7tl+c7EXVQPl81eQZ5DT+Fre8Vrg5LdIrb+aBI7kyDLz7EIkd12SDyr5Q1mcgW1biVazrKSm8
CXLypIsvKPy40MuNqg5dx65J3+ivjUqWd+YjnrXemi0Za2/p8kvcAgWzYPJlXobSAKE/jwMBmpoO
X0loDQbn6Ip6iy0Ya55zhXFwpmI4eiLDAAKKB3OwGeHpiUgJ92JSpGK56j0ZAQReEL6akKz/DGEr
xQ+nbyFFhCsQZgeiPJkfqBmCa8R/3sXWGL/IsjTC0sbusRhzEbsTQRnlr98sT71DLL3lBl7t7X1B
8lSJJxu/C8gqboELQM26LcsD4ta8EjKlBzgXulrH2ydPy/AcbG1QB25TZy/dttrkiXkcx1yXjZ+v
B8ej+9HwP9KQTsGpA7W0RsUCus99GZMOGiaE52FKSjQ0Z0PhMoH84Q24YMUazuCECbRD8vEwJ9t1
ZgZnL4acIM6obMG6koJ6mItemDJwO0E3qZVpcCOmudJuVf1TBE9Sg+MffotsNU+pW9o691XaQE8C
KLX0KFSrRTyTpMiX7D/ZO6/lyLFr234ROrDh8XgSSMtkkklPviBYrCLMhjcb5uvvSLbqqLr66ij0
LoVCEeommQZumTnHLMvtqJDyvUyahfsTKbTB4sUbofymuTZ7my7r0sbCa9ZjBZJQd++UtC8+0TpV
8QmE9oBbBeXaeBuzuPGAITpNl1z5kabQeuACsl+NmnU+ctky0pI1JmzfeMrwmtgbFhe2+x3yMgcq
6TEyQiiEbdPeywLpIXMEv5Ovml3Le18V6bbVS27DVeHaO6X3+ZMbzdrFfGFE82ocHPOAhrLSV+Oi
oFLaWuJv7d5kKWNEzVFMk70zCk13mfXNDI2KxRcPRlLF2aprLv/YjZzofp6H8cMxShYapSjrDStc
c1/lCOBWg8X0Xw65ta87vTzQ2/vrvhiWkqotYlDMDqq6aiyLZbOrXLERTleFeZuydoBnGJSdDvkQ
YRZjHGjjbyz+i6DptfJ+oeZmnVZqA7M0NRbnybTqHxYN6pE3ksYbic+F9ZRfLCFWtjxZt5AP9oh2
/JvcTp33vGByhyFUwVHo3OKsjdJF8INNrgzAQ/DvbK0vPhFT5E+m3k+3ucwc/NxwO+/jIkEe1VFG
CG4e0gFwHOV/Vv3/rQL/DWNfwAD7peL5W3P5P4Bqqn/mAH9VgV+/8o8qUOgkI1iowBkMmAA+LkXJ
P6pAIagQKQ//dBb4umP8swp0qQL5LeiyNJz8G97DzyoQhCAqWtYMJq6LS/f1HyBhYQb8tYBhtGLz
vnwgHzrv52/eBhDfHcBjZ8TmW6OUdRhk90VeQuh0Kv2qqpUHNydr3H4ZthIfa6E/o/dkLiTLuuge
jMLqF/iUFH8AkVtkl2PGpQOFh7bQYV7uAGXKwJcPQT1OLMBheCLV5jY77zJtHDXWGLhkCrVnC1V0
ilk18+G+vi7zOSu5lFIeZ75Xl0cbEfiBokrp+yx15uvZiuipzKZG4Oq8aF2ltmOl3At+AESAndXH
rGDsVcBWFnA2pfGQQF4ugzThtrXyi5HhJHQRf405tRm5yBeKNid3pruFJeK7XhvcD4gtUNfwxFiu
GknPHalVQ7ogroz1fFtOKt9OCixNaPtVuneKuHFPPvjPLOhmnQeiBlJ8BbK63/athIyvXQhUSWHJ
XR214yZbWndh9VLyh1lLRBNTqkjdGHZUvvbjLO5GEH/EDQDqDZOu40kRIzzhyRrPy6qTRQvqvlEv
uC3np2ipXCdo46ae9lOFDYqll80HZWE5GC8g3RqAASLfdobTIqGRau3EdSNWnWiPI9SDiwAWPTPQ
jqRepXK09w73oSc/m6ej0Y+Qe9MMU/Im6Vq6e8WpHoKAmfVz48i1wS2w2Jp9HgVOZU/oqrKeprrL
Mo36FhnkCuJcW4X6wOQSVUexw3yWhGhCBm9jjOO4HvvsMs4wVLyZ0avyRcd1bQeiy8dPN0r19wVb
0UbaXI2bS3G1xkk3vxcANY0N5nh7O1RTfS+Au16BY8hfKgTuq0hXAmC8FvcwRJJYD43WvcH+2YaD
kURrVFt43hlhCk4aMQm1juO82cwKcUjitv7NZDdIDKN2CAYmsYfEjyZ3VZmFhHRhItm0k4FiKNOq
Pf4nY98X6FuZAUVvXA2oJ6Ec+N8isPSU8x1E3W3cN8ZDlKfDfmxB3iObcAE+wg6/Z9PyoY+2FqrZ
W0JocuxRuALSfeWy+UR4CTk8iB1PHAsntw4ysb3XS1OxVd1ldGJ3ixChrQyEcjwfzbCLmgc0xe2p
8fTlW94XUYi3e34agLTvooUHc6AR1pCtao2dg6q17maupvLU2GARVn2VZenKUGkU2GhqQpFE1aMT
N/1q1Pxyj+gtfu4pPNl69VF+J63aCLoFOSYKom1fYXpo3cji8W1J/WwnDdMXTA7+piotA36XHYno
6mtXPdh9fdMWESBeR89/lELOe/odSNQXa46aZh/+cv+R6akVYkMfAxul0u5CXkDKYrxP4/yM99cO
Shn7RDsow21lyNKD4whOqkGn7dyOHRI2Xhbr7zC3f3ac/30q/punIpf3xSX3r2eu918hxcF7W+Xp
X5+O//jVn+NW7w+bP8XAFHae/fWc+zkjMUHlMuZgnQEy5+vf/ASm23+w7cbNYDCH/YpY/efD0eBh
6/FAtTGV2QabkP/k6Wh/QVj/Mup0kRzgGeNvOiZj5t+mrQNCmrLN0mrHLkOMaz+R5sjDK/VpzYBh
OaWBQLqMM+/sp+YCspuM2dPogKxTecJEtkW3+ZBFqfnsoOC+xZVa3qvOiXC3C0YSdNL1zmX7soMi
jkIBg5d9lVJ0YxMrSZUYeTIXIfoEVqOIvnzzSJZLcpKi0jA4UWschqXJmzVtzUUVMM+jCCQRCFOI
4Lv87Aqud/Q+swVOq7PA7WbTrUygqoNXUtqa7ZF5ID0CkwuHoGT0ipg+2auJQaiqZufaQFxcB71B
CMWAPAeXOTg1nxa2XE8sfl71gjcVNkXU/+BVhGItW0K0iYayM1ceGp+EP5zPax9k+n6KSqcNuDtX
co38wsbXwax9bS4wxFMO+M6O7InUDnuM15iDou+LYyOAkkiXnmuaRP4u7+zZAhD4XI66vPMlYx1M
UsnNOETlQ9151U3ftWoGC490O8RbjuwuSlxKiLxA3c1dHlbQaklq7zxJ3lfjoENbZSKKCgYDKSI8
C9PPeUmX+k3Enncb5RW2bbaXuggjNj+E3eRjtXE9Bs/24u5R4dc3qKb8Wxv+a3LMmIftOr6/jaoa
/4imrtkuSTIeEwa+mylRcCFSG1WkEI131izOlkzSQ/izZ+8KERck27TiIaqktUfwZh60PLX20+BW
N7Jt0CYtVjGvHTcTB6vjftjkcrDClIlHt6Pp7vnMwtwwCWi+jUvRvF5Arc81qiMz8Be4fwEmm+47
CACw6vRql2pv9s8TYS+rebb8e4OsCFqXZYrX/gTHhae3+WZEU9cxGSduAyGfNr57i0To1wn/WCPC
iDeUAfHBmijzdpHb9Mt+GGZj3qaYBo4GPeSI6cYt1qY+eQzwIUVm/R6hjA0AZKyHO5fUJnlMzMm/
rT1N4GJoHeexFLN1nWB/GmN0h+i7Vh6LycVGSNwu5jaeZt2PmM5kIzg/jS+i3c02S4XXRgHG13p/
bAKEJmbE8dGg6cPqGppxDfzW26AwWYxhhyZc6w+9w+Z6nzfNnD4bNV7ig81/cOVw+ry4Uazdz2Pb
ER8UXbPlVVep6rvnpClOEGriI+um1P/ISGpSxsowiwoIflzobhm6Rq4/2tBnNukys9EgDWQdYZvZ
6JBZVkAGcnz+8fiU9ihMND+prjsW1ixx+7tsEAmtew3Z2M0MgTCPc+jJcaLY2XF5aw9lbEbbqm0p
vQfbLOoAh3aNTNVgsw0zc6P1RkeAQcl72FGJThhTBmMIeQyzfPX0bF8NLJtnv7yrFuRpWccCSaE+
8oFrHkYs42t3Qgxm9WyTm2rakj6jfbcX7jR51AZNtGwnT2TbOSXiZa57F1TGdN9DzQ7hHGy9PrOf
RIs5LRuGATXtUN2Mnn7H6NZYqXbhsF2UYLGF4lEBWuBW4cSbqOyCjnnllU7b8CObXdAHRvQKRXDc
TWOT35eO8m4yVcEDvKjKrLxTtwKV5KYBl4hgM5m3lrOc0sabtzkmiyBJuhx+saQrRhIYUF3IIAWT
VZOLsLxWkWszoHFvlrq97tHtocUj8EKaFfrQiDyxzNH067aNxhunu6yFuuqbz912SzfjrdMILgZ5
aRnDWLsLKtAdu6WqiMpSSjtkRYqBIJ/VanDjtyo1kAAJcrSkOwPi9IeKaWjVPmOvYGBaxP1jNrQ9
J8aobeN2+hxaJ9/OSTav+3YUD0oY0ZspbQbmU5RYF8pXkTGrMPT9wCRZ7szCsq/KhowNRDNMj+u4
Ypo8SOvgId4LLvCt81AzS0kBZoZffVFvWwVnhbO4p7lr8FgpuaTZ2mvS/s7HrvbkNwhnTKgiaxrT
5LT4XvOtrCQTUWzG8gWvZrERg2pXwNG9TdH1yJ8XVb8iEtOf/TbW1j0sjaACvncqiT66Qq7ekmBT
eGfAoOV150zaDeBPkF1Ngcbcb4ZN3C3OqTUiMTEQ76VgGJTFR18WHviyEtlR3qeDiy7QZCzV0M6F
1ogMyIa4EyhDmCcTJwxG8mRCa0zs1dYlP2qLIFseYF8hxWEwtWoAYT31td49c8aVTZgOY32lm+2d
E2XVeVp6/WRmsgy9nm96yDkNrHGjI5QOJpFYO8MAiac6C3kPORo/zM4qfgxFS+UPTAljfc+0jOeg
Mx9Klyd2kJH2QFeQiscqGdRd4kvvO5oZUkd8lKFNZLxp/vBJPEf84hjOZbpUopq17MfSQgjPNSVR
3Ui1UoL73DI30WPcWtvJzN4ivHZ4c+0tvK5+tUSLCkgIe5nV7KParvCau+17U+TA+kx9L5NJrlth
1D/iCLmtpG2BWGZmO2UMZRUYywwxxonEbd7RITKZlOdSOCcSjctjsbTDmgQSHZsEqXF9gJtrrJle
F8spBv6wZhTwfUBjNVchpRT1RbqYqIBMle9ckS04HnU0tGwyeiwuzaWYabygt9puhXvYXDPJTt8x
hj5ohlOF5tjob4lBOEwFJexHK9q7QYnPqGho2FOsSZr7WuZCD5nrpttJ6hj65mg51rSXKzSBr6Tu
1ZsFi8tYyoh7Z12vmUggimcBs8umudibqt7b2PFXmSMeU1QzR3hxUKRTh5lfy8LFyPokqPVs2yps
f1U/3VtL0iFFT8oVfJlgSLLlO8pbK+jNobqPwNcEaQc1cBUV5hxip1FrJig9yq2u2ExDhS5O8z7o
RF4E8vJXvYFFyxYrDwrPPjei57yyPwqjEMT8DfgZmOhd1aWqrobG+OEWY0Bd8L2D+5GEA28JTFk3
7ryaoWNn1XDZGzTkynOSLRWLeye0OSbIZMw2KJWmGxS30S2uuEPLQa9yuGaJjsmts4iEqTlFhReT
BzcZYSsycTLr7HGStXMXTQkYxzG1hxUszeoOOXYVZJ22cpXDp2NeYvFIP2pN54SdswCMS7eXYrMR
5U3l9nFgjT4ujuqT1Lhdw/BolWj6TTR2N0uOhTDpiWfrcF7VxVubE4SzdNPD2A23tehvmChcU62h
3XeWmeue4QhzXUkNiGt+zrjMkZxj2LDJQ4vYSlj2sUQDcXSKpgwSAvKM2bVRXMpiuTWQsF99dTP/
bfz+TeNHKcaK81/3ff8DsbXs3rtf9TV//s7Prbj/B5tZB+YXjDLjMtv833mob/3hCCDqDkBaIg9s
n5X1z5bP+YNO0Ids7bOutkz3l3moSfKs4KfR3rA1v4Sd/AcDUZrIvw5EQRzzX7AkLrlb9t8h+tBW
DeYZg7W3cw9brA2gpC17tV3AGx/yuLEptCuiBapxnL/jN3ePNlGfzBKFGO8q6qoVQhjtPXdzTBPs
x08LmKcHh4kKwXW1Q9pJZ7mnJFfd3Uyk1kPR2Ri7B/I9i9gRb1UdgXLL3OyAdGANzr/5xkIo200a
9z629COPNowtywdUSvL5qAgN9onSuIdgIg8oRMuryDXz7WB2iLj78rqyjTTw8whRYUZqnlAdDsa0
oBEpNMckQjF2D5DocEJH+XRTkRa6rXPPP85dfMmUcibjPGmDj9le6tdiTnFYAtvieVSZzcZwGSmK
yohfhJ/6J6HJWzEh2o8M8YCavAqFg9S5bDDrsLutzU9zpvblmc1+V6jSCNqi7QFWkG4pMrgopBog
qG4ZkW1tpC3fsXQ3G7OFZdqkLRPXoZKPjZU5ALRzK9vWxZTt/K6HiEchEOruLIJeGMNz5aURmttk
PPdVunz48zi/4HMwzzEu+x2uxfbkmNl0Zu4A8w+J9wYT2nCFt6P5VpjDFGK3cTe1ytXWFZKPEU/0
hrLMd6oc8V1La/iu+eYqbe05MP36imCSvQUAcz2A4oXtWJVhZ0fXhayLveZpe+TRMkSdyq5Wtc22
aZT9GaNSx0nQpzg4rXELwDLaE6NZ3JIXsDDW1DJ54CYdafTI2XCFPTp7iufUf3UbByA4hEqMYuws
azU2D35kpdeL7ujXrP1wvbDgTJ/hI3fHbNDze6uy6i3CXcNfjfTAO3vK3WwlL/lhy+ym16QuLpvZ
dTH+scF178inoJ0v+8YL085UF0SCfktV5x6quHeiIFus/GMAqXOKCP/ZwQQwr5ye/W9RO1hiPDd9
aWCdUj7U9hl58bKbUK2ddE2ZV8ZoX/hpVXxD3dY9kP3oB6A68n2hDfu6jC72vdL2TkZTG6/ME5zr
JrbkHmhrvcuyHItDgZ1tM1qJfZPX45WRjBanY9PuNL1HPB7378mA9hajqxRro47cd+zUP+xmKvbx
XGPynQt7XzWRRSNP+OfslsaTacmPeTTrONBiy3h1vfKhUuby1HX1jDGi1M9V4jglCmU4f1CcmSxc
4kpOiRI2Qabg9N5xc2e3biwb1G9o5z7QvCbbUvFL8ZLmj16qF4EyNWbXShZXWcxBHE2TvcGAEdMD
FnlPCGePFQgVB8GZ4qGvyj2jS+dQoccuYUoFLHmLEjhdJs+mEPmdHeU7Zx77gxMt5R4pNLJd6n6k
1r752lc+UcFU8BuMYU3odizro3LK7th9Wj8WjFaBKbMEVR4sh6y25QswlenRRaJ3rg3yADmgLtDB
ROKax+xxq7XTZsyd5qpBD5EFvr+x+6zYRh22a0TWOTbiM/Gp6kWLRixITNTOmQ6hk3havQvyUVen
Ulfth9njM0GJEOLRdLd406a1ysWgMXU3vZeeAKga5MmlRgByVQHtm+ObpavkViMikGH6bLtBqybn
IjlmPBOTiDOU6PBWSzUMXuj76jGmnL1k6fl4F1iKcJvrUuTHQ7FcVXgnrmciDddCaC+ZIVtvFceM
wdPcZ7HsNAgW2tIJci19ZuvPaEDHVMBCoVkZmay+5QAjr6Iq8c821px919kIFS9Btue01yRFN0F7
dLDvDhiRbcaO71bvnKInv83UT8qr9MCLiiVfQfp01oAI/Cefp8ZpgT/yjLIlpdpWbz449B1PxIVa
p1OnLrZSTqUxO3aZA7ty1vwjMabtbZ9FzXWmjw3uiDTHAVvU60p08Ub4WOsWI6nXdteYz3IsjJ3T
8ynbyKs2yZQZPwhzGq5H4nXeLbO5PFxAH7wkRZ4+gtxW+QqVg78xMz/eYvfDvjXHY6CJKLkVgsEe
rkl7peJmutcHvvoysZdwnnu6gsnwrryLJDyc8iq5Md1s5ERjE+Nrlg14Qh+WLZmrA4301O+lv9SP
+QDrBfHnGiL4ciuVaa1rReoTAH59wYKklRY+6WlzCT08CRUbB1/E8g0PgQxHJEp0RzxuUy7xKyJl
mKmSUFitZNP6r9Jx0rBgYPjC6CLacWdK9lFvhLPh2LfLkGkfNcywQ02kxAZ3cncj0jLf20SsblD2
dOd8Hr3HePSijdAb/Z4gbixuysVMPONi35hsik7tTG+MZ+hDXwZu//TyCyPHyYrp00YRLiDCVkan
XdmkyuIYKzHWwlSsRrvQVgJATcodLdXPl7URz/4six8G8qdJtR4w5hMTjuK0iZt8VyVc0quJfpYu
vGsxubmR13z6uNj3DJwNpFOjdkwxyQMZKG7VJdi8t4dXnI7IqqqL4chDqPRN9s4rvIB3PRo+3Xx5
ZepzVwq8K6B9a16vKfYtHqY17PkHo4nrQ5247oOqpfEks7H8QBI3PbcRv6hKR+NUT2cWnIc65lMM
h7rpGtVvWaUCnbim1MLcgt9P6vY6NarewsLIqHQCGIzrZxq826ZvZueFsfjnAHfOY1k3cuCQWRiI
2RAPBqQob6ET18u2wPVwndaNVr3W3ECpvXwViok084ZgzOLgabLFuZAZIUWevBLxXB6GNnVf7dlu
3nTGeRkj4yS/chNbtA/42JJomy8yZzOMyx0XI5kcdvbdS6ZOe7SbaLJRrxFAgJ4PnsO+IY4xLDV9
3rZ+VW6U0z2jyhlX7cR4gRQM3F2x9YzEf9w5aQ3xvOiHEz85bXx4lwHkgkPaWkemwejYdK2yVxKK
xhNeVm1HLfJYLkm+ThzDPfAEAXGspTEgnFwEMfPQE0vM5tRyNA9Lz5ouScf3C9j20PqORh+oDVtR
TjOTy0u5RcDLAITcbK/SdC+jDXxECO9V1O+8CxZDNl667VjABHNknQu62zBrtHi/WOD64dlEh7Yw
0kOvg3wROeGBcIGO6MEgM8B3fBtMJw9w4zHmbVSKY63z18Bl2KqmebUeI6ueiOiRPMiiGpQFh3k3
sFNH9mcUWyLj9E9rwGAT1LIGiMCK3xTfHa90vOdOH0q3+xgst5H2Y9TgEe6DtMlT+sf/NnG/xF++
fy/SkvLsy/zwa0PG3AkZ7r9u4khhKn989OnH0P/9134u7gR5xuyjHMw1LJoxSvxvH+eaf7hcvMin
XSS3KH/RnPyjj7PYz9lUmaz7fzZrP3Utlv4HLRyxc6ZN70Vn+J+pm7/sNr+u7jyXKwRxM7pclnjE
jfxVmWsbM61mlapdRf5SaJDOt06Wko1G37/Mjvzm6bQ3NRFR6xKLeoCaimHUNMuDJyTz9N578JTH
3BBE//U05EflXXAgmkNZ2pro7jVuvhlb+fnis8W9vSBtKZhJxYSMJF7jb2pfo/FyBj9wfeNcR0oP
EZLASSCxey0aPNCx4DW5aAihR6cWwBPUw0x2Lyr3eQCkFd6wysD+nX1ztFoPc3JxWIdxP0Tn0u5r
1b4IL6mDhSUN+BobG0LkPmFJvCOF5ptiEMzv1i95lX5yCaG7BFYYuI5xFgkbMaPk85DDAn+nbV4c
kRHucFG9jhofr8RKTE1OjLDS3H3bensAqP066vhqlB+t474gSiWTn4bUppXj8FVWXtuFesMfJaLI
pFmKH/kIfA26ty/Srgujlp9SOu9B1Ra1HtSN1ZAY1S6zEC1XkN1Dh5luoKR1Hr2hX19+M7NQ8aU+
bv7FuBTSM19BnYNjs3uxnOMqP/tzrtZ5x0vmeBmvbKvh7Y8mZpGGN2TWjgz1JX4EEkvN6V7Kw6r8
nMum2jVmC7glmikh5Ix0ws/jjyjXCK1v/Qd8OP36K/K40zEMXxyBG6v3PCDyGFnazO8eoK5I5Nl0
Q1jSlw1W82U3enx7ZseLjra794T28HWSpM1Mn2E1XVi7nAdiNs+F8jAH6j6QNqHYLvE/oB7OKuVN
xRn7PzoFfyMyLNoVhKWD6/cGSo3LWdTzs+jDTmknkDtUGGPcS/a2EzE+XgxOLKRUdVDY9onz+XPy
8csizPdW+Zh+Y9vOsV/4fxnrVuomrQzH3sN4rip+p+Bb6gRNkeHWyzVcOT9ou/bl63gXMW5jRVkc
QIpeNnHCKYO1jkPfUFgMjpcfdBF/cpFzVnMvX3kJZ6fncqpUl2sBAcn8mBMyuHI8iAeCN8KVRzFV
y/QEg2ePAulhXjjyI/sXMOBjdBgRQF4ntCSB73YvLrPcwHE5wt7AyeRxNX59GWXNRTFq/Ggti29g
zI11BJbokBsw6a2IkzaXXXSYaSbvcCLXgYFMDZMqudhmXzMrLgxj3cpKD4vW4ivVFe8hTrorr9Om
LSMWcTSbiMCxfjHWEp5YQKsISCsredZWnGXMrwPkzvLaM7hQsViDRVM8yalJ8rXOdYJUPD2rxD59
XV5mtiw7XQwGdl/UYwN6LcA9TAP0gsNtsSM4xIlebidqmDVsFS5D6VXB17HVCj6+FpVHh+wEbiGc
AiUUkADCWs1SluMHCHzZVHXrb2kb5JoEDX+DrCsPwR3UwdcJcDnDucTPqbUAPpu5jfmK69ta/GX3
dZj7Afxc33IaMVvq14od+Xud2trOTvioi8ZrAR7QduxAuXvh5Kdw4xAI+Un/a9Iac/XoGldzQcZN
YJQiOujtUB7dFBCGPdlbb8y+aYRqk+hO9nskjUvUNVfEsOjaLra5Ttn1iuPsJv7GdTjJSsIpj+wN
efWS2xdAAQaR3BzEQkM8WVs/yWE/ahN/TIwqwNviBG6vmyCOmAM3RtfuR4d0d7fEZj+lhY5TwTbB
osfcFGPBzW3k0Gmu9LfRYJwT0/e2iyjnbd1zM6ktpQKcDmQ1Kd7COAiuIreudgWrrV3hYsz+ujcZ
/mSsvy5ayEGKWQJh86JPbu2WU6K1rbMxX+wfkeaxtYKnQjnNydRMNQooUGKywoOdNHp5nBxrOg2u
/KTN4quZuQK+vmuHXXkoC/7kIDiuVon8zpr6LtQ8m1vgpcFySVq8NSjnQ1gh+daLms/G5R8XQ7bm
oq/JMud+YiEtYNfRfng6GBuCUoHRNu4TC+xqLbXkVhuHk4v0cGViuTjM6YTIWsu7XCB5n2FiyhEp
RTlpqI2JTHsDOELYhUNF4Kx9T7AkWJY2+2Zk1RTS2PlYJnTjwY6hKXUeOffXc9wNh5TgK3x2egRx
B6CRNawvVudVUqX9bRJbLLxXFJ+M4loQMBl7X2icqMLabk27XAuY1Y12qKPhHeZJ9R3zz4eV6vj+
YnOSn15jagsSBw1DfMCFMe5gGVQbgDmTX7OOIdm3zmCwFZmltDDmURSya4+u/bFatE1ulmN3kkSh
uSjerK7Y9fPSay9zbKkgwcuTH6PEN/tV2+bCCZoZ9MLJVo4xE6GCSv6uJCjikLjOvzFUXQxTv9U1
lkPDiDdMh4BuXubXv6Dfc5/kBNI1hp2bznQhS/KZSh4uZuk9DG1lclpx1VkpZ/ovJeDtn6/wq+3z
d3MV9RRydSY1tNO6+zcpFHsdY/b7etiJ8etmxzVopvJ7OaKgmWr5+X+/2u++qq9Xc1kHGBa5dJjh
/vopl5G0KtS6wy6fOUEulYAvGYQS7KX/+bn+u8n5N5sccNYe3sJ/3QVcvxNe8l5+/7UF+Mcv/ewB
8CpaLqehg1YdP+IvuxzX/4NVjW0ShaC7f7qof65yfLoDqg2P/Y+N4ONisvwpbXf/8DjwArEZj3od
n/V/ssr5/YSlQuNM1VHK66iAnd/9+ARwZm2RyGXH3d1esOtY5TGe4vmxECxr49i2g1++nv/PFWL9
dmXygi4tj24Tamxyn/vN6gg8CvfL4sy7acraM6NuFTjMzbf/96v8Jti/uK+RxV2kjTaXo/F7X9Pb
na4aSBC7uW/IbzOm5iyrlu2za9U8ckdMQ0yGQqvJtLtudKfH//vlcRj87WMStnWJZaeP4938HlyP
tstL1ez2u4qEGMB3pCFsQL/pO0VQAWOdpD1M2dR2QC9duM91ZEasdOqUCrDTTfu+8pByw2zz5utu
vBhXuO8TYgSAF+m35GehZ7KdMnMNQeUE5bFc2VE3kyrkzfMnNaS8MzNPwiP0lh2ZBoyH8IwdCtSC
LxGF9jZSxZcGRiCiBqSKhpB5CvVWM4kHWtn61I4M1w14Jrcs76kxna5+x2iIMw8XwfyZdHwiVebq
KR94/neALakp0NG0Ueox64fqxCBEr96IJqpfBZRpHaVm6h+75vLwR6Z15ysXMZ7qar3a81Uht44v
IRrQjbFgbNFQ8DF191K4L6mBaoIbuEuk+Y3dLOWxIn6FWXUM4rB20/ZcAU9DKOWOfYCs3oOilCzE
BU6o7fRiDE3k8Ac5GM25K/rosAyMnZ1GoC67VKvC7NVTphfqqckW556jY6yXDrNGadh5MDCj+5gr
6qXYpalIx3J+TPqoeh30hSPT1KW+c0aKQndso4PZlz7DIC3dUfDPn+NQz496y6/Mets9OxXr92iK
rX0T9+KBhKzuOesp7ogmYVpdwE6By8T2bgXiHCmTQ6nHBipnYlxHWAxLZcC9NeRd7ST+Ct6pE2RG
1X5YPGYx9mP8pS8ygPJB12LebA3NBzi5+dEj023rpEO+B09dn2a3HsNpyPIk7ADKlVgaWC0hDvVW
PawbbA6U9Iyx5V1MubpxvKQ5WTiyyeuK1Q9S2ahq+l5uivxi0yN86I1hrXqKMKBew9viT5kIzeri
UnpOfGIfZO0pkpeLXWvsm6923kKKvnasS0vto+5UUnIqKrwcP4RMocGmhnUTE1awppiElwbALES1
b0Hirwe+VxnX725OyTSNUZaFPYbgMqySCPykHjUftq8v1+WYzI/GiKMOUJtkydHIjSbLHj+CIx5S
Kx3DJKZLExrfbRdzHLPh8lVfTtEc58oP7MNys3w1vs3CkbCcCv2c4PzHqlK/UnRFhxzr3qhRpyVp
W9zE3qc++HhAUw2wJbbAwtgnnf2mGwCpDUhdT7HBuQkhQaZbQ6+8kBjGN0I21Y/ecutTndmclJOh
kPdzoByYYxvGe/UNmxHrxu9H+2aYI/FQpl39OqCeedN6nJ5f7QyisOrNLOz5KiM77X7yMFwi/vRY
AZVj9U5iYoe1h8X0ym99GX59OC/hIuiqTruD5Fb2FP3Zcj16M3LiTpN3c9WjrFQx34/o6U+IeSkC
Z9TTXV+x1w4mpMVbe0rbj5p0PQ5TIdGezcx2XgSbkWOmz2ysHSB6p94xYs94/n/snVd3G0fWtX9R
e3WoTrcAGomZlChRN72owM6xOv/69ynI/j4Kksk1cz03XmN7LAAdquqcs/ezvcw3MudpwAbdfUva
XjwlRllkYCStpST8t1u0EhWsPvZXiOFC+zgyBRH3VjbPq0ZM80fDm4lId3pERga0qk1DA33Lc0hG
S4e1iyY0A7At6rnrvvLppfKEcY7Pbjviou7gAt9rdk+AQF1svdi175bWZu10J4uecfQQ2uF1waGX
MTkvUYT79VCY2UeJPj/o87APejF/TbwCYtTQf89ik8l1GcFbEvEhXpwIM2VfX1bFMAa5DQtKkuv6
HbhZE0SJhBPWhNt8bI0jeXA+HY7WJdTQhlVRRxjRFzFfaX49YNBdwiOZeUctq9He5Q3Up9oPm4Mw
9Zwx3QS1So9sqFYZKeBFnr9E9dJRIyBm3fVSzGtflPdz6SYBThf/Io2jGi1hOm6dmBe2SQvjIplD
BvHExR+YbRtrhln6QSfCmToNhzD1nBdUIxSe2vJ4LUuErLHu0hTQCv1iJFN030fGA3p8yma6JZdG
Sd5ZYHLtv0nwiIioGx86Y7FwD1dR3g17s05ccHhgv6qwveylCXLd1PtDNPoGUjzfgZVPMM9mDuU3
qxr7XWRH7Hls4B5wXra52KQPl5ZYn/FEGCujyyR0zz6eVnGmpXTHpy+eTccDnt90UeKbQo6dZU8A
1yoX/rQz78DSJSPdPVo3vu0RVDsIixOi1dxxOvO2Apmwe6hZX/XNzCKCrDeracDhcquuUNLWFyMC
wqCioXowp5qWRhzzVkksUVmzKlVK0NwZ9rF22unjMlopLTAc/54s92O+sQatOqLaXp4hB9gHcy6W
DwC2qggDl7+fFts/wLKebyGULJsh7Jsjc0qxdsy84HFH3JgDvw6IIRR3rhQZh4PZoIhrR2T5tbdt
NKDamk/0wUjQG+g1K/3sOlGyYsg/bkWoZLaAO7dNnJMlF0FFMDT2cniBhySxJpqRw7CJtMh/zL3I
2CGpNwLHquKDNxBn5zOsuKog4ZNHMmr3BfjIa6Ih5+OMPZBRvu3HAqdAW/yAsXkdh4t76U+d6aBu
A8a4It3E3hQizq5qXFiHOob+j8nQaS/yJbSeQNBDp3RtMM0rc8zlRTyjQaHhm+o/alQ4+Ua4pTNt
9FQfDktDI6cutHZHcW8/jXmfJJsFCz+hDZH8VljEllwZUgyLghFkKbbsmM15jMmzXKE5kZToU5lt
GW4NX6vUAEhNeCXngrq5m6ZONViHsgo8jNgX2pQrteLspi6PXxEfWmtoL/1GVoLsOgkei9y0ZD+V
XijXWGDsm5lUlT0CyPqriU4f7V6NmJ17oyNi4YiUphb7UG4s+9SW5aVvhuAvyrr7jhaHqWI0mhXa
90zSaa1ZhV/KnNZXPWvhfZ256h3IOCa4oV6Hm1P/x40TzNVxbd8sSaLda1VdPxElaMXbHhynt4l0
OAwFh7x4I5yp/grxEkRPDE772oCCsCKaszn+PHwBxDU+ABKV3wnnS2luElPHObkISeCe5tkMOIYS
2waJmk4RB0YwiAN9wBSA/MFynfISd+iyh8w3bmgushi3Kd2QojaJ9YhtyeZOdiIVf+T3jwkhsWB4
OGmUtlNfR8vpW/jNZ0sDnAwhpFGL8lLMLx16RXrbLscTv2mMW5bB8jsN62rYaBHNIwRYLJWRMgad
2pKzkqLEpEw8xonOvTMazSvXetHOuwgsyAUDDX5/P4wbUNXzruKw9VRLPCUEpHL8ZRry5HZTfjDR
a4CfBMfiFdP84s01KtolRGiRkqdsJKNEOqMUu6uqtvJDZvrN3dtFxFmmk6JYGdT2rkm95BKbd6Jc
vWpitCZx2hGSiX2kmc0xJClVHYdRTjRp096RM8LxHonwZuDGfJGzSl8eSy5239nvFTQnXNXrhsrP
IRbTIteG4MK46tdWQ19ZMAPTptsLopzitQMj9cYFBM+Qgwb0DKF1Fftc2S7CbuRGFdIraVv7pau+
RCEx4hrz8iMaqfmCMJnmc9+TwTck5vRx5MS9fefCURz/0v1RXxbQDDM3FI9oKM++LO6VjFGxJfda
AsR7kKXzMNe8aMSuxjdaz1PHVsQDZiCH/5B1dIF09qljVk7Vc1qrvilAkqu3v9Sp5Pz1ChIDzKBN
fSlX/Fb4RuCMTRxocl8UFk01nwQ5mnx9c7mM2rBroUtsWJqXYLYsNp4QgOPnFHPYzo3VayqG7D4d
RXO0cgcEUWhX3+skd+88DMog4ZtFpVgoBHmHP/btb27/4UF0GV7SvKCotuiondXsdq9ZNQqPdj81
7Gko4dCgNIU/b6t5YnVKynHj47x7Gcx52BMlgLXGMJ+9tP404sEJEjIaAg3H2oZEi+pqaE3xNMCr
vEL/nl3o+OO+mALl/VUdIea+aOPYO4QOLXud7tY2mXihAXal+8hP7BvdQK3TgsC9n/LCv+QAuWzL
yZovBIN++JU9mQpqhcFzqN0PUes8aAQXvBSg2Gw1zhNge1FJcWhxOPeOVY4PiwUM8y5ndoplmuIQ
t2nMIr8tMVgXrMSns/pULs1dmeOhgnyjju0ZB3q/oG0u9MQBh5vVgTmF9XUG/Q49YcMZlHiYNTCU
4TFaNNxjQHfyL7gdM+cIMN4dMDaMERcpQfWqTSjPAlq/sb7ua4sR296y0p5cBRvjuBQbfhAKvCoU
2NEbCy2LCwAtOmQcaTbhov6BiuMNN7qEs7UGJmN4A3Igz7zwdSG/03yfanZjzvStHkMNwATCL45K
vwomFuEYKQ5HecJoAeFA/0SEB7yO6psllqHuJyA4jhpR2GtpaxWoSJ/R1wnt4cWi/jqnfUZOOlaD
fuB0pcNPwULdUVDEpdM/dkn+xW2pH5fJqJ9AvVggWOeEIBd17fxs9JLjsnDx2XS0e+LbrIPBxnGX
WUOyCzNmW2vP7vJDZ3vVM26I6lnMMOw7MzdJvwDnsbU6r72lEvUugTiBWR8p+p28xAVZUMtMk2Ed
9InVqFO1XRn7CjHQYboTS44QdM7HHt9ChKRHplQtpcv8DTDmXWG1/eNpCGWWZvVsg/vf6YIKqzao
njdtubADdIjJPpkpDaWmyevrzk2wrIeC1aQLS7rOIC89/l507rqyF94Rpd7Ab2XwL5FuNd+QvnBV
lN5NUh2ubCZO+zJmT2zqhq6cObLlTL7aQk8jVntmKpgXZvN5nF3v0hhps0icS5eRUbfHBKnmpYMD
hb53Me9QU9nryiuHR+RmlPfjnOw81QGCJ1pfF5i8aJJTJnt4kF483tIlSLylRhKGNmpya+ixHeU2
zOUbQ03DizF21gaO43WpqYOz+taT8GlieUnFg1Hl6h5YY34w1Ks6qfVdz7KR9Ci2KcRn/XZqi9RZ
Ichj/jxAKZzVLC6ZdAr4eBLNnV623JkK8un3015cl1EZql7PfJFZ2DfUoZe+jsUIlcYqvy5354sl
gncBb9W7PD2G5kQLhse70fdTr81XIqLjYcm5uTt1fEqLx4fwvhynJJ2TpqAKzksj2eeCAxWBod5l
Hzo2ICLaAwyouAyiobKl4cilV428JfHmbYYAGJ9P/NKSEnS18LqhkEJiRTTCRC/MY3wY6ICW7slt
QgDJAdinTuFI1lfudNv0A825kqgxPJ44HaeFX6QU/jRxFl7BysfXZoZk1NLa0QkT7rUq8FMewbKO
cFqXiCDXJGjZN2bm2A8ceHR0784gP3VpS0dwEVnzGQQ9jTK7G5tvEfbLQOoMmJlk0bchF/1AxJyq
GwXLGhV9eDx1ajSP/dzjqNGSigWhBMoXzZ4GekFgGXz8qX9z2iSnjN5tWeG303Tth44eleMy4Yjk
DBUclhqpZ9ufj2ZC65IBYX4oKyO8J5y2vES4wRwZKcyl18nmc2VwTEeWSU+tV2flsbDim0FQaa0j
vWNx10z5vcr96ssUcdhpdczDo8s6W43oKlex3bTfCJnihmRZb8CkROaJdotWRco7rZ7nplXLsAwr
ecGQjo6kn7icebOW/5xNdL5ILA58sep6cy5RuwAF2hfD45EQS497qwmr59gIoxsXnR2DQfX8ZIIC
gJVoRe5ftglV9+t0vPV8OqRRVmb3xTjQRRJskw6ing+nvYF5J5kmXhTfMK9XfSeaqINmk0wcaUDt
IeLhe/M5hjAzMz+cpvB+wVDNqTgJC8ph/Dup8QHvrkSTyo30aRAf5lwvLxeLGbJtcogt1D2IOR4+
STmiH2mXisP5aED0IifucR45JtcZ/Tm9ys0PWoEZMGQd+1xJr36KnTw80r9w1qeW4IBm7+AhFD9C
yoNfOnH8lKwmiBc0mW0jaCp4TCcOJx3FTsGLvYNJRRe0ynkpZn2ovuSmRoN6pGeMjZxSoePgbDlw
ZUyaywGbPQ/PaZmdXK4GnaP5oq1E9ImqfkblahaqnpATXajWmm5bmjYfa5dTO4JMWhaDHLiYOstb
PPAeZb7FruUMNTUeQ/FaIwt5GumXmUReJuRT2c1xrHOaiGqptHQuSptZ2c3imWADwMDR9dIgwDU+
+wOkDbrTS0t3ukR6feWCWPxgNW7/wwUzuOv46hg4sFyuE5+aqM6r+qssWo4cDX63Q1rykpFxGN+Y
bvllGGyu2uJq1oE0Ml6VIeMadLlONYRL4TOnklSg+pjxb+V65XNuQeiEKEJnkR0bjhOkKnGCxMO4
GXpuOMjWBbobLfXT355ezLlI2WI0o2+/2URv3NdsKody6abbydTmLeEoyQ7bPi90wqkyAqwNzsDm
yRa1uwCtthN0Is5CRYa8fDvJ7KUXS0Uak6SAPTWKXVl/ESaV6agAXzNK+WEDnb3f0UjgF48HgkrH
fe+Jp6WN4s2iJjEdDZUAFQsfllW9dyTgpfqfXvEnhfmdUSWhVNQ5/z6pZBes2ufv1etJ5c//5u9B
JQFiTCoxTvgwk6mePGZa/0C4FJ+LSRogUGDhyBapAP4RKxp/8WpY1FkEgwrdMV+Zzhx4zwZDMMe1
aZwB+fpPJpVCTbNfFVC6gg645Mm4IE0ojs+Tm3VUzXqoLdoFPJ0mRfUFTHruP7cDvc72yPTGRQye
sbvG8JQlA3770vLzgvjZAnmI263sahY1DAZyODLrqtRMC8gAEASgR6mCGreJ3PVZ2k3hLvMSO0ku
7WgcKMYW/mkICaFZ+KyPus1LSm8p6ot+ii+NgYb7QtCg52poGjXk/wO6ruJIHLJFMCQnIQQ8gPMG
/cks21D1rju6Qg9pA4/ICjwRjdRx8dTH/k2SoKkiSiTkcOLRal3bfUleZ963izbD7gRpuI7sqqGv
f3oW/jfgf+etsW2f2fEbb81zjvCzLX+Fof/8r/55byDUGYyy8V5iP1aWzP//3pjiLwB1zNgF+Fre
D16pf94bXjaDaGuM3oq/daIb/zPhN/9i5u8JpuQ/0Xb/kcj3vHpXke6GSUPEcS0d6q8i9b3WwmBn
qeqm76drBJ9+MIwEhKwqK1XgRHcc7oCpzsd0wgUR6HrWYYgSw8dMSMwX0i+bT6+u3u3P1/W1QMZA
PfHLW8y3EYzDXaIH0FYAdv7124CWrDOf/hsK4dK4jjKMn+AfKnLOpgGt12oYRf/kAttKVm3hdQ3N
rhYIXbhIV6yZ+Zff/a7Tb/gzYvJ+6KR+RNPrGbvZscMfxqwZ0zvdJPNMsaCuH0RyVEQmjE7ozGcq
G0Exx72du2trgpm1caYl/zhQSllbTgJ4E4Z5MtJNgskEUaFDYsyc6dauIJ7E2LRD1X3HJSGNdaLV
NgemBO5KV6jS223tLAqiKo1vs57ATWgfcoNg3H+UcXOR5aM9BYnUnKukjYfiHYHE77eB1UdHU42U
2WCer370q94iKwm5TnUur8su9B+riO4jamScUKsapfctBlr/oQ6N/PPbt/9MsYT9wcVVBA2atVX9
RX2tVx9r60y+6baWwC4W49rI4v6aXPN1QhzS49ufpHpSr3cL9UnYoMma8NiZUNf8+kk15LulAV53
TYq1eG7GCmdsiDjCXGV1HOgNk/e1pc8IRsknHov3HprzzYpfyRTINpnGqBCA8493XSuJoxLEtPJn
PBdpbz9n7M/5jqa2DMhFquDUc+t3Y96cvLKV+4MZmDyMaMjQNVqtjlg1JfQ0dclGtNrahP2LtuNH
rQ31RtdIY10DVBTtnt186X9uB1Dmox/Vn17T32+Uh7AMGgjVJuoloQQ2r26U7vR2aduhdgU7pnhO
2k5GK4zLHRYz3MlldESUkn2NPJ8I6qWJt04liBBkiOi+dHCCK0bAEdVylQ4/ktZyvw827qjj27cY
Zcz5TbaANjNb4FRg4JVzVSP41bd0WuyibdxZV6lo6tCnm0LNtZtOHL0O8jAzmka/G4oZOAMpjBgi
jXInzbYGfQOOL8ub4r7O7WJCDjpGkGYKlCg4pVe13dQfiQ/2qOfKkGpdsf4IkYP7F6ayvB5rYICN
wgJGkQEhkCA05CvmEBd7YmbzezONbnFVWRNbt8voG9Jgd2IOOgo/aCSzydog+mVZ6aOXXuYKVQiD
UhxjhS9cTiTDUY8J9+GZTzBHK9bhqLCHhgIgLun0rZZENPe6RqtpLDoXIG7T4642zQ9NbIzZjioc
piKexPArQmNIi0nZaF96hV+sa0lyEjnTB6Bc+fdkqB3ee4VsTE70xkGBHFuFdMQPVu9o9vg3zUiA
sRjbZmsYExTIHH8KOcZj5DVQZQBFFtICGVn7N3h/oUgaRtXt2WpMUHAKM+l1bv55KvT4wmz9+sEm
qG/X+6lmouktlmfPqdoATzbNIlTcNJDJGnomcXR8kVEN43I58S7LE/tyUhhMSwExZ8a/3rZVmEzA
6cW+5P9KxISiaMLPhKiZnuiabkh6hVsp5qZQ+E3rROJsEQVHApnu3WgB6kykYnamPEkdzUTF8pws
d7p0yFXLw7t+bLqiWBFSSwbw9ziMTXN5kqM2qUw1H/V0Vn1jopt2FrCpru9r/brLOkS0ZPY1y27w
+y48FG1CbyM18+pBV9VfSq9fYTMBD6zoWipVekzk86YM6fkwlczGJnCyMdLXbY744iZudIfA9Wx2
x3gzT7nfXToS4XW0GkNakCO6cFvbOlqchje4Qy0nWnNSxENnWERqbMs8af0VSDpOwMGE9Bo+sw+X
YjWHgELXFVoVyNt+P4YYmCEXBTLkVLDFmQiyx1tsVszSxNS/LuIWltQgUSffSnQuRVBFifei9QPK
9Y1emd0uEV7vXdtQJcNjabmda8OAmiQTY5qfrG5k+EYxuLNQDksDnFSWyXbOnWLe65JJLE1vctHW
Lta5fAfOJtEwCQnzk1YXi7GxLCdDt50VunZDaqyGRaIry08pxgyoNa3f4SmA23aPS8Iic5yEQeMi
HmP6WWQOg6jd4bKpywc2Y+tI4JOZbfuabxBUHe6YwDOmBcVMOtfjVeHNPNoar0q7CQ2jP7YYs/JN
FFpRr0Ty3M7ElZxPyiW1lh/Q+n1c6nyBYmMxc20OBlTOPY3kjOZ5huh/k1RJuFn6MCMsjJaMf5uG
YypgEtEnZViaUt+QFyC2Rh0i8EDY79aBMcdLdYgTA+hf5osYbCf/P8YQ0Nt5fCKrQQSVoLbopkT7
gtasQuKT8B6ZDHkB3qMBGISG0iEfzf7aqX2YEyVxX1dUF2xJkXQzpQkCXmhtwyQ2yicCYsv42OCK
mLYkqCzJhdFF3QeRmvazPYX0Nz3sOda2LyfkPdBn4P2S25gizrKaTK5JzAoSI2me8pFu04rpzfAg
bWf8WrextUelF4WBl9n0zpmc8+fYeZVOW9q+xvVCOr24k51tfDA6gldXI+ZZOEjG7OKAN4s02beT
acLncOmu3iSa6z+WeqMezjRt5M7NJUz8acaHtCYJgXsTjyVfrCKK3rhgB/MfQRLwdBesku3GM/wJ
NK30Q/M2JYUmuzc9lOyHSaQokDoAWxw+oTLc2pnmTEhiCj66qphVQKQvumWnZ6768eqrM+1S34u8
vWthl/yKvgEsoGb22bL2s4FXp86x/96VNA7Jku45FUT8O9ZUsyvjm8YQMxFwVh2jiIzHduqvCkwk
NPj0vkFEqsTAwTw0plo0eJnW/CIWELJj1TkZAeUjabL+0RuSxMNXZGc8F3PkPI+lGo9PLYEKVjfp
8gJVgJnCrS6z9AEB2LiTpU7AkB81TwJpe7OKmaaZx8pjknYRgo4fEIu5DZnP7mztGMyMGVbXZv6W
5Zl9O/WStMtGn4fs0wjfmRFnSCLtvFB9BzD1ERlSB3gMAs0ZPBQZI/4nunHFthjrCMuFYJmb2zG+
T6pOXuA8SO2NbbZmxLJnCxdNoOk/timRR0FulrwmixZa/kHQSG5+FCzIM3ZEHqlgVCt2kNrkzm5J
oh0CNpmxuTDaHiFK6CNCYqe16E66bZN+af3B/6DNHNOPi98BjuokOZOrwjDc4ZAAY5yCqTDihaFZ
5ESHmttCbU+O3XaphqG7mmY3f0gHMjU8V+5Fwexhv4xEGqyJ6ZYLgJisqq6QrYhLrdMxjMRNCRkx
msc6Zpoli/gDJxH5XffhiKBcTSTAsViOoLzHwWvYBebmAZaOkXw2Ktzxw2rhBDZ/RJql+fxhkDRg
QRAfeNTCevxKF0MbUJNhqzskTMjv8GaDIGz7RiYBuCwe0sTsUusWqOdiXxdOrfLLsco5VwJkG+Qo
TjcywCDFXRu9kplku7gFawcyl8CYLKR2Qw5af7d4NEJWmZgiF7HWDLUC97LTfBrtmWZ6DKqY1yHx
H3nWC3lb+hCLt71Z++nWK2JnXE39UzS3tmZCEld4DrOk/TnaUSeuaHx4wz0KE5+gZqBqZNqCjG22
FA4gthOry0gRaevYujUnPXcO4aRieJNpIi8razVGPIVUmgxOY313lQP0oYz0s2grYy+LN+Ok64e5
Ebz3M9aRBPB37P4c9P+vk/JOJ8UwdGWz+fdWypb6Jvn+/Lr/+Pd/83cjxdP/4o/QbUTe7OU0GanZ
/uEcu39RpDo0a6hJCIpTaKt/rBI0IHUCCHyLL6AjlqGU/buRQvcFvDExdYCJqXNxff0nDcizYkP4
Dm1H5j/0MvmfND1/LTYiHp7Fq6seCF2P2R5sCsclgbbsUvSWj2jEbkumTD1TTD/GPvfqWv2hIjsr
yNgKlSOctix9UIBL5xFRTRMt/rBM3W7szSFw58IJjMTM4fIkxf6/+CgiD3BqCMV0VhfiVVXVWulg
GIXdIXRm1pebxriyJKNcqtzmv/hVXEqlKjGU3Z0O9uuPWowpI5dawMFQ4gOYus2mRVe+7ia3P7z9
q1TF+qohcLqAFr9JYJ+ggXwe5UV3qc9ymwvoJyFtptlkF+6dl2lwNkyXyWOoLE21aTOIhpAy3/5w
1U75/cNxjaqnmCP12e/sACKFVt11ZGoKB4rXFAelIZrLtz/l92fENnku6ZMLFNUU8L9eTUkojRya
sAe7IaBIC7OUdL2nxh0C8IEUqG9/3FkPiStqq76lblqIY2lxqh/96jkhVcG0YqNDqDs7Haec9gcy
ohcP8dfKyIsLSKF/d6n/tS3x+2Uk5sJkAAGvQBhwun79xDDO0tGzql4Rg9AfsKVzsxCwvP271GX6
9WbxKdS0CCB0JgOWusyvfhfIDfIjm6zfWVh4VpamXTIIvJmxGZHCWtjvtFr+dBVff9rZTaNbGjWR
nfc7byAcKITZGg0FHYg0o01LTsaqzbKvb/9AUzW/zn8h4xSsZXQueSDPlrI5zhxvHHntjNgRN2DP
8sdI78ODA+h4D3Ms2/TNvUvMAuxstEMO+pVjbVv7Pmqr3YCMOOgn0gLa0a2/TZOlHWZH+Csz7JqH
BaAx+ghEzRmitLe/t/GH+09mLAFyEDDc391qnowc2Di8RslIpPFKaOT/wKOwh0DTUPph9SeqwmPG
DZsWNRZwoS/6gtCCRPn6mnQWdBV15N9wFv07//Ffn0z7j1+N9Vm94fbvDdXUz+kU2HlH9ykOzDC2
N7RtJ+pvp8NPEsmPU4J2Th8dPwcuupTHqUzbS0ruIdsUUwcqUC85UyFObmDbrizqvw3iIXw2ZjST
v2m216azaIcFS/EGchA0P9euOfW3/mNP8ffYDV649qkj163Q3C2mwmQ1WK1H6uV07LJWAq3Iic8M
bbREuX0Ri+xjP3q4d8VsrWZrQb9l9UTBa91N5TNVbxJyV2aBaXtCAnypx7P+SWubYZeWQBVDe37J
Zuu+87qMVPgIhpITdzf8yeX27bv++wvi4Y+0mK0I9mDXPXtYsS/ZvT2qmy7jay3rY9rF+sFIpg/9
EjJN7pmK/xefSGUB1wfJJuvNrwuA306D5y9Zt2vD8ICSPCD85JtfisvWok9CBfD57c/7fd1GEspq
wwQVsSoejl8/T0b+UHJvul0658TDDmI8RNXIaNBs583bH/X7Y+pB83RMVES+Tp9E/ftXa1vUY5AY
GUqg/hpsKG+NccBq4b5zAf/4KUhcOabQM+Aa/vopBXPaAlg4253TIklqXF/b06fwbt/+MeejLXYg
fg3MUI/TogFO5+xzMnoeBu0MWnWTAbPXkOnWmQpmNLIEuxtKlyMFDz6OVPqZ3idKyl0lsuS9ZelM
b3z6GhxhCNswbMtgCv7rz22aSizJ4MqdABgZjPTztjR1uq0Yu8RbW/h6DiCn/KDVqx8n8nDWpSP2
Fn24KpaFNLesCt+5A+YfvxNjBtJVyUC1z08ckdA0LYwtuSujvjzorR34ek8BD63yOgR/uI6RMD3l
dDXWOfnoN71KLHfAD2x8ryRao8x/5FiArzOPnIxl/AIDzlzDPa8f5rIHnt4l9t6O4vFYzvk1SMn3
Dhd//gHIaJCcAzTVrbMBTmi0fjETz7cT8XwftW697UcRfYxZxdZ146abkFzIdYEInR2rLY70yJ69
xP0gW8c/9HUYriesKQGtFP+uWtzqg0eY50Jq1NHywGXQephB2qQae0WXI11t6neOR4a67b/ussyC
X/2Cs6dzxFZC6uWMx1dLo2O4+OURZX6pop83XdKyyPfoD9JUP1gVkBVZA+18+wWx/vgUAAZAvOGZ
WMbPXndvZi1h+CF3qRZ3yOpI5fzKserWFRJVga8jpxumT65pxN8Yw3X9EK3Tyow3mYW7bojk1tTJ
9mtxeK1G2o9EoJh9vY75wN1ECtJapJHxYy4Ng6XShcyZBbae0nzX/E+1l7Z7Y7D1S802coX9f4bq
8+DMfBC2ChV15sv33OW/H908h2pQCE4IZOWccx9s03OzEOzQrknzT2W4cwdEutoChxRQivXOOfEP
yzYeb6QonOv5g89l8TLPHFAZhtzVUfniM8Nk18Z+Jmgfv/NJquI6e5L4JDWBxjiA5//sjEiwbV+7
JCjs5jb6kBlW9CnFN4VGZKaasGf8wSvd0bwjqvn30nv/sPsCLjARD6AdUFiyX9e2LgL1HKY6yhh3
fmKAeju5zb0uwpfc7b5S8jqbtx/Z09nzt99qoxoyTApu53xNx6ImpyThkaUML+8RwF+bc2ht5pLY
CWtYftA4/FAl+bSJ5prDjQCHM8ioVYbNd96ePz5MqJ7YWdDq/AZHSxAy2vHA+zt6VbfRa9dBwIsm
T0vw7Nlx+vL2L//DpgnxG90VcYVKtnx2kx0/JRS1n7jJcwtPqSaKZ+m9+J0a8Y/X16CTwZPE5RXe
2ZKQSiOqDIbwO2rkdo25L4bjnPqAsSAwjwzxcCyIfqPNTQ6hEGMU3YCccZF2sSzOe2vk70U503mq
Qopy5C72+fs6zuTMxjLjywxAaxgZ06lrlyuUjdE6KgxtXcui3MVuh80q6/V3XqvzYGq1cbMuOlxs
zu0oeM5WaIJqaZiXerubDRF/rd2WYGHsit2NTAybgatTOc666vkD8ERA51oNTpPb2BCBfK5IhYyz
9ajN49UQW7B5zK7rjZ/hQW8/GX9YaOCBOWSE68gnXOPsyYg1L5ltfK87ZwrbLTrMIRCy8QPO8sk7
l+QPH0VvWCCdQK/ncXV+fd2T1JB1Q6t/1y1h8SKsmaCnMi5ICnF0+f0//lmcQW1Eg6ql9tuqVgMk
62pPNDvg6+0dTH0HQ5EbXqRtRxfx/zUab3+uHq9VR39YxPgk2iIcEREznHcqzAWiadXzSfjBok3Y
lfUDMZSooHXJBH4qBNzXeH5n+fjjpaS+JtreMTDAnt21KNJL5Ah2s2NKA7bOJg46SQviI3QsHm//
PhSav+8QnDRguLhoXYDDnD3JXiaqPloMHhGBLn7rABlGVhOLkVgRIoaRqbfS3DicyfN1Yw0jPuCu
7adgYX5XwB63ebkSix7jAYpI/mhCdY9xt2Rej5gZNTSE0iZ+BsarXWHBsDFexzlqbIllIgbVS49o
7Sq2BfmC9mhsR+Q/88UpmZjMdxfPtGjJ3sDdBF2kN5nh5oKY6m1qFJMTwIaPzc+YHZLih5PSLMH8
SgUTX5BZjkuuTbI2/ijzypiVR8O3d4xCCxFoem0ci4Xm/0722SCv7QKc1JXoACTcOZIR5pa/10bm
TK3MAP4Jn8SakjlcdOW5pSLr2laVbnub3KRBg1F4bEut2htthihtjlqzXflx8lhIxxJMLVCzHMDY
Rije+wrL0QymIgqKGkXAZTpQToKS9OuR+FA5gldgHjRPG1gpoX5RaIwl6Dvght3Uha0OVwkpDc8u
Qxx0nWE3rRcPYNUDMm0N2ncn0/l2BArxUCai7YJZa3z3Xq+wsQWEX0f9gUPstG28yU/Am0XoN5C2
LstaYl/alVAtqyAnuacD9oaNFBW67X0kOIuYo7yorLUU8WCAM68JVPP6O/q82x6JzqewNvPPOeFX
913JpCYkGHaPGyxXMvibPp+3ZSNJaHPL+9CliSpiBtJMmHf498ZNRgbRNuqHIzbPEXqgfE4zByR1
b+JJTSdry4D5u7C0kaCZGdiYaN2dg8028EXi7IS/EPg0klmFWj66ILBl+up2TIaQaAC2c4fnpXHI
w7ZUcupEnlGSPyK8DByo8re2X7SBQWr2LXrbZQ0s2rjwijy+QiYCcd1FvSOT8HFaLHtna8ZdkqB0
Y6obHrDVZuspzXoOFRIaA7vERkp3ucvyCTgMmUEEk9n8JVMRdszZBRyZiRSYRc+aYOrw1qRxSCKW
C65+tEgk487egrC5Z3Q7BcboxVsgbyDKta7fhOZs7haOrvdhlNdfYPTpl2Xsgr3sGmcz6V37AiCF
MOsOkZdHw5pwpso+EPxCBC5OgwNJaeZB4vrCAzkcTdSOiV0bZL7OnwuGxJ/LJNy7tnhI+vkzg/oy
GHWfRl0ffi4ILW95AwvvMPQuVGYNqzB6kQ9IppXPA0ceYTUeIEZ8Lxji0cqk/rKJqRvuk1Ybbpuo
9e5lj41ptORlB7gIy6AizWvlD9mQ0ehZXbJPZIEOp/CGFyG7HsEMIeWw+MhD+j/2zqS5ceXMon+l
o/dwYB4W3oAzJZEiNWuDkEoqAIl5SiDx6/tAz3b364Ud3nvzosKuoigSQGbe795zZ4WPCpKFxdHc
1FscAFUa9I9Z5SdE3Lh4Xgo4WNPaazhHsJjykBDxML7VfPanZuQqEwripZ8ZB32IFa6MvoInMfs3
/IEQIzfEJoIzoLpbX43x2L3RAu91DcGRyB7JSmP8etNo/iPKiCeGTPVY7zzNrH5NHsmmvZXltL8V
fkvxk6rw7t5qmgvaL/P8FoKBko52RJ7VO0TaBhNCyydFA0GZr2e/kI8/vZFmLiivLcosPYyChigH
98/JGGFLANkd55CQxAQnptM/gdSwn0TfrcEb6fkNSIT2F1Hk2IVjGONKhLFh3U5TR7RUZtHvAHF/
gJnvMtH8weTOyp+emDMVv9t6CXupojPesWO0a45ozjkozfoNf8i4xg6hdj07lkcf3P+b7HgdpeV4
GXpi5TO1cKt0Ku0DXkZSjKbDGEQscCcMdFwJiRU0rwkur19E2LJtNmnNq9eY6V5gZSe+g0FimzID
fnEq7CK4rEZSTpEDxmiYO26On8xPphOKiV3ydIIN1wFbBIghJOQNp9Kg3ZKYlcW+qPFHhn1KMGnJ
xWLEoQ/MD4N4QelVug31oWA0SPlFki/XoDYeKQdJHggG5GHlMeTfUp1Va8/YN/gVvcVnfAPBhbcK
PeNZmtMw3sUREZfUJzVf6QRYK2C1t3Zi86oWAf+fNKrsTeJg7ESao1snyZmpOBkwBpMbhDPnHLfc
qpuyKubtPJB5GqvJLnb4neMzmCbprWqHyg1uIvLuEd8uIvxC8ghIdkF6/WzJJF/suTUeu5TPOxUZ
zRlYGHZ+woeq0VJ9o3FpXmqnrT+d5YS5Kt25luusIbHDJ5vuqVLgZTVsukZLdqeGSnw7y46Ioqrb
V0lFFTggj1SpEbcN4YWEjxXrAcGthXgwBH33FYydc7bnRhvpBAni80TcoWa/S+/zF04mG9Qqzj0L
4oA1GpG6NViW6/UYCJo/YPs0BCuXDLE/DAsMotKNx9pQzjl1quipdpP45DpD9e7GIH4pmJkX3NEc
GaH02UQ6A6jQuPfhTrQ6GAtsYzcLRX1POfwEqIrEXRkD0fihEte6Fp+HoHHJ9/kOO/BS95lYWE1+
aLPFh9QHiDhrurijI4Fe/sIPLSqOx7xfi5lxbThznyNjEQWmEwOSgyeJlca2s4oiRUi17ZerfKAG
mZmL6TykBQEru+oJe44VbzJ3aFH1SWx8WCIhTU5FKMgxyFJn5RZErDrSJ695M0/3vtuRFV7Snuny
dVOB5986MGGvzRJ7NDJiVwGgQDxPGhQzu+NT8wWFt3qsqd/6TBshYB9C54j20RWjE4wwPSHKa428
YjVnV7bs09NPmnseMXQdZxIryUYrwIx5lPaVdMqSYw/RWzqaOV1tLMFtVbjewBkU9CBpJMTshCNX
WA9dow6FlIRpk4Eradaalkeva3Ol8cxKznkmKgNyyFzda5ZAxJUqX3hsHYm1A1wYMn1B1/+ufI0z
k9QLsWqKsflN65Px/JO1lWNnfMO8xoXLrddceFrMvytT1O2Kgl9KJlvhDN+mj2eR74weO62u+Vhc
VvJupwOfa0MSFTQkmbl2DXqdp5nnyu+p9psLsWqE/wY+Vk8y8G2i3+Ni9H58hh9EyCwAjAvbE4Nl
lyxGEp/7u6Tg/KWhQVC/0DHX8YyvsqXgBq/cb3bU3h1n4mhbD1G79PyaHrppb9GDGFn++9z5/Skq
6ngn81zubbfgq2HZvLVaO6PB24vTe9emzxbXeffU1hJvF8jRPq74n7q6rteRrK1PJ4idrV3jVKtt
HHimNVGCIi13Z5BNDplo2usMTH0dYmVVV6No6SHOOTUsrffPZh7btK1UD6SD7mjWAKWs6yT/+7Zd
jxhpT3BOjvqQSGo165Yfm7lnfcSJhsuS54Y1M17XU+1ugpJ+LiGXPLiRWS09xUPMQ7eY6dhg2NgY
jn5w0v4olcrXKffmnR6P7S1NTyW45VKFbPXZAgaM/5BQPwKayw+ZV07XrJLWl6R3vUl1g0camYzZ
gntVugZ85N6+Afhov7DfBpKkT7SEjsucqeq3CcrygWCtx7QMkM1eikq9+NMYX3WCpltvqvdulTdr
ksl4klKY5P44f6D/FW9Z4c2Ls5cPydTsmAc9J5yVp5SdrESWdYdM061QRhTqZYUNPhjH3U0RUV1l
07Bw4Q8eonykPQ6N5vKoC+Lr0PFDBify7geMWeTLLTgvFLV/YLZ0n7Hb5vs09Z4n8magDpZcI1xe
lLhUVWGVjskd9MNoaTo9RNZsfCZ6NG6lr+k76mLmtZ8O1noEvYjam9AUnyEVxkq5N2wu7BdhO7vS
maottxMP4EpwOo3dJtgFlLn/luALX6baNk5BEcy4Fgr7saajBgZbYG8dnl38al3+bDied1GSb8mR
pHi2HvvCsO1bsiZUUX3PjJqgesV9emoElwFFLkCiICJRblbXFI9Rm0qLJ9Bf7MF4m+feXA2ey4be
jsWHoC7qGI/lvqfBSYSOrd0O82ThYvU/eqzAW27FLZYtoN9M9diQecOJ3tXoCTMc2wxb0rDh6XQK
+H169fV2XmeF5d90KuXppSeQicgAZ1brnIvaqapVAhyMoUU+H5Sq5J1LhXDJHg2cG6GdkjKVSWAB
thJqAAQ+7bBtKRoPc01wGzFDk3dB1IvXwrTdnWMgwCOtVaxYc42kMaTadB9EVnOrELMXCLtMaYVq
aRQLaPK6gnE5tsKb9pHsV9LvsjuSfNVNV+Im7+wqZzg60lMzdj0hQKFCtxN7Y9KC14CZKeccet/L
xSztzKumBlVEkiOBpSd74xV7ansAoPdpzO53BLjlnR1r/p53BBBER6mKl+Pktqhx3PTeUFyUy44l
h+/B0DvoZ0L/WOvZDk0UkxYyPWoA0+y19PTO23tQIFljQBWeNYhheJMVzdjIN6CoTV9QSDnkOQ+h
ynDEe0FM+GI2fnGhnibLw1TxABXJ2H/lnanT1yOSrybS5wX8xgs2uACOTiuqB0jH/vjasuPhe0s5
5GDty1klNNc65LXPihLAtGC1RDubcwNXJKRq61BRhPvI/piTaVYk9jHOpu6ryEhJdUOHiNCpofid
UflNTH/uo3e9E8Zn9uMprGxcuF0zRe+0UXEIt6OU7u16jrovzalhZZqzpCp9zpzyIW8mHgxdMi09
5HEvq60djCgaBDa5PBJzWFjyJT78xB1wYgdxFb07AHC9MKinvF17IsjoRi91LqPSUn22lh3vEm8p
dql1iUvL4xAz8UNFapfdTTo7PedGvZRGshppA423bF555VmjY+lgj8iP68QOlLbT1LIF6JmQEnyb
QNiIRKcy3W2p1Fvlkcu3pM0sdat8GqJ32UrapeMhXYoZYqf4bQ4DP3VoLNJlo20F7398mI7U4iG0
GE+Cfu90nGmeQY1xyHmi2gEgph68Ic+yQgvioyfvUD44+MdKOG8CuQdnQcoBM5uyfW2gAp1pzJ2M
LWQK50a1ffXgjDgq+AqZt67GqOH3yzwHPaSt9UzcdLgY5K5QGD/uYOTL39JFGw0Hk9TPnasZyWOm
pEkzIS79grTWJfOChkaI2tcfMZx2aj8hw0dne+CX3ptS5z2yK+ddp2XEl+eqqdSY/1XQWPlOuHfR
/hO1RpfhU5Raz9+fS+gQKaeXNOTNLtWMsvtOCYDku2BoMYYPQZEK7NpQp1a5zv0TjnydgFbQ/44j
STtAq1XPjs4BaCMOutsiorTMVqgcaFKn5Va3OXCzCLN+rYpBjzLc68OS+5nJBJ4TaemkFdlC5nTl
9WDmzeTJEFBkm7zSj8yk2/1YDJRawEoAi56lz/OcjE+jCdbhRw/8jwf1X3lQsSuiWP9DGl5/9B//
9Ud6/vRRfP/1vw95npYIOX8yof7xj/5uQvVgcjPwYZQfLLU8i0/wbybUwKBflUHqMlPHg/bjT/3f
NC93fsDZw3BJHOJR+ocJ1SIFj2sFLT34o8rV/HdMqNi//qz04nzD4xpgZAwgUNEPtGjd/8fBkbqp
LXKjS45TY+BgHmsiqI5gC8FQnCQMYVQbyUwQ38ygEfGgcdJopUvfYWLW9VWzb0H6RSsfMDXIJc+O
NrmsZoqydH26DNxQ9o6WUaVdMkgzLw3riEMXjRUD/opydEZpdtjox8Jvwpw6UDMcCn220UQG9zYQ
5JNCUCPzYTbm3g5LUQWbOfesdiMX1yOxrQqxqYtqGdq+1nwGQnm/fjqKez9ghzLrxN2xoNN6rPwF
GmnEo23CSewhFQeFezeCIQ4LOVw7lIWt1zEMhd4kqbCACZo+1EKoy5To/amNzeJaCDY2G6jRGhtC
fyJRUzp67IeuqK+5U0u23oQPOOSofYw162jWLVGXxN9NqdlyLKzSivyTQ3inS1gd+5EKmvXksMcB
5mS+5AFzoNRq8wfDRMeGgfkecyA5QxoI1ihd1v0ATuUgAQ+sE8O8T9y5W6PheBtNpW44UYlzb3la
frLK8eroIx1gec5pvZ685Bf783pnY0td0ThES9uCwUxBUV9la3l87Eka37Fo2qcxKS3e2zAPt/q4
acyqOkV1W/wW0g1I09lq2zn4UGLEsCsm6V9OFFHWGrFNJSoG95u4MfCc+SWwNSNs6c4kpeIc5Vix
iKAgPYi2s67WFEw3Vu2N96hXyBNZ8imwf344lTuuCSzewDRVa4fdEyDxyA5bt9YuspqKh7zNilWZ
kTWmop1YG58IYYzs0uaiP2lTNqzIRHVPGXTF0O7M6aTQENc144GN4fBONY4Ca11G8eMMYqEIc38J
wIiyCnhZIWgKrWvjxiIcd1T68JXz98/xYOcXDzz5kpOLgquHSnrxedCGcxuJKFy08hORKGDhtdR2
GQeS3awN5VU3uaI9d+hvSbrZNyo3w7q1iGNx2d9VGJTfJBizdKP1fXK0RWKsUcXyJrQsaa8bMFe7
QUTEF5vhxsUUftQT906SEWET5JbIMBWVoL6YgLuBTs/CjmsQ2RfhbIi0Hqxi/6xp+Tbp5iszP30b
eTe2XNqGmvJVjYO4T6z2rPVs8lUbrIPcvhrQzjalX//qQOEcClE9q8W7QanPe+G1+ZblrlerIjUp
fRpZPZdvSn1pcYS71MASMg/6iz0E00qqINrXo9TuRhAhm2io47XQ7Tceht3ZrItpq3Vthe09dohQ
dPazjcCAcu516yLCzKJZ5DmEdvTwPobs8t44pDabwSvaXY5gyLaWPr70tqeVJQTBFaoyPZURSFbb
DUJ0rwIbpCB5MtbpNhvFtLIz0V1Jh+WX2nfiA04OpNw5sw546KZLMeXzruxpXeV8TSYlm8ixtJIN
vjUeWkWf0XokEnkZ7f55gAuw1xpFsRBRFyJvYdXZo/5QCs3Og3VjtKa4V9FoFbdsMU5F639WTeVs
XHcOHoWl6i1W6gwBKo3uqV5Mz5BRP0q7pv66KVDYUuPDraWDB7rV+/eu5VdeaCXrts7Nmzgviy02
Ei5pPc5XsrBzFN4kv1c8dsNkWvAeFXnwFcyj93mgupJ22GglB67BVE3qPVATR1LA+80DGs1DqZPP
gjNWnCs20Axhgnyo72MnMg5WTchxVxPoriHuknPqZlEd6kwiCqUlZFsSX8G1F97vutLHVQwjbTsm
fo6E4RPWY8YLQ5r27aKKKEfBi0DbzeAIhLHU1cDjIQr7Zl9sVcIunIc7s64JzmquOsPeK1n2R8rQ
koG1RWt+gWSuFEEywWRxSkbTPWetjxxH142/zwZfzLeT3bqXiQX7wWojbpFs5NI7tL10XjsDXn8C
v64DSG85nz1Xf7oyMBEmK0OLPBuxsvauDbMqk2Sm3h4rkhMkFiNt2weijKG19AfFSPOc5EP+gKxo
eWFLUduORDQXbjCPyRvT524jTbvYG2mcfNDHoQeAV1qcTbHq7dvYaslQ0xmBVD+PGKQlTN+70ZJS
hsyhaADm0f67zGydiIRtjne97Lp7NZl01IGCoIWccqQ6DlG6iIJjDBpedM6bH02rp2+syTFNcsVw
11lzcY6kE/zWp2Rg5pJH1lVjS/2ikdU6FTqtX4abf0MOdb+cMnDIoidWM6BTyHwTMz47OJU8FDxt
Vx37B7VWeQu1O4j4FDGYJf7zIJVzmwP5/9KELqJjMZhMod06HS/Q5d1n1pFgU09zvB1A/WqryvPq
CA+3kcQHilinX1kK2YqHURw9M0WViw1I56pUiXafCvBdoWkV7RsTmuxk5XVMFUPU297KDIr5EMA+
/bJhP13rsXxAf/T1VcJlecwMcrxQILhZ66pvzjNc4WhFBM5XocnAjopWM9Dv6jwZ35xRjd+URTfv
1ENINAYzaMMoKGLszI3Sjq0h5D1DXQ4HVtdqv2xdYdpHDsCWheC3HzzU8b2njfV7EANsXqk5oknb
6C1gZqloFC7mQrw0fmrboV9Z/ZVavYGm7wl2/dLafeCe4wAxmHqtVsqempB3Hmwsr9XfoqCP7E2Z
6hlFTmDcdgMcwWsU1PqOk5pHDdhQ4uz2qWPn8SzotWLiQd+v6d2qsW+OBnHltVvT9qwk5WY52A6Q
BPW8eBjhautOs0KBp9AvYbgR4tG4GEPXrzvHCW5zTQ5olhEepckT9QFQCiHSIi/bt6wVvRem8QB/
BGdR9UqTQV1ueg6iVAwDIPpmTG7dRfpYrwmufNpxEjx5SVl8VHFXbalDk/maR3xE8l1mlbZirs0T
0ZmUfkgxq9wFYFLfpdPm+zqp8eyYsUPTmLKU9emBBbvpI8N6DnoQdKFfWJMdNq2klqKiDoxDEH/M
YCv5ewQcdfUz2HkrqlGMD0k1xKounfo9tqP+4gQ9QWcxmfrbAOqNZkXaAbiW9G4I/dIzvoLGbMQm
KtxYO/qViF4ZLJZPNFG53dYqk+lm6AbwekLT0OtagrMFI8aDiLN7nWDka1N6p1hJ2iOgtSPWbUYf
l3mp+uBi94FOw5gNoj8AMLV2gto8I3RoBKBjb0cVI1VhTivtTyzzJgaxqo6fYY94GDuLkcmCoVmG
gvCe6qh4cXzqenPejDhSDqbI5W62nX49Q5DeDro+3BpasnEHKOqJMAcMHIPr4YggSUDavsSW6fbt
U+x40adrV9FWVlTfUXAQUN1Vg5O4g5CfUYZO2j+MIkcnnN7GDCkB2oovgjISoO3yn1pLch4t1nhX
4ep4yaMpf0wdPdnpS3kdENnhtq0nsBYUNfg3WVsEABjZIxZjfPSZJHQktZth76cBcCzyCdlrh7m9
DZNolMwTUqePNnVtupsmmuebTDPq48j5/pbfML817TT9Fc1pvy3Svmfq18htHFjloclja21m80ut
pnFYEQRsP4i2e/ewxrVvgvTtH4mw/5yS/9Up2SQF989Oybvvqo3/TLwy/vg3fz8k63/xbWJ7RHFM
iHBA4/5xSPadv7gcTRHASMIsqT7+r78nNXFIddXQJ3/9b0v/C7EAdnbwsjx88//WmZhF+P+diXE9
cbrmUIzRyiZ+s1ix/s+ZODArMAKVn+8tP34bQUmHfYda53r6a6m5Dyz7e5qumle/MNhG409iMdhS
lnfsFycFsy/zYI2FOnSLz6IEscKShfeiVXq99hY/Ri+D9reKyApWCW6NavFtaIuDA71Av2o/ro7F
32HluE9qP023kVZSrxF7V7H4QcY5XWd+X0A/p4CCyfoyWG2aTaeZlKwvnhKsH6tGFmfVmQ7uenwn
AgNKuzhRnC5y1pU3eiuDXdCjmQZA4BbvSrK4WDi0XcbF19L18YtrF2loLp4Xb3G/9IsPRiyOGH3x
xhhuhyVh8csw8NrYGGiATIZsTdiNL96aApNNBcWB3BB8/HZx4KSLFydbXDnW4s+p8wYhffHstIt7
Z1x8PKONlyDH2tMvHh97cfuki+8H6f/DlDiBMLMc0VPJ+6fYecTiF4IMHW/4VsNx8RIVmIp6zEV4
Ec7R4jYatGba1xbOlcmrjCvP3PyVXWH9QnplWwTjZTb64pqRDblNc79lU4nvO2P8md+1SBXjxvQl
WhxEzteBuSoYaQC1VscJy7JKhkV1LNuHxtKiB5r1nBs7Uyi/WuG0+7h3G7S5Oj21VT6+RgGiInHO
4HkqrIxqmQq+uFvhDUlkANxgpIIWlJR/8cYRNTC3kNtzUzp76lPqNy8V6LjCk/lzmZXU7uZJsNPN
HDwE3GiOhEaOjSzW6/aWE9JCUrcAeKeBORhhMjBl71itj20XRTT7Vnp5hDjELKdhzWvCFDwMy0sF
Y0rH/3KjsAVuzdET756JCr+eorjc4KyMnn+AM77FbgrwafVgZJVxstypurEXnZShkHiv6wjdFEEM
YTfNZmO7CCebHjvOvXIkxbNgMEpaQ+wJoEPH9zcW7R5KDh50h5Ak3HUfyJZu5c+KY+tnO3jWQQNu
wz6a5u09sUH+TiKnez5AbYV9CxoBHW7GI44KonA9L0myQA1rvYzVvRlzaTp0oWR7p5P88o2K1dWj
TjoNi0pn1ugOzGEqx81WluJ7qP2cFzSI2TYbMI4lkIxCrae+gGLL/bdLke6WoCBzYfqKOvZWCWfo
2uAICg0A2Rigwc4YrPqbQqHpPhqq+vzzzgQZVtpnBoOXBzXuXeI5YZDutEhCVpT4F3tpt7K1vvid
L+OM0imHx07Y0KtdCAOrdPnFf8a5OJ37J28q+It5JMyDI3mIrAmzqo0edITqRlu8/1xpwgEnG86E
wobQUEz10mkMwEQG1Xmswd6FjDBwAmFDeGaoYb6M5eL26wvbu9BgZB+qLJquBpOPddsyuzNjti/7
WvKlDoNdHikA5lszaRuhiajov3oqRE6lXrlnuPHqpokM8xrpwr+OjVZsEq7ILJwDJ3oPTNwko1Ow
l8OJxgtJn5/oKRBBeZxoD9VMNnB2mQ01MTPLKu+Dzc+3VYxF9ZDGCopLl0VlvzLIKoL35pNTnu3c
GqgJUUgzciKxoPHyw8hW0ssnrvqZ/+CUfGMbrFZmU1GPJ+YTe6GTbNT9oHWPsmGiJZ3qvQR6slR8
rAL/zuwHpt/xfSJ1YL59si9E+9sZg5vAYm7XMzcqTe86dRYztmTXu/Nz3Hbu2tEn/9bFBofFytlk
9LOatapWvllW1551bOCUQ/rYSA33yozgqTOEcXIlz/DM8GPozrW1MjwygmmhTukUAJwQa3DTR6v0
onuj16azMZlwMKoYT+MIynznVhkdzYG0N4AR2cbjvt5LSQVx72dNstbgkqDZrIC+fDelrG4aaM43
Yh66TWkWHPlN51dr9PvSdy7o2vkqk4PF9CaO3rTYfO00n24qAtlzCQCK3XzPka0kLltQEcR4eQEu
tyD+a9etHhB/7RUd2fNXIR2GGshIizt/W/eoDmKoj4GX7UhLJSvHmfmCqRjYTs0QhWJUGeQD48lV
jLYY7RyySRUHIDPWnkYSihz8ARJ8mUWhHgwMbed6q1XVW6MP+GrLSr8FmegdWy58PH6uvnZk9KYb
RbOixzlEvfmNBnOtU9/7Tk2cIgBj9HcPawtnx+yxJ/b3oZRmbbjXYeVQibKCr88WGDvYQnu1m1DO
M88DS+b7WMwWIx4k/NWMByOIHpqi+0oUW1a99NUJy/EI6gAmdA/q2dQVaKd22MySPsPKcE85z/wL
lxWyoxsZ99asbLbzQ1kxEdLEHtx3vbY7TVIQbtbfnUNlM8XZB1VUGWCf+mPIK3Pd+F2wFoZ81SNA
3nrFah8wcSMuOfwCYPDWJBb46yZ6Go2aBLpF+ZODC2hV2fivW9t5isgIr1xuQ+aPZfwKrKpblZ21
7jH133J6iTdsEvwvJgjyilxpPFFWsewhvGDx/rrqOPbRiG/HjPyJvId4Et7AaLmzi+8u8sQ3rpL8
GLSFF1JyH2Fi1hjcu/a4zTr+bVyAIZp7/eRForoAGmO0kDTsrGidYyDR+qda1vR86Sp/H0EUcXyG
qOCww0IWTmeOtxYx96JP8VglJWfbCFdqELqTiG8lhkLj2JmRQa1XN7sninWGrR83hc4tET/37qSd
XaP1IeuaU8OXWOmrqI21jczEcOs5Lehso6QTuWqcGqjlPLIMTkN1qoAEHW3c8JsILBPksQYpg0Tj
FRdGKjYzGmuJnazUTn3sOwd2CtnO0Ktmk04w48BxVvYmaaffJT3oZ6OI+6exTUcOvl7z4jZwrGkh
KNcMT5kAeyNd03adQkmaD1nBLgyvlXbUKx5gtWE2+4o0F2e2XuCIVBHuUMPnbeWEBez8k7IjP+za
aDxnrqbftVHZ0rRctbvGJAQ1jBkDnbq9m/CuE/PcxSaM9tyf30TbVvValBKb99i0qxn9BqWoy7eF
rcMdbjN7N9PQONH3sGsxfobmEC3wrU7ezxl7PNrkOlYu6Z/ViCe+Ed2IqzfT3qw+OKFkdd/jAllu
XNVvg9pFLMrRkTWrgRUE224NpphbnOj54vS7soJW59Kb0A+DQYWdPjrPVj3tpnGKqZ2cH5RreScm
LUaIDRNlpDR2VMF2q9xoN5Ws4u9mUjsL9SCUUOQ3MhXDZtKn6ZhKo1sNoosOYxPdpnFztSPHWYNg
FQc1u9NNJMh4YgDUkmxpMZuvQcbT1bjxBurWFxpGkhv1LitGEV8sVzRrbuFuRKjrRiSuMNC0mCUh
bijLywI9VkxCxlxNh4n97wxbf8C/JuIiczaqEyj4fm1ihhmySeQh6/ZQrQs3ZTbU0f6ifiWZj18v
dK2oMveshi9MnC8a5/FtUQaLMWIYHyKomRtDzd0pFk61FdKx7xi/vzazlW7m2r2mAfqLmPv+muDt
XdN8Kc6NVzuf3VQpSkDL+dPojP5uLDxtmxryu43p7BodU975Ulprz8fOYk+cfhhwd/fYIUzaEyjT
i9mqbMwIY5LSvHeGmxF1GIP4GPtY4RlsbYv1HsVQY2IVC11fZQ01klKmE9wnP2GprHOoB3a6oz7o
MdD6KXQy+4bu1TFkeP7lmSPDvqZoT3T6rPLK/pUwncC5lgZHRfNXuRHGsumHCdV/6lhqvrzMEbfj
WHbs4zt7byGyHFommjroCdoL2ctoOMr77DBTYdaxSbDVrY1H/QK6an7J4TjedUnxiwNoDJrQbAZG
/XQY3KiScVJaJr+aomDV15riy5Pwj8En9v12KFO5bZGS39i+uBsTf94VOO68Yg90tVLhnC0xx11o
mLl11O2gWXtq5k4byvHZHcbhpqnpGZhz6YNlUH1+zspmabzxreSzpAgDjpxIpy1IMZYCPWCot4RA
KvYBeeB/+bHOg0PGjnHFkee/9K1Xv81WUX7OCVZl5FTL1njkewvyTx/Lx3IxvTuL/R3lr9oCPJ9A
F84Heh1ReBa7fLUY5xH/xjdjMdO7P756p0xSrJdirDADVVxCMZsS8ePBLxc7PtaWxZrPoPjHqc/u
eTHuT3/Y+K3F0o+XQlL/i83fWwz/7WL9n8gAMMAjZbHEAvCe3WYtomQdExlwC13ex0uMwFoCBUAt
2d0uIQNniRu0S/BALBEE3tgTB79o7QVJtdUEQYX8J7PwH29E2ae9+leqj+0ZpMb+iTfi6yP5UzsA
McDlX/xN8zEMY6kHWAhYkKNd9Lp/aD6G4f3FtCzDAZrj+h7qy99tEdQGYFTQddPF7QcQAjHobwqQ
bVAOQCgOuygiNWDtf6vGHDj6nyUgQB3Qv3hb4A5AA0Fw/LMElBlRMyCMuifcO9qBzrmpuSlxgpIx
8LGme/GCa8wsDpt0/OUPdBE5wSdWi++EZPiD7WWWszIq6xGa8/SSeVp6g/liwsVj+tgK69Jd5ilz
FzCPZs/XXzFRxkii8Tg2Tzqte1oIDTS3ipssSLsdO3ghTh5wMI5MTe5vMWqXhyJSxOTEgP6sjHhd
FrkNJ9d3tuTZTHMjguGS1aAIQ6GP0W3OdvG2G4CpKlc2R8Yd4xeKwbtd9Ozsgk4Hrll5O72mVqkt
Mn3F3sbFmt19WK2gPJxADIcMz0SGnxVV6Hpd2Vu+KO3E3DPC7O3JbaL7Rhut2sBEESEyMRiF3Dpd
zm1upqM4a0livgA4XxBn9RrmSk1jaKJfFYCNaz805Zrc7kvupMHTxFTgPFHFxgAyeJkm391IXa0i
SxYXW2jN3h5a89QWRXsYECNWuqBgoZDVeKB8LL0LtPwj6BuOWORCN07tZjdNkQW7vNLkZ5d50UFF
jrXNSoM5GCDbzSx849syTPjDPoPpfWCm38NgtlSVptOrY/hjGcapiFkvfDi4Re6/m+YAoMATCZ9N
9VKkxUuj8aPLpiYFmoySfLvmbNj4VRsoIfC1a8wQoUfp9lK3JR0jtNKgePDmidg9btX6sFyRT43s
3C2uXzyLKFDZHiWjScPE88CaVdJbU6or2c/j9FaEKdG2Qzcz4qvN9Oteqf9h70yWIzfWLP0uvS7I
MA9mXb0IxDyQQQaT0wbGJDMxjw4HHHj6/pCSqnVlXcPd34Ukk2WSDEYADvfzn/MdMd9HY8JAbLbb
c2KZeHhSXTn8FIuyJ9KsO/w+hATpvk5vIxO8s0Pk8JywebqAroF4gux+Hbu221ZCqM/etwuqDXW8
DTLXmp8BkUBqYpl870ovG89s0dK9cipx7iMfSU+5Y/xFhycckAb3NUCvCkeNbLyTgdrA4Lj3dMim
FEK5XUDNTUdpLxWU7kDfuE/gwVITXBGmXCY5nrzlWaEzJzHjZKC1l5awXCsp561LMzgNJSP+Vd/Q
ZMeBtu62wQjUseVFea3bHMU8iW+4VCr6hkHR/6zR7ja+XwQUlOXuuXO0L3emY5fW3QzkNs1ERCU0
6OmMLRmmkeDZepkevCBI5StsGqcmQvQEqJwgUDj698E1iq3J2f2TDtP5OKtyoMlySNzduAS/OUaP
rxDVrauWRx48AT/aSioJYswr43SiDNnuQx+d+egDZW5wPTCsmQizXgnc1Zu55cnsuvA9wI+T0cOk
+ognxtn5dMs9kwmqSR1WpIyzKNc4JMfpSWswlztl4Jc0G/ArAVEH+GSCgWdANWIs6IYJc9KQsb2K
pk06+vO3QbWKkoTW2CaOjqc0mPhIeju6JH7VXV36k43I757SXHMfA0vuu8qa70d2DGGtvKMjua1R
lk11YLrK5n506yuhZG1j4JZQK7/xp1suiuZSisF8MhmrvWPnb9eay+Fdjt148Kc0iQ6VHng3lbVm
GHBksFSjX9h3coSux4fYbrvzlDVZyOKp32G6r+i9q5iolanFotAG69ga9cPcGl9o7e5dY7fVgZC0
eSiFdFepIcoQPzo9THzIO1rNk3WUNk+a10zkck2rv3HImn6UGH/CWfOmPX2F9oM3tYjfnYGKxAkE
m0Dq5DtPqmadRizkujn3pzSR6ltV6Pa2pVQudP3Bveh4SxF2WYgCeDbriGDHm1XryX7C3xBqYLYR
u/tJQy9x3DcegjRXBQETqazVVmpMrBD6mfyZRVoN9jetH0XrGkQ8yhWbKP0jnst40xoFvd1gY6G8
Ca0LG+Zub+Yc9+euLB4FqugxCdwqtLquORH16K9zxSlgpJDyqhtpcC+SjorpXlI/bcdutyttTpLs
UP01kPphLb3E/hEvys7oqU+JkhbmrJnFKsrHJOywzZ8TDR2kbpzxhdFeGtpGMz9CgQuQJ2v3DdAE
94blNkRCfcJKaa4uVSI1FqyYpAflUe95wejQ99r0zoiqajfrtfExlrGNzjp/4/gQheY4mXtncBsa
qbWIKFVqKFwvs38og+Jx1o0Duwd9FXSW4W5yfeIDrkwnWHvp8DA2efyiKQfehCyxMbpVcs0KMVUr
rY3HZz2mDTFgGniM/aTBwJdHwZ51kyBFr58FNPXHeZZXGadkWArylKTe8tDh2nvKKA5bgpsrbgm6
6gKDSNUcJ4fA1x5z1GPOyl1NB54VxSFRan+fKlfSZwZFnKhkGep+dMb8nO9q8l2HRRpFEiJ6MzbE
gLihqFouyW7FvaS8mgMiSdSoPMdOx/I9RuMHtXzNjgJo9zQPwvs0vKL43olGu3NE9yCs0rkR/f6m
TzYoNjreOfhQQt712rzzpSc3reMN34AFyyOJl49szvpDksHJaPN0YfGhkUsMlpgJtVgcU85xDHZi
+5GSjfo6L0FLwqnOgAvkgZiR+UYobDwTemBQi7Q7vBhpqu2LeXDOZZNmRzN1tpTDtCE4FNQH+1lp
o73SyVJv0sqKVpSlFU+Uxjc72fvtPTEOI1SiIVTbRj98hgQhCm6yQ9/izIXysBfA7s6JbY+nhrqT
1yHA8eWJoaYOkkwP5tL5J/H7p6SsKgjpmXfLI15Cb+TMakgeYimzLgOr6qZJjPdIcGwoa5tQZlNj
QqXXUbnqPEWG/a1ocwYkZBc3ttYNO2bmAZ2SefTeyUlB5kq7d04pHGEDGaAumMPBGzO5xRPzPhqs
KwHtatuYo2q+nBoLmXxoEkdjNwEW9HArHYNgWnl5XJxUf/JqMG4M+0saTAtoMBCRyKroXvEt09zq
xqYqP1Wtz6PeMTgQpWPuZ/d13Rs7UHnNHVmubelazc5XeoefCP9/pRxtl2Q2XrHEjM8eIfgNtjS5
jzk1otQRJ74iaKlDYhfIrr4EYZxl9BTa47swWGtJwDrNjuP9fN8wBQpzpzOO9dxVW8cf1Yf0I596
0ZYsZpTTirjKQUtXK5f5x9qpZ/VZ5Unz7sKh0tnmfmCrobXbjH+Wsmy3GToFlR6V1lGPofthmeXa
njo8qPb0m5QYBey8ujTKZB6T2y5B2bJNQhJZX+TTTHIUM9bW0sVC7wTL+CbP7tn3hj0N3VucYRSE
Rg1P0DECxc06gM7JbjPBjUXJp6b/9EHHrHpcvnD+GWvQnxVvYEV01JJLWiOK/MEhwW2hME1IP5FY
Rn8mDn4+6nf4TPGeXt5o41USlDpjiJyRmhQhMwuxbqmPx5XiRd5rm+gdrWLSW9L++oNHtSfw+SnO
CHD3xqdqvOIe2AQLwmAWTH9ycxtVM0CKm68iXJ+E/Pyk/kxlOTD9LKsiKJ88leS5fYwcP81PvfKD
+mmcBt41Ai9Ko9IrqNgpr7KOHDtG5sLwhrAiloDPJM2ha9Mhs9b6KOuBcU3qR0Mg+WsMeIXsEZxX
vqZ+p8gn2k7m0ND/G+E4MwaIbbrw06Mc/PbSNvztWlBrbnHnWfnUbfmJUDwCBAyJRLRL4UjWq7hR
1VcX6calTpV/oDVo5g7mMHfnSfdpJrqMd8dxv+yiEREc+Lk5QZIcN0wCuseubK1V5pYd06WmfNDH
JCGbUU+IsMko93aBr5DVgLrCFvW7ttnCmKMoV3Gc5nu3K+wNeSfzpFeCxJXesQUgd7dhIKRwdU+l
tfI0fp6eNzUYzcF+EURrMMWmDQK1MACJY4KFSM879zhCJwnTop/eRie6jzNQnyu9CNSNIVq8HrIY
NzxWaf0yNbEZZr0Q684qMHNByHAlGZvGv/d5CjMEZ7aBaxVz+Eo09LmpMsueYr+gImspxeyY2t1N
1RzfSmcWW395syNqFXda0HP6cswSWmU0jB1BIzXg6mlAj2eivUVRqff0QPBXJYO1Qy666rGPcbPF
rdE+d0lnvBoN9d9VHT9HpaefbZNEESMcHduw2RBUrgIUITnoJy8omxuJb7H0OTeVdyHgZD9USfvh
zR3DnWZWFJ5qiU6BBySINEzn2CZrSs7oPi+m4iXTGWP52RjtfDOg0GWShrnjKNR/Q8AZvwZ4CSGG
UngcZdyseUXVNusQj9aqq2bU/N5B02/JzNLu2OLETJzx+8yujx2/RlNuV6vp2tLHnqyroEgfu5iM
qd7OTBJJBlNG62vGxvTAzjBJTw/JPGdnmFvpobQC744MHAdY5XIx6dr3wq/nbwmGMGfl4oZknDKx
aOhOPr1QYcrgyRhGPZwzb77XppopAxBAUpdD8UgPDy3MM9dVNzNqwTINjs/MkeLZ+YYYG+t9lUUG
kVHYWJw/l42s4XRnx2JzTWJ4SYLN+BWmdqRtR0DxaV/rfvTLewOPsoWd1+Uw1pIb0InTg5oPZeIi
dxOPdOcvjVnNeDUCpkNuwigurQZteumpfFZP86gx+KWDkANvf5W6wNkP0dQzcfAGVqfGE29J54OP
iFtqly1h1Mxp/o0iWJHYjBPvcN7vIs1rn4qiVM9/kX/+P9QkA3Xmr9g53deJmVBohzQMf9H5O5Gs
adWYFZYx3sE/dtZaYCaInxSXqZJGIkbp8btZWtjqzKOVO1vN7rZOYmx8L7o0ct6Iut/wq+6COQNe
kO7+6xf3N7rS76/NBXe9dLNRoPc3jFlpDG2lR+Z41zTdndewV4z29In/8z8ERxFoMvRc3fv7G+Bk
veLQO4x3qQldmH9czPmVV29//Zh/GdH+O0kS8jQq4n8uSZ4+KvHxj2Gt37/kD00yAPBP55/HSXeB
A5sGxrD/qCylYBFBkjzmAgsH4/3/VEm0wT9UyCWcRWrLYHmwaNZaRM3/87//Afos/vb/f8WMce39
7Y4JrMBCGOD8AlrbdP8OKG8BJBZZrNxTaTZ0BYNVNPALGViX21AKrelbBDl8xyPpV6uO7upqMpyw
c3SNOMfco73eCg6NWklGyuX+32iz6uxo70eS4KW0BtZUj64bgBYJcqu3pXemtMe7nlgjrrfJ9EY7
ZPzMDmnbi6J0z4Pdis88Hh8Y0Hg4uk2NWrbE9bYFh1hMcG28bsx5umn+PNM81mMvCFvOSPg9F3Vp
3mHDXCBFyiigtwgd56vX4QHaF60v2ytKYn7r2ih4E8VscdQULQy8rhuy5gS7hPIkolCvGiDimh8x
ufNGBYWZ7hpS4JAuJho+mAX793lbuW+t540sM/X4zkM+u5Kp9ba1nHie81DEEAdHoqe6Eh4eR2uN
+d1c0q3MaffdFU77agrLrHFEpcFnHfifhZruSJiDfhpyvH38K7oM0rWglKT6HpKasaEOJQiVpaMb
DHBuHmQGcSDUpwlA64gFYIXzPyhXNYBZ4pwRtNbRcIZ9RfveVeLAflZJiZG3m8YdUbrpIRDmdNSC
rCWgSsxUw4WrpfukyNIvrgfnIctRAjdDbWr3HHhImTluxwlJGWcmUNVTMntYq4CLXWt81dik4qQO
bb83L7YzmC9aXQimiK1p3dOKLdcBNdMIRcR+htSYTwXP4mGdSltuDLOSsHWW/StK79YarZli+0yx
h6fE9l2bymbrp4W246E90yZuzp96aXqHhJPEbdan6I5BTH2uyRSXO5vq2XslZ5dWCGp17N5089Wf
/yWAYw/JRXOWfUmY/l7C2/5RyUvT41gdgRKMBUTh31t7idU98tBnN8KZBjPFvNET8huf/1pR/2dD
Hh8v7X+xoh6qr/SjAp/4eyr28PXv/8uwf33NH0uqb//mBQ7+T4CnDHs8nrt/drD4vzHAJVwFkdkP
KLv9y5zH+M1zAo/CEM9hUfwFFf1zhfV+41YGTEjc7ffU7D+zwvLo/ccVlrXcMngVmH0tZhXm33tQ
JEHMdE6UtuA11BoOUPHhZECdoDnoJkw3jDrgu8QECk9qdKvnsWmcXQACl9mNaDky6HbYQCwYvjyG
HfczTrb3QM+gd8T0BDHAJF6/VnWEPb2aq/fSiSyi4IZ5j9fDXdagzrowhfHnMM9KhAIRFC7+Qv/m
ERV/7JQc7vXho6w77PBkRp97rEJvdZ4OWjgPRTWTNWzUBxMWSifJnE8z9okYy6wKlrZIq4ekv2nc
Nv+eYNCPEbiX0vsJlhCD7CnFWNUqnE1FIC+LBZgGNixEnOA70wdTX/seaVEryGD7+Zm1a6nDZNgB
tPZsZd7gb8iipDhdq8K1EObpLFzwNG91r893Ukw6T5iCdrBAjJ+oRtWbDeWbyJpPAwESRvswNVn8
YSYmodeMpbbEmTNI2vpAOurMiP3xbgZfcmXfTJPv6KtlHSxHj3aXNL/zrVI9UCcwb5upX0+iPrDc
A5+haSMcKgnux552o5l6VwyBAaVxVvmpRMHQRZX+1XUMTrh91t+sCXNNKoSgjnKy9tHcGAVIJdQf
p6eRKptmeQIfk0aHmT6I4zAXoAj0GPoOx8rWO/ssdVXYaVPxbJWNvNEkwcRNGuDZoEgar5T1Ra+9
htTSjA78mirQzuOMv6OvcEDUGL7CUUUzLZ2GfCnyqWkpYi07lvCuPSFaDD8DBiXALqdey9eiQK0a
7KrYNAwIsnU1BsguTFSHC0nVzqCuUuYf7S8DBLQWZxenJYcEE+rYe5YB6lhwC22zojswvlY+ZVp7
eKjpI/kp68WMy/QhmB1+GtuS7mZgQ9nKNrFPhpmR/0tknexJueJamHAGmf3Q7sfJGB7jpAQJCmXm
Tavi7sgTMPiBuO91W1dH0l0Z1uinGxzqwSOZ7nlEZY1r7TWLLfea2ClhSNomtGoViDn/tJvaCsgj
Y3WL9blcBw6iYFsa1ROfY46HTSRXT2XiIigyPHr4DYONUY9Mu6LKZrIwxeWayxVCu9XqC1+txjzV
8udGHdsX6iol3Wl12dxlbL1TeixK7vJXVRmZDeolDgKbt0dx6MShOKQ6/6krI+77lQqGKXOR1wPK
ws4VAfeqJ1em9TMuHPZg0QC853EaB2s6JgCd9+3oXg0/I41me9QDW+QuAbUEN1Vw92yEksVbFCED
GkVEMMqTTGHDvDFrJhvCuQEXwmkypUYf9vbUYm1L9Tub5Oy5Z8S5s8HtrEQt8GjmcEODaMg3MP24
FLlfHiPB3IzSxqH4pn4lUckg69nVSzFpBmu7Iad7s2eB77ogn1w5d6bRavtRds826bgHLfcX5OgS
frVIwQ5x5V5qjka7conIFktYtpHl9EAA2TzIJUpbL6FafxLFw9hZjKr+iNySXLCCYuM1fJBUa614
eqecmJO7kuI9uYR3dVK8Q3ZEkuA7WVq7k0vQNyDx6y7RX4cMcJaRTwcLtzJ8Q/BtlqAwJt/nBHcB
gFlixMYSKPaWaHGq22/BEjYmxIAwuwSQs9mI0D1ZrSepv1RLTJkeUT7k6asTw6mfeQ+jXj9lv7LN
RpDrW10k39Sv4DMJaN+biEKTicb3B7o6NR/1JS4NgeyZROe9O2bZtW+rV6QEhKjp5C1R61Kvb0Nq
latSeX04LplsKGTD2vwV1GaM5O+9BAMTk4kC7UUskW7C3S3TKlpBxalfct8TtRo7c8mCG2JiYGOb
HknQIE+OXezZKb9eM78h14hLoEZ762LGMrmMTu6SONfjzmRwsqTQ4UTuNKfSdrRYczUhZ9xNv4Lr
ojaGlb+k2dtpCh4RNZBWGHoUD/mSe3eD7surE/2Yp7Fxmsug3WgCoQIooQK5P1R4uiFoTvGTh81n
DfKGMpklaT8vmfvYjac7mJ4M2Qaj+zbnsQw1h7mEGaQPTqe13BIk+DsC7YSkSfUzvCpvQxFFD86S
+WfCjwuu1qe1xccUECtc5wsjoFDRR7JQA8yFH2AuJIF0YQq4C10AqksZ9pZ7FAt5QEkuHQoSXpyF
SgBAGI9Fpii2cXmlZu59jmogFa4FHnB0NW0tWiYBw3jFT1dE1d08bsTCQRh7GyRCt9ARWGO0c9an
IBPapGwfCWEU63YhKlgLW8FZKAuBEsmn/Qu9wDhThF4uH7kIi7ug1osrlCwkp4XakC78BsPQl/4E
e72QDA7lQnkofCtYa3IhP4zGuzN0RN/oaryVCx+CU4z50iN6bsUvfATL4YKSYCAU4sCptpwUOFTR
4r0zFvqENsChcMQ44elO1cHteUSqfHYPWgFnev2vffL/ZJ+MWclm+/qfKw9PP9iE/XWX/MdX/Ck8
WKBgApNmlYXt4mGM/49tsqG7S1chNzZJa6oHlx3qnwE4F7aMyx+ZlKXpmKXY3P6xTTad33yMUOyc
dQr+lu31P7NNxpG1AL//UqNgGCbiB9oIASYdDJK5ROb+EonTe01DbK91HLJm9zJoNkp5MX36yizu
6BFtN4lmiJXClv7ojf5FiGZ4hdbY3ppau7V6J45yAg7Z+t58gS1OxVdkudFuoLP+KllGPqTn1Wxe
ah1njx+hizqOGYtr5TmT9WDbuF/LZaNpeKBgOpqIA5uJMRRv4B2YN/K5xiiU901z8ZtOZ16lw8dV
CrvtQJSFg3Oe2YCTYx1SYzN2Xfut8Kue9Rp7SGEwLVcuN7RJ8HrjJbottgm8pebY22SHWEEgl+Pd
VSaL5Cbl0WUcvXoyn20qq1vyLLVROzykI+Wje3uTc5Bp7WB8zafUy56iSQN8uDK8fGjXCS7mj6yK
/K/YzdhfzqagenfT4cpkkANJMtVvau6yZt3zEsQuV7V58nWLTK50IdBGGQ6OcOw9oOmDnmXDZq6z
yV9jvtyXECLfVJX2UE0qq98TuvI3I2LXG7RhUuhWnABUTm8xZFk+LJldWqIo+8wcn7M6tXZZPzJ7
K4N4n48xFOW2jJOXFLNmTAIqPXi+ugBep/tayhcRs7zKQlzZhidA4QYmtEPsfvZsN1gpx7c5w5Ju
QtnNlXWIVf5MZSJZ7sDIjpD1v8cpDe1MvSTjakmGe9YAIPKWatilVo7XUCLsJR6AiGpHtd7jMKfP
bmH+rIu0P82iHlccr+7mpPUISvRvdSmOmL+qfd6nZCxTa62ISazE1AAyanRj27XzNYnLepWb+XND
8mstO63e5OXww03Z3JTuHF3HoHaZ+iG0BJBoVwJYfD7JfGcPtoEraLg3M8tdQ2sg5GBERWiTTz7j
0eoufj+aG3w7+oEtZbqtFBRSqQGXIAbgf0+lCc5scNLv8AbUUXXTxPbd0R5j2iqBGsU/Irzc947W
38iskI4BfYYRDxmJKt90X+Wuu5xH8SfVk4Mz0JHbHgXzwLqQbLvODLZx6dh0iGjBbnDHH7WTl4c+
6et1xNqx4rm74BBV+r22CE4MDipZHAOhZkYt1nXNJkVUUF2cGWolLVLFxtDYpfmmejIcyuOY/Dxr
BeefuRpXpWh4kPbaiwOIngGgyo5J6wSh1tjpT0s63bucvTAzONuS8wRJM7SML+Wk57jzcjA2bs8d
LzsaiWmy0n7WvVvB1KSWi7kiwnm87rIBi/BUQrUxc10+csAYvVth580V+ycOujbq0rsGvXS7aH0w
ISNPhEYhsyfhlmxvdGOOdynFQ8eKhsGSJmK8Bfgsq3xeRWOPn6W1Qj0ahmsGFzYcBi4L4nEcDX2l
pi/A1Lq+YX81HWWfVnuzR28Ndj2Xlgo18kRLDZ/h5IxBx/6n0bYM0xiaNltXSZn8ZCgHUwEnzII8
19tmvDN9R7wJeDkIaDRhz9B/Sv0EeqHcjSnu7qTVTHKcNb9ZPh48zhg7L6HfKFOjCamaLIoDunFl
NTOzx6a1NrjIodADNV6Z/vwKoSt49tJG3RWZ9sEt9QKkmqI/EJmbsu2PGNPtu0w383VXUNNNvO8r
En63Ts0mfS67rKgBdzjpBd0RiH8pZ2s9G6VxbcvoW1uYOcxsdOpzgzPhaAT91vKs4TzItHmEF6jd
KBn0PszSSddxHhCgKQN2bRK2a70aFTbUiHnldiom/eJGE8HCqBdrTlM90aek3vB9qm2t6QRIlrs2
RxV9KOeB4vgW3KdG2TcN7MO14JS4SSexHw38DKuoR4do/dlfTZFbPYzW9FbJ2tnbQxl8dqZ48NRS
ay9yayDD3b+6OLqwQerahs30AceDv84lVWGr3mj6n1Ft25tM67UTqcqE0as01pUOSrWpFTx66O7b
CJzgCozIHaa5/H7W9OEypRANqkl6RAAUpkGRcWvh1QSHQS9cEtiKDb/phzjxMKEalMIswHzf6i/w
S9huWhPjepMAld6r6tDnNpvCsXNWsTE+Sn82V7lf55vaLnE1yTrYt0rtaNEBaAO8KqwNhY8EuvEn
U8thoy/sKWloGKxE3q6zssZlHPimeArSLFhb7NHX7QInEn17CDS0C9qtf1Ll+q1MPawSwSg58xAw
GicSCpq91ItXCiuSLNVRy9uvIZ8vRR/Jk6Foh5pRMnDjedW9yc7kbCo+WOJZ2XZMe4x4jP72GhWF
eGWXo31VpaEfs0lFsScfnhNqwTvNete67zPyMNhDxPMk79/NOs9PDmVrK2PiWBRZ47Rqpsw4cw2I
nUjh8I55/lO6RbBVzfweN3zXHMsAURsYxJeoNiLCQjgQefDH38vGQH4v+u6KuyIK6agQIJt8fMoF
2p6rx29AS382QfsDZarYUueLF1LZL2UHr6PMRftc+HyrmXD6qpGq/9lJmyG/4EQPWJt0pRiTKxDJ
7AFkAO5d35zPA2V829HL32UZ6XDGuLtYpYYXf6p5YPQWLjaMeUNMjCnD1LySblp8N4kGhqU51Qdp
ly5pHW8K0YmqLenU8mwa5rjpp5k0pTV9Fwk2poFR0GoMeA0jjhAiv63/LLAk0lchwCRVGAFcLMMS
JPSYN7x84i3ZG7d93l/6sfKfWm8pJLL06UaZw8HFRhxqRRA/SFGMV4Ab2ZuXuTfHBdRbF/GdbdZi
b0k/tkKVZBiqCZGzmNEI8y1wco7jTB5WU+9v7DlyKfYTXswnPYzTem6J6aXYe40wrk1wQ6py1hOf
M1lYo74f4PrtdWpj9p5y/PcxF0BZdPWZNVF/D71PyzbDkAz7rOmtewzpAwbWTIEg1xtKTp2EeC76
DyYkx+GK0MvH1g+cx5EGAT1k1dTYYpiNGXLqLH6KzvIJiIos5jNFZK4hMXfuDtybwy1TuX2970Qw
y1Ay3VtPsXWjxBDyP45ADAHZqyD2/b2KYbiPSTSvs5pa2ja2vvB8ObfKTc1PI860MpwBVeA1TeUi
+dV4E9I8ySScv0l96oVfACeS4jbjsT5ELJ7UPWlARSv3SniJ9I3Xe+uBx4HaG9rM8XVwB+8rir0y
TEzh3Qe9k7448FkuhkyddVeOxYZuhyZsajxwROc9QkqYMB87y+7SkOGTuFO5SbJKj2A7en0jY6g1
0CPWgxLTPcfCYhcbXQYdbuy39EWZm4bXtes7V9tlqOHlrvWK9IXVLH/hESdfi1Hptzzro72eeelB
d0Z2vFHrHokUY7FIaafJsVyO6CNmmk0nDApL2iHpjoFmckMkKCGbJi2CownAJ0xKBYhY2VWzdodY
38w6TsaecvIX3Z/ll9OMw95HdTvVWdbfAxXqvtWW0+Xcf3XWI9q7UJ8dHEXsrubnoOtLUlAOZ96n
2GCFJV5sS8ahQWMB1CmaadikGffDKfDtstz4YCi/jXjX3dc414iTYnjiyeqjxnEjdowIp85VMRZ+
271zESwg0Y0uFl9P3ijehZtLFkO7FJVK36KSulo4/aW9pkioOGBV1hctEkSkbefMGcUS19MjFT0M
/NW9wsF+hIdzIzlfsQlr5feqpC5TSzyM+P0cn7qKLWlRDW2/6suhfDKSEael7pk7ZJj8nNWi3U7I
aGscHRRZanMhVk7XONvRqMaHwnbguTt0bzFpSPPNkBnyzCBCoiRlFQwrFV/NxoqmR9/LuvqeCaFy
1kGs9BYWgu+5JpuFssEVLvyVlKbZiC+2mymJ4FXutaN9q3tKGSAgyIlhQSf2WZCUaPXZNDBBVEvE
TGTGJm5F2a1tA2W8UX4BLJlx9L5PXOfF9CHDrWdqkLx9l3Mvfg9cP1rrGvrXGf2SfCiXcJdtTD9m
9m3KoWHU4GHTT/quPg8o63spAuNRtT1nAVTMpRCHEjos1sd27JpDxzW5lr2VnpvMScPIlN7PsiM3
qENaw3SUEpvdqbJ5Evhl0zfDsKFsg0K49NyPK1/Ms7N2he//qP0m3ruyZAtu9FiF27TznucMeknq
sjpvAqyDW2GK+UNnY30apwZjHefj2oPbRUmePM5m2z80JGxeE1o+HnFXOscZaFpogpNf43axmpWR
EIeOF6J1Ddwt1Fvq7BSDBKbgGY5wko/rpTQWWMBQbnqlgnBGut7EPOvYnLfTRpk0PMnCO2hNBYSK
gzt2sDTYdrlufji2svdl3iGB5qxMRY352cM8tktja1h3teOfrRTw1SoXyfi9CLRhV5j2vaWS4Euv
unsockA9ex2elmlOe4zoLVspGZ/puPLVCsbPiGPHbbdNoJxNO+Wcb7gokW6zNKEAsEw2ASMMTiNa
/i7Y01NK7pV7LaWTkfrtEbuiW/krbHEi1HRtohLUsrZ1hP29CjztvictBaor2dOVUlxUjt7txJWF
2Y0i1wWEmPxoGte+RFGastC2gPtqjXuXSbeS2Fon5LoQL1u56fJ+4KEzTg9Jrwd3TMfzTcZIZp+T
D6Xsm5JPHSf9kbzC1Wd8tWJExMQbaflDeMvkpYbjzcau9e9y2i5CVer5BiXfJg8RWG8x9BOgPAKe
c5km5ZvWiLfW8sA+Dv7ORj7Vcc8PX7riweqnOkD6RYo3OHhiHnAITKkKvONEKn2FPRua28xkMrAS
Yss1/SeVeoV2faJJZz3N7VeVFa8kh5frTer1RvZVThTHsjbu4mQr0iA6ZqlwPnKholUZoxWyZ6bv
FqoQUdkOAOoCY2nPtZst5kGajg09B7fX2ekZzFgOmEDo+lraSvqbodEHwGPstzO8q/AukX+UL5pD
ACEY2+0wg0Xw9R9jxREt67NhX9rAjEa4SA8A5FAEGrqJEtUf6ZLIcIPn3hFda50kU3PwmVbyANby
o+mVw8OcJ/E2TtvvnNfYikH5nNb2nJUH3LcD3KJBTC9DvzSJDOPFssroma3UU6q1beh1vXdKXGsM
obezcayTQzTOrWCMpXXrapDvgdFeMGtbaMLmM2QnQtiDbW8bFxzAiCPnJVFGubLarlrj+hlC4u3O
01zDYXfm3DxVU3L+v+ydyXLcSLZtf+XZm0MGh7ujGbxJ9BGMYN9qAqMoCX3f4+vvAkv5rjLt1rWs
eU7KylRFUQxGOI6fvffakZG/taXTHKYmfMB2+1Nyku6GiekoD8r8ISysNxkKmo36XH1vNDB49vJy
UxrZ84jz52dZZsa8C3IXNZitB8P3WHYheNfs3p1aUr5FEIsNxYbA200ERawSPftdbxruK7GYSVPX
91k7tcNA0k5NpF8zQB5AlPQ+6aR3n3NgtatSQtblx/MdGHd12Bp8ErKtbSb1ycoZJecowO8T+Bt+
VaVzSWINsobyvwBom0G2d04isbIt/Mnb3k1Fs+3IqyEa2e6R/8L/lOTuTyuw7lVccHi4UXiCVpic
Js3DFfnvw0/KrtojEgdb8hBq5ThxttHpeAJOn/BRF8/Y03Oy+qgznbXsApdEzeRRJu4Imz57jVbk
R0LvLc0kHDRgNkE81P1woIvx4PTV18CdTyNv+HUaYY5NAuPiew2zTorsGhP1wIHdUiWYOFsnsdNT
qVn/VZ4J6oJRny6s0VoD9zjXQX/nxc13bDy84/2Jqusxv6tUias+QwnKFVt4x2hDMisTC0QIdjeD
pV4ioZBtfINiI7AU6yCVVI2aJeyMIhOHEVrgptZdc8zbwGRzAeHBTPT3cvC9u84wWcP5Q7QOi+lr
EoAjsNpJ7pykjlZxK7/5uhcPg0v8wh6noSbUUgw/NLUzD5x9gHJtTdzSrLoT5tmLa4p4LXxDXcB2
GuxZosja1maSHDw7v6g2bdb+LClltaLB67ZOIPA9x2aYnCqejwIwF5jfqXzHHVq8aVfJbJMY8/yR
WKGP42FKjPfCzuobx0yNQ8wDD0SmQ6+Fm8SQpxKuSChxcbiBM3uqce1vZTZN35iz+GgFZfYexcK9
KQbpX/CHdR+AAH4GtZiwqGKhP0Gu8u6IRPprHZGVXJeROTy5o+5uLStU83VN2BIruZMVe7agGZUi
Le7+efbsHV4t4WzsJCImZEVUXdG1V+6iEqOpopblGnyp7teah8Eh8vvHKdBPTAj6gULkYhcQsj/w
OZi2dt0ILlfuM0QdTvgwtx4CE4ROE0qgRo3/nhHxWseZ70LnsayI8sksMa4Gi6HmnIK1AEjch1fM
EO24I11VEJCP7O6kcs6fld3ikd4H/kA8bvDScDWwC2OmyWwBK24mTQrUvNRrxy7q55os21VV4QIA
Hk7L6qoz2fHhm/DXJAnEm12Mnrwe8Lc/9vwF9satuvmlS1oUISqeWRqxoKbwAbDaRXYlQBPePaRx
yqHdD1UenecSVRf6A4o7BZ4BExMA0ZWw4CrzmF8mIU6ZtyyxQTnUIT13SRe3BzgNlBgYI9aDBr8k
yVgj7bGWyfEBzbpl+YS53ibtQKSwtAzvGUJD8F1DmiKmHPjBiB9umu6npB+JePBBI+4IxIuBnos3
yM6URhIzKze9LH8OjNdbJIK7iTKo1dzY5qkEXLnRZUfpfURV0xj01gvmhhx7v+LAnmstaPYoYO2m
Ve/eN5QtMPHWQXGbzgYUXBV1JxlW7GWyGbpTTZfiS1Ia5rWZDdMea53Af0Cx3R0mfufeM3yuL2As
ParUQuvblEbJqW3c/gGmA8vQEbRmhCufY3WVaTe3mBkJLES6gUyOgZInFgSquFnJ2iP9wYa/5XlC
ai29ioHrkk6yIZnUZQZytAWwuRmT5hYyBG4EeyqtrWQN9WjOTnCKyZWvgZBPP9MyE2++aBjUZrt1
N2w66uvQ83AYBHFUvXTom7vB4KkbEALlYY/FnstOtDWDJt6XxoC1nNXoVe2P2P0Gs92WjZ2cQZgB
OkocYZ6LuRie2jgHv2GPUbYJCW7R+qp8jpMWNEZSldd6GtxDFopg2/QzYaEGCpIsk6UNsR7ai5tm
8pXtrcFDbCgfTea7M900AzFYpn/WmQ5bGiO8nwAtkVgNAJ+gZayDsskuXet9GDgEtxxOPkZ3sKaY
mwR1IHw0ZGyF26ii/iUU7m0+2uORWvr+ZBsOzQO2n25Uy62jY2IkQtvWJ3q7uotRO8mZWoVvuTuK
be8j0sfu9A6NJVxbBLTX4F5YKwof1ltVT89GJP2dQwB0i6NVkvtX7j7sy2bd15NFzIK+w3WR5JPF
og3IshxhYghMF60umGXNuX6LUihjXBXmAz1BVM45ouluXYe0GIMeCc4cmkp6P+owIprDwybWCSyP
hIbLMx78zaCRb9ixCiaNItyJxIVyh3Svk5k/N/27hrD0zYCPaGX1yTNu0VcZcFhrI99GSs4bNiXv
Xk5OwQsQPIYhhJNjpOaGREKxs0SiDgNdg/Qw3c8u4HhwUHrtdSYtUcF8I8NIrtK4eimbKr61g+7g
G9aBward97PqvxojMogljVdpCgwTMxPyWBlYcXse1ATK3jOMq3dDhw22sFKKvgqXR7so8xogtXGD
xE2a37TCI8Z766x647synO5SWHlNrgK2b4QMxqLHU6/tQI4/wPjSl9io6rR6+Ue2/juyNWusJejw
72Xr66Juw/+zeaeo5k8ez19f+Id6bX/R9KOZWlAB71Ba87ttXkH5sBGgLY7KTx36D/VafcI8WJkp
27RIhji/wTz0F0+CFOCBZrkQYuR/ZKNXzp95rgrZGucpIrpjCcYV8Slu/yZeK8/ldBsd6zxj8Q/m
fdRgpgNDRgIDIvzFAHm8JfsFzY5ek7haMfLMb2yqyF2T7z80fWmcfW4o2wm/yy6YKuj6xUyBQ5Af
wlp2J5ckDx1wnn1VdDl6d96U6yIPjKuW+rZVyU73AYzP+BS7gKRXXREbmDMqHI8N0Vi7aUiCFgAV
raqKMMHB5tnHlYdLha+hSgM5NgovNkD0k7WY08LKB9Fa3YwNNmhex5Xi+D9UxGZXNLBTWEcVi+Cg
9rvE24RB9b3TxAa6mKMr6+sYR2c+XWCcBduhNTdjb36ERJnJOTfG1o9jsZvMed5TwIqsG1h7Awrl
izf18bYpk4hxGmfoWN/UCag6I0ja99pq5S51MhdbEEx0mdl8/ww7AK8UthZchtyOuujewX++ybi0
HGiP9biQEZMdyrKHkhrf1JNHzrJJZjQrrhqd5bGsM0sofKaWWJIWrFLWsZ/HtY4dybmEwkMmkNk9
Kibrcd/Ze1l3KKnmxc9qLUpzUa+VDMyN5Zt7g6ETgXR61m0/rft2+SHwC2xaguabdOoCbHMGXblu
9y0DpicJZp5K2siv8NBMa2lRbzs7OyNKy52e4ZR0CSvASDvOqkLs8HwP9i/kODdBWIhm36A2I2Lz
b3aa4BI7FtmN447gG90UsESPFnG9Rycu52MjyNvjXMXOMwq9w044bfDuKQJurPC1G+zHDgG1IvKw
RTv/Wo6luqoM9wh9iqooLYldNjV9ASmik+S25FVltUlTY5vE1SN7tmd3nM9I/M4q4EK3M3ARboU5
o6sxis90tsVVq/Zx4dfrIQZuZ3o47irL+4E6G2/a3tMb3hOPKTgHe+AtQXvxnVfExa4LEhiaATp4
EiyFdmJes2Vn09PqY2XF4uukZrFO6uaKXc83fK4jxQ1uuYWOPx10DmMDQdldQb7x6OUCmkaUWR3g
lhA5p0sb4YY/S0T9ajTsqhNn9Dd23vRrBI5qL1x+g/hEMb3FWY3JMH6qLTu4UBiR7aT7DdOxeRoD
h3tdaRuPKXPhYqAI1YZVdnSPFO1COLRNVGrgdWXk1Y9mTqyPDqfkfnZctWma+QJsNt1h4IQA7If2
bk46nq6wqrfkV6i5tAzzNrJrMgdzkm0FXabrTuOPDFtJYBEB5ShwWq+jwO0PlhUcW2IXV41hdhvD
CsunTkteRSpJNpaKmVQCb9joAUSlqRcwqY7Np8lXJnxRwjpZX9GhHJYOT+iZFdyc5A+JIadbv+zM
k2ibgd45G/TNejASqO+lOyzEWlI+KQ51SUx5xz+VC4CB3O7Zxpleq3RfJPa1oZJvUW/TaJSDaugr
2Ead2xsbZ+b1LOdGY1SkmzGS5k9qAt0NKFh9AprGYspuH0w3OnZ5b0Nypz5K1fre9uMK1wm4GVw1
UEeG1N4oxR4dM8hH16b31JDc+qK7TTv8s3B7xH6KjB+ZmqddWs9XrG3O0cD/nzXbfrCRDHOV5/Tu
AbrI6qbcAM5mieNIl5x49F4VECW4+j80hTWyB1iQyQCX8It3oGFNFxhdREq4ziveUtzGLqSadl1m
vXsV21Y3iiUlKo1+8C3knMzxtt1kwFMT7IRV9aNHD+OKT4SFmkKoO6kQJ5LvyQ7oSb/FrY0Vuk2W
LuPMPYTSvClS66ttN+c4UPGx0eOzOzSsMCK7XaeTtI90yeePnteDya8HymYA8ofDsO59AKF0Nj5a
ortyVFsvBocTHpkMB2SRXhYkQ27WCOE+2VxJJhQb98+67kwAz+Bu9dwVe6U6Klz1FG+roU3PUzrU
ezXW1ENI8BYpJZqNDCmAgas3qQnjd46p04Za0FtThaUkXdCDfMd8nh/xSUe3tL6eY8FDaCT3Q58K
Ih6Z1nRXd1qvTFATUBBJ0xLWvaLD5xjUOMuJJBmroKX3KGWxusEjab+lyfg6+B1rmsn5XuCGgXSV
oi5jrdjDeDLYf/nceLPeu2lR+80A/1el1PIPHy5l1ZCx1hYFlf59EQPxGexoN1aQZzjQgIuExkvn
kbDmQvpdctvnLOy6o9vPNWcNaKfJ9232xWN0CnvFnRFmBZUMhl7jQsG+Cj50H81S7wJnkDsrBbo7
qlLsAyd+GfpIHyldfJza5gplHf3CCH5Ko3ROaZ76O8NJcXmUkGs15pWtUJl5cktWrgWudrB0tCrU
LAA2gzvNMv+GUpi3TypiYZnwnjWw8B/GwYjUUmlbucXw3LLmdPgoVugm9Dvx7svcG1/X3lBCmabO
gA9ZEWe6kQeauSJkAaekIOtJdkMu2VZMU03pO/pswemdLM2kAyWkueXre6kyxyY80o8kUfAYQw/x
1qD6XBL97I8jWhzo4Knnur78M17/nfEa342LJfPfj9fHYvjTWP3rC/4Yq80vggGCPNWfclMeflBl
scuxHKotLQbv/28IVYuN1BaQN+kUXGJTDPe/DKGKhgR7SWIRYIV2t3zVX5Ko/1sylUvmn/2gpiel
VlwfJEFmCgQlcdjf/aBIjm2fOxEd0VU2Xhkxx/KAte5+lDr5nuX9fCSCSOgQEAPlPclnjw8D7Fsc
2w3ak9MYtxSesN4O0WNvlWz952TG9H1VLe1AYQtp7VhUS32Pn5MKWFb4wa5jB7OlXcR5nnQ73HV1
KWECTFlKWXvspt/7ftLnvurc5xCYLW1J7D9BCWCsnZBrQG205Blw5kRHEDbpNg6X0iP7swApz+hC
ItGb/sipR8IgOV/H3ti/tFGl7ml4okYJ5dH/if6U3QRGf0lAujBk5lH8Nvt0MCk/6F/GoGImQwr4
Ca2+xGAX6Kpa1aNzW+KAIAg2yQb/dzBeZhYLeBjBkP90MsO4K/IYVozTZ8F1b1g4MlTJiR9QvxSt
Bmx7ZyuME1ytWE8pKBrAycwlt4/U9psteOvwDRkDrrd0M3ffLEWPKy+DSziJMLwhR0KhU1cEh2hg
SgQp7J40Ocu9WYwlZq+M60kWBlR6z3mYOpwhoYVEK6yOQjEIeezsVOF9Ry+C1ze5tQNdLu2x8iG1
ry0/qU4d9totbAt2HFaBzkBfrndVs8f4rJLMeZyW7rUixUUcpHe6+97JqkMwhcWBRu2GbJrvtmsv
ygigqtkuH6p0aE/CcSmOIvZ6V7AsaVfImemNwOxnUkM7xzeIrgW0W+30r2mHiwhVoXVpWyx4eITz
hJcH04RHGMn2W9qth3ibNiiYYKhYDI8RDU3wqWAGDSPLTDNqcMrFmQxXdogqzq7iZ8Pf0h3Mdq6i
jQFa/yf1x6liPTszE0Rqbj/ymjDKAf0lfab8Oz72Mq8wU02xPIJ47N9L4RE1G2p2K9QP7TxD1mza
ZSVZVXvE8cZIDDdz2wTxc2XC2UfvMtwINrGYjbbdO6KP8LI44S24u0mk3/ntWqzhwqyOeG1xTLAw
P7NpmgpaG2wn869Z93rcsQo2TKrtgZYMNqkcYT0FLt8DSPUmTucH1WBo4IFBWLwVos8Pfi4Whjo+
ASoQ7XXvWc6JxjLk7CzJ+HjLej1xnSqDhGkoF/Wylim2DR7VddUKfxeHybQynNaCbu3BdF3WUGki
rqzWgwBjIoWOhbqHinBIB1OzdWa9j6pPlZuZTwd7rHjdeUJD+urV5G/YpfIOVHllXhu6mGyG8U5C
M/NhMMVze7KyOsPEgRgjR284d9TRbwb4jvtKdx3CeTZXVzbR8RPEowwDKQPkKipsvUfehLXpNXc4
hyv6eeOf8HSfhMExkLrJdxdbwCZmiqZ7PW4ejQ71HrOLs8aaEbKQ0uKhVgmnlguPh7QafXmmTbcg
9rJwFQ+Bu6b9jS1Ch2Cq8mdP1WyyEURXRiEPcRvc23DIaDFAn/HBg6/jyESzJZXoHmoUv/WY2Mur
XQyPppQh7rHJw1CsZuRoG9abFVv3drkUeqVzsp0Yto94jpHxIKKOq0A13UWTXtpWYwzFCo7Mi0yV
enUyHW/CBHl5LEMSc13rPDqO7q7KAeMXh1TDmUJ4hbMy0r7xgR0LhSVMWAKaCRYIkPCk53vOxgSc
zYEwuTp0xNLPgzC8cRs0wbjzLXxTbW5m66GhZxkQT3WddXRlOHW2dD5Z76ZN0g2gWr8b/WyG3FS1
W6iAFCpIXpQ76rQJ0jIkESQMUl5tS8Z8UInmeB9RNPEQceViBonGdlyHhAXPEdzpm7hxwcqYGl47
9t591lrm1nSR6tiVdztmoeyVjJp7G7Z4rdcBv/7XGEKqpTuAacmY3wgcqPTbBeYjfAI8YpNq3xwR
qAenWlS/KsT7Lipzl5aqu/Rz6x5j4gG0QCBlbmkiSjl0w6h7YOEKyTFs5LtseEtLWQ3n0aryiyvK
BqCxFjdNo5Nlzuv4VA3TA5tt24XDKaJrbtnktYjwnVGIcVWFOl73cZOwknU5MtPgRnhNjGhlRNAk
O8cFre46tPbIYEODAgFany3zCZEq3GUEiQGMpP5TCCcLSaLUzVdCQYyBiB/RmVVxcwCIjxA+i/Fb
1nYJZtRyfpS9xNXhxw5wAlz2AWSI5glYHmszkKDneShAmae2GfN+q8J7bXfiwUJ6oWeHtAJICizk
kNzDl7IqiQXATb8Nm4IoNQdTdeCJPr6HCWw2GSqnwfcoxu2AGrs2LTXTatO1J3Sau7YDgU5qU4q2
fcWGtESesJKJxHzFQJvmB7iTdfSiSIhR/dEWdseTKDHhoc3FQijIYextOwG4cpL9SJeLOc7f3ba3
t34yEY7E7uOsQsgYPYz5wV8F4dTtBzN7HMax2kcEH6hZIuzLrzLdUDCe3sklX6xz59QFaLsVPd7r
f+bjvzMfk/e0/tf5+GWibigP/pSb+tfX/BqRhcl6meS+Y5sLuwe19b9zUwtfGo+xKwEF/GuA/oMi
rb+gSFjStRWVYUyyvy2eTfgtkDoITUF/dhgM/6Mp+S8zsstWmyiVpwUuaOXJhTn029oZLAvMUL8a
rrvse8C7KUy//XZb+B+ISrxYv4eyPqFFv3+DBR/z2zeoR5lm5cg3cGPcvhzfnfcOtCjymBC+/+/f
Sv8lALZAbVwN/1gy8Wulzb8AsSfRQGxhjXaJNV7+uOTgshit8LC7VlLpr008Bu5HWDDJmWRX2GPO
OIf1FOUnU5pVkH2nA9d1gqVLOYT2umcBbe4nN+9+RC5LpOzc1aox1JVpsxVNGy/260c3NqcrWzGY
PE5Vu4utSJ8apL3buCoAsUwxT1FGUDoDeTrQ94IORjiYSDf4FT6zKdjA5KH6F43aVnnvEE8tXKRt
Zkf6SvPOouezjJ6mMe2uUpDf+PJ71ia77F/wbaflyamR7q5dEHHDV6MghJMYxORXYFTqNYwnJW/Q
rcr5Km6xLzwMRItUvpUUm3oGrTu4ZEefCEMNxfufU+PvnBqW5tb525t3896+/8KPXL9nP/7f/739
gUgNvfE9/3Pn4K8v/HV0OOoLR4krHLBGn7FKyFF/kEnML1p4Am+wTX/58qb/7xu29YU/wkPE+SGW
OzD34l83bOl9cYReEEwwRT5v3//J2WF9sp1+S1wqbvEKNAonlXIEPiru8r9/uNHOmzkrTVblhIux
ECzmFt7Sg7y2/LHwttCUgOmh6dfZbmjtylthxKmPyi2QY+eqHmJuabhFEFXaVEN21igWDVmwTe19
INL6N4NNQRfoeHODIWIUqzlzYZLTx9ksFRpqMxO4W+pYGmFsWYGWfLxg62AlisN5bwireK6bqT5N
MXF+QRJ1C1YRdK8FWRyftRNuaw+ry8JaqB6CpB7zg1kRVNgQXXHeZ6J0OdtEhJBVYUsbimAJcgCJ
x99wsz5Ezhz9MIQIPobZiC4jX/OqpwIfPfEVdQY4QZGbcBqzWzk0o5Oh14G1LYxB38KTTa84Abgi
FmF76YcGuc2PZ+RmX1HW3fbj1h18drhOgPNA86KsR+7UuBbshcye0ZDulaTb+lTLJ7fmZRaGQ9IE
OK95ypHCt7ljK1b6VbClT8hbqUiJ0zB72W0LmwpDxwy1ck5hYXdufRP6LnRXJl2QIg5rzNid/TUg
ZWfHyEmRDkuKC7WzON8nx2ZiwwY9x+tcmy/CcdpzV6hXZur2QTQNkCeXWxDwZyMOOIM7N9nndSef
xxR+aNxJd5+VATeSfvZ9grbodZM0k3VW5PNF6765x1bkMsHZvj5JYzB/AvfKtyoT905/C1Y531BZ
U+EJMG8VVtQCtcWS1+QBOzYMZfBUU7t70zeQYtkvAAPg3q4xP7GbbLM9ZYjUPKW1f2Ydm99ps1UX
7GAv0aCw6BdmspnsbtrlRNceiFpVW8pSsgPDF51VUC7guMb3fge0ozMah2o9NRwDu9gnsXS3YMmG
dYi5dePPTA2opIWP29zXu87Okp/eMHywHTJ2ZLmoJ6ePT9zzJg9WDWPdsSHQxjbIk1vqEaAISEuh
Jem7gncbHi6SBabPpOySJDDC5nXOQOSSSTF2IYu4lZ5c/pVNqNdBR/2zoL7vlBLaeFWOExzLNFwo
AGV5mZT2To673LGNcNrWYuzXKa6pa9lXvG942w7g8UGkllMI/ZyCkg13CT9ZlzYyoSv0CDykBc4b
RKoI9rbKpkA84Zsbox0O9wG5QgvCJd0mxsoRuveDPaY2KxnDczvMSDyhHjSaFlFfXSWheBaK9wJI
yzi6sglF37Uu6J6XUc08AenlTOUODq+BS8rG9eaybLj23Ml68XAcmVg/BNkM+lTCeqsE+M1XrGZ5
fBwKtCuM4xjfV2Nszipfup/qHtpFpIaHNok6XeIgYWlwnUizj9+SpK3nfMM6KHfYKOnGWpPLpbul
b0iObXibBcFbRmV6uo5DEfH7MYqMtycCMQsCXD8BrpxoXNQaliHBBiHDdbdVJmmRPBA6Um9dkZPr
dBKPhuE3XiOPuHUKbP+E1UpyNc79pAWHNEQZnGFQ+Uizodm1/mOedDT8mRVwKByXoOH5YHEv+edJ
/Xee1IIVNGPiv99/X0EN6z6S6fcB/9cX/XpKu+ILta3AB7xlZb0gwv54RntfNKtxII2OB65Z/LYF
50EsABQwxJvSBiy81Pv+8YxeiAkuZkawYsIGuvofbcHF8gj+0yOaO4dNepdBwIPZZf1lJpY2nw3O
8uDUC+7f0EyEczeIYN7JIW/3UcX2sTe/xcZAEAw5i6aEwiXKXvTtoUbs2stKVHv4N5Rg/fYy/g8X
A/3JY/jzP40fDo6lyQyjmCEWFutvV4Ox0RNKtGsfHXpuixuPtdANEScoRSAWyS6Ljg5NoQy1jWp/
1Qb4P42yxyDC+s7/7ua5uGsw01T1tpyczHmZ0b2upxBdEdxjgyM0DFu73qZ9Oe9YDRnuJtUxjHeU
VLcxNspuDfdAs9y8UTz3yCeJlDT4yEIDT/NTOPUBF3kji4e1p9Pq3vWbFGO/05BFB73lnWjhFQui
LN6OtfcIGzKkNdEbXHk7C7t78ooyxThbYTqD/5iiWA9x9S2bMpPqNolPtFcwl9cRVIUJQI0exa5H
4E1PBOMQb6n0IMXK4xK4cdXQIRUMu7z2nym5NfZ1NNenCnftvutk8xGZYX3jZXrc2HFzBdH3VELu
f3TyaLwVHo1ymFZbMOFhfxoNZHMGF2TCFM7VdaXkdM6DEN9ITNIlZIa7N5T3ZkrcoEZEumQzJ2n4
agFbdlZ4RYaLARfrjhJ7b1w74dRsh6gfz4EzP5hdkGKSIR0yzh6O/WawRbBzE0N9qxuQ6V4ZgnQg
6javO2lG9j2xivK+h7KPbOpmt7qfHWocZC2SC0u2Rj7FAYbVURjRzTxXW9au1q7y0uFxMk1OzFDm
x9Eu9R4ScL4rnTZM1qK2u3XDrW87M68cRumXDIaesZKzSQTELIsjW/FhLarAvuNVr64wUNeMWal5
ChiaTx5z7ikUZhps/NxMX8tWNI+Fwxq2GgTlZklnsPxvovla5tZ4lr3pfEcLtnfKbyuMQfz0tdUv
SnpfL7J+S28Omi7j7oDToEzK8D3hbb+SVj2uW95p+IWD4R7ox3AN87e/0kPTbVMVeeCzwnRLK0K+
sgZqROa8lffMMDUEPJwNQR3hdEhprPR3AwuzaT1Xyn7V/CVrKjwgcbo457U3iHcriAkLx9P0g3HQ
v1T09m7gCNQHVSqAgS379Dc4nnO9hmoijtxQ43qD+30CDtE6+QQDxYIG5+iGjJ1VZQ5pVa8iJWni
kNykQRrgGW9841GPDe5SZaTt0YP0duWVutDUoJqYNsBzN6tMpOE5YGN7NYY04eDw97Hk4NuKm57O
Grp/Cay7vvrIBjUARcce8DgPZX72UujtwL2rhBkx9gknYD5bgnl8ukK3UqsAWmkPWiKVTJ4thdlO
bkZ67ySFfeTh/uSFw/zN6edx6w+NOnq09i5XbBSvUlBjwkk4vNFc6CKfu/aE6y4gs7ZJojrx1jA9
SXkXTe18zX3H6za6qqn1KSD699cQ9dRxFOweV/TaOEz8uEuz80RIFtvt1PfHgglRb1iborzFCDE3
2CXIIvdRYN00qRru7JrYN7TzsCfgkjfpjeKDsSeZz8WDlWZhsCUWuF9Rvsl3chxcZSFs8VXnp9kz
GNWKAj3ZFtsRn8CFbU51NmjnbHDeMahGC2fOAcCabkjjqo25cOhs3qO0LSx0un7W9WWwwvA2sobk
Cdd2/uguPLtgwkqUleRgOZ45fLmEJB9x0ALBiz6BeEhF9m0TTanxSgU5yLyxgp5nyQWk53xC9YIS
a8FOmbD26llWpykTwxt1JhAWMV3fi4XOxyJ/A9XDIB+3sPvMT4xfuxD9Qo/uc2fo6wdcSAD/fGGH
d9xvrZeiz/DqTSOhlaZuglt2WyW2Dmwu6dpywuYrYxnBc0WBp97XC2nQX5iDIXc7ZmWG3ktLXA6k
hhh0uJpgD5DRZy98Y4wLwZBLCN+OTpr+J+e7h70+HHaVQ2+GbXh8i8Az57PibN7Fk4yPdYL3rhq4
LHA2jMd4oSkuIUT+gzcd5zwf8gSO2Goyi4WkthRq4wgEyRhr6IziE9ToTNYCbWzgNwJKY7vbs4W/
al3b/vy1HQyXuIZZG4hQkh+yF862Ce2PWIIcG1zcGUk1ymdIfOUxLh3nlhye4LtmH1a1oCWJwMub
0SjP7KM4cnR6DibXhzZZHD2H3kJbGwsxJjM2rkkbWVmq+HrCMLJXYIf5gnm0bkj7AUqEBzJc6w78
pWV11iYLcZd32M0prTaNr+BKqruamp4rpaE5rBuyKW9cOvqPfgFtJrhzyYMX436ZS76lC5CTd6mW
a/XJ6cRkBrOTu0d4bgpS9VikZH0l3QUBqiWGqrVoZkctBihu/0NWe3I31bSB48vvzGc7btt8Wy0w
UfXJFZ28hTEaqIU3GuNbnFftJ4fUDZ0BEre7QAI/SaVUC2CGX/ClrGj5ddGFouL+xjBVcj+Z9kMy
+noff/JPyayDSsyJ2lyaT0IqkDLrxk9yQH9tWHydFpRq2wFVhTLK74v+HFirhozzr1JXGX8nKFZr
gbIi+0L8c8I6u7hVI84NxxmfogXlGnxSXZm7WG+kLvULpNGs5B27xVuD126jJyGhcsZeeYrhUi45
TtdA+IWQisMv9fEPGUVFfjc022tC6dOdskUE1rE3JVFhgbILasXYdU1zj6mPhzVU/AuVXWSiCj5i
54hrJTlrwH0NjSuRpBk7IydFGqjf+MiaH0M8Vt9crJyoFLPBrVKBmmDA1BTSZTHbnwluglrVQz0f
Wf4ucbmis89txn1sRbIe99VozE61ciBEnSsxcyUbOEcw/+bK1mvGk/rFip3JuOvxBal9x0P/jk8t
+QmiJsrfegUu4j6ueRIoisaqAyVnasT854e4sRzF/FWk0n0Ywc9sisqhZ05Rtn3l1oR6ViF3yL1b
2Gl8qcMpGdcc7RnATXck5udV9yQCna8VgYt9YQewuJMoMT5grBgnt3CqfF81NXYNFq0m4Uwx88io
nLDbRxidb60I3CguK2qsgs6hkS43VbROzcA8lm6cmuucfmmcbh3N3yP0Utle2VxrsSX8c637O9c6
i7sTG9F/f627RHn+g/jLn7xNv77qj3ud94U0mHSYR3H62wo+3R83O8+h/HNJCri2KZeL3W/bV+8L
hI4lY6At6Vn698iA5GaHxOIJCc/M42/+T7av4O1YKf9+t8Pg6XB5oqoCBA/3J/HXu12YeFmrcvOK
mpQirDrgiraxGakCP0StGMttgmkJgojs/4u6M+utG8m29C/iBWcygEY9HJ5ZOposyZZfCMm2OE8R
wfHX90dldXWmqsp170M/NFBIVCLtM/CQEbH3XutbLRE4hmPhtYZR8mtCnsRRbEH+1zLKvExIeAVm
OcJ+v04L4/hnrD9OsR2V9ZaEdvJUTUwdsgQUAt5jfSFMhLS2EdPZPmuQChF5YwSXZOQ/RoM/CbK/
EFscYRbUV0E+gZ6dvPtS4hHFoBXPV6bqSAByfVtDVRVu/eQUcR9cq6Vb4DGX/sh+5FZO/zNfZokw
UKFegLq3EXm7JzBxpCIhWMeRphOxI/QvpAeN6YQdriLkx8k8qHCcitt9wW/7BfE3CmMHiBw8jzLO
nqx07hipjvUSSSAb/onFRv0McH198d3ePinqiIM95T/LTpBAGGTonM0OE/gw2PaB+c4jjvfizs+J
gj/yR5zLHAAgWTMQsyO9HI03yPWcnbaM16kAsQSXpRpPksQ2MAj09xj2UDqRnDRslzTovN3iGuqB
isO7oGSfdpbuA+vUc95trvQi4mea3sEXQo3iR6lnOzzJWDtrNl/rlVfw8TEGB5BSvw2jTHcGk8gI
KySif8nK3IHXOfsslFd4LbmWfQUJzOasTsr3PI9XutcoQoykTXfof5eHrk7czDzESSWPhYVYU0P6
36CBJXBwpEEWhDMJkm7c5fsQzeqRPDD7W7s4uA8XxmmPogyQH+mE0PSja5iIjjIZ9jXSHpiSJnY3
F7HUDuWvUOoAFhHyyylNVlBRlZOpar0mapEJvxykM88jh7BSbmR3rQtmOx6p3+J650OEPmXD8kCr
0N8J0sFoyzbMEjIPL7jLrhelPqE7sscBucFOSa9fefCJyiWmW0hyObyH4LEAI1J59inp5YX2Kb5N
zmpwJm7cbsHeT5KiO1XxOSjqfQ0/5Alj5f1E+2QjeZt9AvtlUw3zi2WOyz4IshjZ2PwFQ4A6dTJN
d4vf5dddZbDie4iUiAKwQcugJi8U1nRlcLSviGg7u32JDTJssiujnJeT2fFo2kw1nsRsf6/pHEYd
KsRNvvrhsQwO+6YONDoEh4Mnx4832cjyLDPyijo/gFKyVOZOtvOhYayi3LbfuwtnQ/APWzqLdZR0
BsVwa1EQklr3C6PIt2CyqM1j9DR+h7EORRDGA9NFnE+GfXJde7CMOOW3hy5fvmjIOWvghLUZbI99
VzLp5NPnV7k3c4SPJ86fluP0v1ooNtswhX2Op2Y8ckzAH9ESrJ5AU2q67lSPuJqd8gEj/jX044NA
KB7l9vKIDv3QmIoTBXWxEtmphpPIsXTeJTlXP8EGEA7ARbruEM7TJbcNZiFeP+1lW2pMkwuunth9
9lFcbUYw1VurKn+VrilBUow+4rIUKYyB6gXbcCQ085ROeyyCWXgBXS03eYUuzwwFoOLQdu9NRj27
ivCnKCAXh3urVVbN7+EfbIVhw0hFfwxl+WMJcAd3tinOQPZQYkiyA8HV53hedX4kADjd8lRY90na
3SOcwazJl1qa+mYK3fyVCHf49H1MClLIQRUipO0+ZHbnn5uWvh0/mNzjqxEvQZd+Mw1F89ie3ukG
WMeE7g4ZxV25QXcLItHA6dPPNAwUy/o9elJa3YsvTkQNPsS+vCfqCnM/+wqwImNEOIZV+SvrCmb7
IYhhjzo6v8ntfkA3V+gDGWPe3my6/sZLvPQB25G4yMl8WKSht25evajEhjgm+lvqMQYn6KImKhDK
WfWgAKVwhTgD92a+z50C+rDRuK+g8mi8p+wOqGenwhKwEPUjLhB/b1dL/AXKyqX9IJZYOn8KjPzJ
SwRDAGN4VYv45if2ye7xHrVW3+6rEoVYao97NcoTdJADY8eYqwhS0LaSDgqR/FHTa9x5clFoJe3H
Ng4KbuCiwZWMTPTK60bzBrLNAxr9a5h/z35hIxMtcc00LvG1qmUMJL4D3CH41aUHtK6lrRHehcoB
+ZZPD1BeECa2Q9JFLKPh9yJOrG+lF/pb6aCVTwz8DzYA/ACy09AVjGBsvfeGzr6Sfh5uuqHNuigW
TRoVcxmSHtAvp7TRR93m5yGLi4MuTXgNzOsBpht7NjMQMbEIGDe4grgWt3d/uBT9LNiNEd7Mi+ne
pxXRkYh4u0vZZ8A0xqHZgRdK39rJp3Sw+2sUpuwJY/lkuUS8xA3W5YWNNRdiZ0v9ZZjVTZcF1Q/k
+EfGLt+obMvdwPfxJ1zAkesF2dUwOydLEiTpMkO00bp6y83kuSQXoitptxS71pWXeYDCcQKRNZE4
L3HTtw9YcguSTqWm2qRFCG+ucuo7ZMsI1xpJ8pdmX4M7VB/nBoWDZaH+BKjSX9sYMaIMztNRYFQB
wGc8Yfxet+cx2Tbw243QuxnBTz3D4q1vzaQdpq07l2ByN/OS9w9kgYcngY3vPA3Ok0tP8I3ZkAGG
p6r7Yu9hscAIX1ojElK3mYcj+6y9G3B7V8ZwZ6VBFml31A/Kq+/G2kD4XRj31Zz2t8WUfYXgRoNu
8ptzt/hfQ+WWj0RBnJnZ6J3F11vp6t13lleczYRwEm9qyR3BfRKdqEEiejOkB59p1yYMW4ai0Caj
TA0vIknUrjaJMUyGETys0EizBxW+M5dLtoyzoG6nTvmKfmX+EoxQUoueUN/Cw5ISVsFzwKx6a8Q+
VXuAr69OgKZOo6kOIijhxzgTFTSpOBjfF3YmZ3KKfRdmLMiCj5fQvqWm+9nK4m02DXgDoh6+QjzH
idenNyWQkO08sGVjF7RIds4k+KQF/tumNWV5BZ4KdEgPUWVRdXKx7PKoC2aK8BfbXd+L5gGEIbY9
+l39vdE54XEJ/O6rsYhjo+fpcVCEh1oiI8xPAHm5rrX+2RXhD1bnkn6wL7a9jPsn7JMEMDni0Ao5
bz08K7u49dkgMuFDLneguGGMqyMYDfZNTdQBym2vwzyklg0sp/ma+a04jmArt0Ha/SiTyor6qcys
u7Yd0BHCAJ52Dt0Xsnj1mJYHonPVnsq0YPNSQHYYpjhXiQ8uoeQs+GyO0pmjJizDaWO4s4OA3bHe
6tLz32if4R5aiECkOdxtDLqiu6XnmtuCxXLxQo7H1YAMdsHBiX+qdmgwUKisJT+zdLwEzNcrTh7E
sGZDQnM3tqoxvZJw4fcAg5Mv6Li1tC4ctCKsDs/Ec5x8e/zZxL5/oMf0JlzaqZVup11PtOMprpFj
L5MnCH0yD/xyZy9HJSyyod2WDcOKye2/D5o4cHtZ0xhbHIFe2cQbiUgzootzTGHjgTpFgQGbojw6
2nY3KZzcM1GAu1g6N3maO0+ZS5Jz2fohudRVgyApraIiEF/mhe7v0MkHSa/8YFpvRFxxaMrjZgfE
5MkCBAEog7RFw6V9kbYt7VRIpUMen6U/1zsSwo70awFZSTpFpPJYUWPUbZS5wxaYW8eSwrzcDaH0
qI44AZhN30cErT6H/D0IPzJ2Rfs0NXVD5xJMtJdVV1i45i0cmGpLuUI7UBsoM5KgZV8sm1ODWFyM
tCX8xPlR1v1T087ereEv97D9iDTX3ryfxtqNZKsJ15hhprQ0Wg05DXv6JfYzrW1FN6qqniZN+jcN
dgBdMz0chtqMK0Bx5qlnwKDMm+a6qJanqmunfaM412VNnP0spIVMJVjul4w7nSk77cUP3lAYPwVW
ed2lvXsjAbxEfVe/cwCGmpGqnYU7LSJph+6LO9xOqUr3S9lXT9LNV0pMT8yySxCv63LgsbvQ28xG
Xl5QVaNxHYtqL0yvuwF/92Yq4hREMfmHdCym+25GiyAUfvS5DDj5WK24RVpzU5NYe2OTFVyB1YA1
DRMxdc35xs7FmVAs4it9MgmCYcBaIoLxOnSw31FzlJbxAjr4NWlBDVsKJqBmK7bzYj+WyykOC6ji
hnEo8bGEWGQs0ievLZW3x66Qd13mXMGGZYlMO6IpiUjZty0l7mBL5+BoAisaZEROnl8hlGITzc2z
WYRPXpA6GydbXqeg/xH3yVvTEIcRNs59ry9BEz81qKsxAdTJd8Owh6jH2qezhW6dE1xjWfkWtg3S
JYEehA1yYydhewOEFPh7bVrX9Kjv85ETmqFyMyKRFYA1IBLzpohhhSeLcdf7sGDIyZuWNfUahir5
6SwPpoFmeg5DdZLcwd9nmf5yipF7JGYqkTor3Gh0S1ijqVe9lFjvmh055NUN2xbwwKlxSg55jQy2
dirr+1Hb+jgAxsGp4xeHPIP5G7W2NFNQIbp9sZGERtOI6J905e5p7FfHLXzTEyfrgmZxWh9cUcNJ
mmE/jmbv72XdP84S8nPXiFt0HvldnRnWu5ep/mpJM//cOqE8Atgozn0Tz3tvdOWjCzBki4filTo+
v9A8pchPTOZ8yRANqkmunYlub8/c/QLu3911oPIPToP/OQdYux8C19hr5u5bCVAmdohnH2rH3SYT
dM+K0ShRU5qgPxrF6K3J2HH7MPLb3NkxYo1vfUv7x6AE+VT1JL7YwWuQlFwxDraXGjvyUebzyZMD
7MVxuLGqhqOFSoE3FoLsLKLQSQlwwJil+CZar+YoJBfcZby8EmPU8+wkPhg7m8p/v3Is6Q5AYpmm
fM+4tzxxdjyR/ZFHTC6H/RoihhEZAAmM0HpXFtkhTwnWmI3woc8N90A5TNfFmfKXgRBjTtMMrC9s
1+xEIxXDzazEVY3wivFi7sISwC3Zk1ViDJQgeKS6q2BWJHkmZXZUhbtiGrGiFlqZV7qAvq0a571b
+suMLgpFPcPehcR7VvcdjrbqLpf8jLiwNzlCd/CBJRze0YCn1mSamNMQrJSbMzxaicZNdUn84BkN
gWL0ZnXRRD7TKnDa15Z5SEZ6HqX2qGfgHOz7AqykEdIIzjL9a2nae7/RpBTPOY65eLskzo5OA7WW
7dRRZYBVH5nS23FJy8ZRkZlOrMpkGBzTppS7pYBlCW3mPPKkRozGYsbVmjXSs+SWQ+DbEORvJD+f
Qre7m3QznTI121vKyCuW6Oc2Huq92087yi3uZGsOIj2occPTYBIf0duHcBpppcCvhT/nnGRrPcy5
QWu736EuKKKus2oY8+lSf+1cQH2bcRxDvLrWI2vngz0ngIaTQe8Kf6T6CscIA0G61YbJcAWeHF2B
rRVn4zlF8k2Mbv1W60bc5wm0Xk60B6Z62JgnZ3kKLfeOkbbeTq1lkztj7rXymLoC3/SxQHnG1i8D
oNRxkD9WcfortLobtdhXRei/IiTdt+Wrtkgy0OG7HECaoWyedyvWK1KV2HYQ7qy8zaEiD++tlkXE
kOY7/Pd017lAGFVrRAUOOhorsH6CJSdjGnq2tfbAObrk8fe8ye/gcBVgEHrpT1FrusEtRhv7bHCu
bzdTQlwFeelqO3Sz5A+xkwNKBL8LOX5Xq2nF72iAfx3BCJV1JU0vwsFUcRjD0bink5Oc2bLIc18s
EEToQLv+2iD3/eAqu8QmBBPwlJVdfBeyqmG1Upb08KinXRrC/wFG9Wi4fqX2FTKQeS+NAlqdY6W0
23zqhJnlw+6zfe4Kq8OswTXy4pa+Q2/M5nUPd+FNFVNQ6OsYxwtdi83/k5794VezaonV/1ozd39w
uGCdS/Xf/vqvGGb/Hsm7SpD/8i+7jz76ff9Lzg+/VF/yV3mh5Fez/sn/7n/8u6j5P4XeChA5v+vG
Xzc9mR6fQxr/+Fv/pxsf/hfWVmI0XNrrH0Kr/9uNX/k9dMK9IPQB5/B4/EML7Tj/ha6IngudelRY
f4mf4QUF4i/8yTYrNoiq/0k33vmks6L8JHEGS44XeEQYYU39q5gpm+XY0xWTJ48xEntUblgPJqzn
Szhk7b7p8lBvvDYw35QRxI9BKiQ01Trmkcjis2Iajw05sK4R79cHkL+APAeLwiykNH4MW56VICUA
YdeYWkQW+VC3Vm30v3JJ1CPZJuWzC7Z311YhTQICWvEzuiTJ17QctrLDGYlyV44HDceT3hte2r7u
p/+QHP0pCJgr4NKydz0uA9fUWdVuf5ZzEfAikY217Qnhx3SH6VccUBAINIt6/V587j/dIv9KQPbX
6cfH+wnHJIiIOQwa9E/yMQpqEx5u0Z5GQzrrovK22hijLOYa/P6dPnlY1ncKHJthC8pbhH7Op2+2
4ANbmLWX+MVRYtkMU9F1eMYhdOLsy2CX7gE8XPzw+zddnTd/Usd9vKlLwKjlczMh5v/kzCEMg+Q7
tCAniDAzqPY1aAx8fuBt+8mT8x+Lzh9P9H/vYuIDWSX8qOD9IPx0MRMRjllNC/5EO9srLrWslv3k
4/++7Uvx+Ptv9jGX+vTVRMDTyhHJFC7wgL/eKVMBWKMqzOzUpVOJZzZFWbftumo9D1qob+d0uu0R
112PqhiOSwkPfpcp+rS//xz/fIWxCDF3cE0Ki4BF5a8fo7RUMFc9bfSOwxJjbzWrrZ/E8aPwV3Hx
79/sn+8hD/MXg/OQ4t11P+swJbI1CnI/P7XWstw3oVRs/TzBbdoW6WlWGT2uoBYkmfz+ff/Vlwx8
jCKW7yNQNT+tS0WSjwzu2px2O01G7ALicQTEMRLbQyjV/+i9MF3x+kKgauXnxff26b3czBitIaVh
n6Guo2ieQUnTAJqvknl0nn7/Xutr/eke+ngvTGtcyjAwXc/69OPllUYxhJLitMzLaG0bZvfnMnMG
a/v79/kEkfjjfQhKh0v0cbvaf71JiPFQEoJpdopNb4B7OdID3bgzBM14cLwvaZYhVJ8I8Mw2C6fq
eIfuKf0DTvJvH85P9876GTDhs9BZPjANSHR//QxIpYqs8zSfgU4YcjXaxmu5mFxi5m7nJgkRl/nO
/B/W849L+OkS2wHpbb4Tkuxufnb3kJSF1iImPCGF//SVw2V1JnZtvsE3kR6k04Lh1EbDcGicoVhF
8djPwwk0+vQTRkUnMfCI6lzETKOTNd49zmL+seTG/e9/oX/1OT2S6TBFcjpgKP/p8hSQg8YlMIwj
tD7/bZ57V0ZDVyJ6IjZh9I+1sY4jOKsHAZqYsbiYsITKjVPH8akvGvdKaBGfyPJ1boThq2DvD2mT
b5tUBMMfhrh/+0v+810bmlxNnIoeJxL/80c1BWd6eDnZqRLmXAAlC4HL1krp3e+vyaennjsmJGxv
XdzIgOUB+bTCZgbQtZiALOguzXIvMuxJG3Dr3jou9r78/r0+L+cfbxYwsGB39FCur3r6P2/8c6iA
ek85y3kji20SxsMWl3cflTwqmO7bJGqncb6y+il4oYiDFtd4+j9cWMv87P5cP4ZDqoSJG44f+iOE
8M8fo5QtLRni8Y5BP8r5FHzEQmmBJ4MRb7vc43oy37w0zqIs6xnzzW2aJ/z/AviUX5nelUqG+Azc
fr7D6273NArzVtLr030W2TTgLmWq6Lxmnf2wlE78PhC1+hzO5XIB4jLRa+qk/wVLPs1+XGpXgzRZ
cLHR2w8eKL4vdC3No8aZd53W7txvzTYzHkmJWO5hmjs9CRrpcFtRsLyWcF/fCJuLL8qgy7KB7R2/
V9Cg2nNddYAJajAvx0VZZADmaI5oLQZyPSM0BSi2urMZsInY+sG033kaobwAAIbZZESQ9d33kjbu
uK2QK6Q7BQP7QsJxdXY9lhZLDtlbn7J4Nyrx3tF5M9GpK46NiKPMMInGTCSkMKW+exhdk8NQHUzq
Zxj09g46XvACZFKGD7AjuN94+pNiXzSCtwfgbNyHtmLtNFUfvCzk0MIQFsklWP+uQnZGuLfn0ObJ
RoruICuNR9E484V9pnzuunm8/bi8sT/qnV2n5n3rYJw9QzwsYeZbie+cbbNKaVSCWKRZtCYABR+r
VW/N8NoWVqjQmozvjM64IxtzIlqgLAE9khLGtZu9MFORNM30kam8+7WXkMNBB5r1nVOQIgWsgdcZ
iRO6+JroXsJwszdpirHexFLOyUEsYuVseWwKZEbjyasHaW8Mm2tbOXb2xjjB3luS4SeiT6NEkaDo
tsRZtdwzqpjgBGA/vDOHbrrNZndIt4FrZd9LX7M0kcv6bNHdLXfOeh9WYxOfabONwOfTUMO7nCwO
MHSpln09lNxLQaUXBDkzPZCY0mveaOjH96SCYONY4IliX1SwJnK+AEIglB0xtX9o7MgUbl/TMTFx
PoTcvR76lTsZgyo69ikVA8hm49EHpLLGi7vzBaZ2fi7CcicWZLOTdKfbxijhtOVo75MRDhpgNA/3
VyPvE51mJzOU9RVWBjeCpJNtfVuZF8uplzOWOv+IZCp+THSwY55JQrhfFxcSOYsojj06CEtwKDLE
DF0dTwcTKN5LSEtmRZdCCZqB75AlQCjLtDDiYiJt+bXci6mpECkQNBdxVe1nBhq3Gajxc26JfZpC
uYFT1Jxxz+B9MMiyLqqRTLCKr1UWoYxIrioZbcHmthUjXO25LxIHyAV79S25O+GKkpu2w4xMgw3H
2Xtd9uTHfrWbVWtf4UaPCETwolbX4wG1lhnRs1jRP6a/FS3N2UykDyqd30Rrv7ZYCsl4qxwsiMBg
bBSgJyQ037o153cDZ5ysjSlkV+tb+3vluOfFgdw62NlN6q+ONNd/HIb4Cn1I8k3Dg96l7jyd07Ji
AXbXMxLpXTd+5jikxqju3sqglBoDvP5l8a+JypkRxrhVHpBgvi4iifoF8Kc9zhaOVuxpQ0zMTeLk
Z6txG2sTG0lw3XslH6gpXQcn6mwvT+QeOIw9ypiMucEWV6B7ulsOSi7iB3+1sQRm+YQ8JXlCQDx+
oVvF+aFRLTxucI3zpQgWsgMrP9i7hQ5/5liHT4w2plPaiYo35RR9wZT/EHrjSIrrPO+cpe936/4D
pIa0kjTK2q66UxqJbsCTRq8QO4u9sQuagnQVj0nBOK4ual9FvhlkLEUkRiZuzI4QJCI4tjmlT8/9
R5tvrveCSfqhR9rWMsixq1tl6meAet3WwvaySoVCaOAlftWt9gs33+MwAo9Dwt2+zgvvzuwntUeX
k3zVeTJeOT1Y+Swez/nY05miCyi+O/mkgCMic8sihHrGqRYyPcNmoa9tj6E6LkPFjZlzdqBEKI37
cpbBrprlt5pA871ZwVDqXaIttDtBOPJry34k6zD4OuH2XQ6mt87+e1D+jN05j9VTd2yJIriZjM6/
lyW+Eadp2sjQXXCkghZHMcHWX6UV8ldr42JsiUo6d9q5BJVrXgRMSFLiBPMMT+COTurg0AeluIdN
gEGVlFCH4j9PXdoU0no0MpCYFmPIMz+q+EJGwrJlE4aVVRuD+2NaTHUfaIOuAURiRi3M+EKfWwAK
0jpOTLzDGBjl3gePAhAxc5+KWTV3iVYOOe1WfgLkaV+4gtnWqRjMDbF1GDyPG1vUF5/2QRRXwr4j
eMo7orV3rtc5+ka2CzBNr7O2VTg2h9Jc2n25qPC113wlFpqOEQSWmyjUzA03ReytWPXaBj44rsxg
FSfPtTk5N70ZNrcmPuYdDI8GPYoy8no3Yw6FDc6c4lDiJ33xAPE+8tUSKLNeiDsYi/cJR+z8S1OO
X6PQ6e+1SxAuI0Jm+oxTa/Z01CZy1Ql7N1Ts7aGogoACwGrOpTVrni7dXsa8Ku9a39O3IS32o9MB
kY8yESK4XORpDGtjg+0PnU83xZe8x5ntJkP1VtR4GXYFoYJf3cTr9r6f4072qiyO2gCDFHns9JLy
Uj4Hqv1e8dI72TXI7IS32Ej642V4NTEIjCwCyjglDFlI4rKwiXcpyXluvpDBGM8Zlmm8cV6f7YrK
/jEaot1mfUvuGuJYxAxJMl8w0zRvgVUP54X0kW0o2AORQy+HmezWLTYYfWeZg3rLZcGa3ZXsGiwC
8oPm6wZd4T1ps68D9QMeIcF5psvU7z0lgzLSmSK4InF1TZmkjffOT+vLhE6CfEyvfzKSeHgjfC58
SXoBw70my7DcTuYSIkP35gpWNMTfqj4a9ITPDGdFsqv84eusYSGZRUVYa7gqHvJu9RGNZLRyisJ+
aM/BVq/hrY7dxSDtUALwqfR0dOvcvLgjiU9lMbJnYCyZqwgKqI+tt2hSRph5R54e6a9n9DRtv9Uu
CGa2rSX5Ejq5PUeTZ0PJExPbiEV3iPsSjTwxM4vxSFCduRcw0nfM2qyDY7b63C5Z/6OlNlq9CpD8
jYqrIMPsewyNhKRLjjiXNGjhUAd40Y5InePn2bOdV8NujXcbI+Z1HM7Jo1czGrAaXnZyJ/Fk1dmw
QX0lv8drni6GgpXfkD1xMI53GoUJWK7uwXeeIfRDH1wDeZnFcFNVz6aH6gQNy0MwTAWZUUhwIdyg
UESuItd4X8BlFSFYKe3OACGEVSPoDKmxGeGRCiym7K0o7RQJB3Xypl/Tg2c/OSIptbHYj7/0gvqD
Wh7N5Jo4XIChXENLzgj1vMiCREr4Rb8PsVdHYLHAB8fczmY+WVezx0BksSAW8sJp04cHcLPFpqpm
ZB5r3nHn20Qw9GFyyevh3WgR/XcLEykfVfA5o7G7I8RkOmdyLo/CpD1gTwP0vlb2hxbG7FuhLQEA
xmXX4SCE6rNxGRVm3b4aNXw8PeXXhTUdCh8jucOBK6KoRrUyTiAwTIYr7uQfPdmlkVkxIlYoq8o+
hEDGUfBuspju6RJ1dKjVL72GRrfMQw6Wj4m86sR30kOqvcTQjgqY3gER46d8VPdAK18zeNtNTEal
2YsbxJLnyuhexmq57Yv4DLrqqZXxhSWXhtEaaw1J+j3vkmdLiIeA3OuW03QEmfVVmNl4WAqalIEW
b5ZHZBFC3pWEYXlPJGJLpHT227RGa5dGwiKf2qfSl3orbDIu+hY/YDDCXvN/QNhtCV9dE7s9g4og
Gfv+6+IsPybyvf28xwIKH3skd2lOvpqtwnsoZViccdMOcCFJ8lxzwq1lN3TZt4n8yGOv02uvezJJ
zcWm24ldSsB4sCaNB6MoItkN/TfDluGOqTejcWqYa9KfjaOcoHsTCGuits2Cb76CI5BVnR8Sp4jU
MOt82qNjvpYTgUinQzNCITFxDCJ0gjN5rQfPkPu0mh5gspBN5+NlORttSUOHVBEVmgd7sEfnCi+a
UrCBsf/dlbZcX8/uivwVSCfMkTnHuX1KwMYJzHAFZiy6mm6+YqlLa28piPXICLzxiBQ+MG5QdAfZ
ViFyQlckaJr6aqTkLBBPyd6OX8KkiN9VjIIPtL9ixODhSEQaG1JIbe2VzBIl3Pb9tmF5oc+0zjTm
po9femDAu9gA8Y1WyLvKs2W66djjnsMuni+GSy6TnQUGKbCdb97khpcNOy1myo4+YFkaFRTr2lqr
Eyubhl/5Yo+3uT9b1wgByZtOZHFOizF+SSqDJncCcebBUp7ekRtFJYIfykSOMfreRafDWvIK3cwo
ulr1lUhPjg6l4aNcshx54mzPSwMNMQC7UKBjlsLwHlgB9dXo6+9+iZ44kxz/Nm7a3jG6B/Iy1Kca
FAWG10ae7EKxkRKufnZSj6aAosgP+4AewTqp+Xi/oXWN3YyP8xT7pGhRJwArDdzq28cfESjaHkyf
sr8JcnEIUEUebacgsKrS1GCTtOkShM54i6hebQ2KTWY9S+1/EQUXM5Mp7OpUd/uPRnFbkqBoT6hV
e1D127LKWpOReSoOhuAjVuhvzv6i64MPdPkrU3m+QJbziqwjy72i8XLnZaX1rSK1lqN9YfKZx0me
JHlid8XEeXcxUvMIOn65TO0862gy+V5uRS+8RVh90w1p20RAu7sDRzVq+57sRrkdingsiBKgK0Lz
ksUAtQZuNymw0A9edypis6q4/83FuBZN0gLUIXzFLHI6iuFyJaRUMEBLoWnJdFjnVm14s9fFOLrX
ZafNG88aPUTKCxOyxaN5hQCFjEDuOyOrl/2Q8ws4iy6fS1kuRCSiNt4Mk7F+vhQOroGVi6YIZdY9
oA2uSYmkGWDDcs9vNRF5OXDZaFJGrtUuF7u26kOztuJUD4gmmGOwp+UYEj6fLXsg3stFu5CzUF2u
L1jm/pfEFgb+g4EAqRK3rQ5ayPN1YH6rTP4KkhZ5Cur1vzaaq2X5EzcscqP5MvBCO+zW5BZ0o2F+
Sy3PzbeFLtBBK+771OB4bQX0WbcfjScL3O77Yrk0lXLuJmfhRfPJaF5pJdag+Wt7eNL2ZF1DYInP
Qxo3r3FqTnczznPoSCmPsOv0zCZHHZ9jMo1fi0Bh0e4wBW1mNZQmHr4yth4oDviGZCLS/orJVOQE
jJOQ4N/MvqZukV+1WC9vZZarlIfLhFLHfhjJk+akxQe3VZH+rGBCvSIe5a2nXg3nUs/xSdNyBf4W
Gup1mYFvmnTkdMffEzIrrlh833qP4ATYKpQeuv2B1FWA2yU2UA0yPpuaX0fDJP/aTTyBcT/jbqhq
Iu8lkoqk8eeLQwv80lZD/CJH1N7oyhbrqkxs6xbqeHz2SodPrql8vG3NcngwcWqRySj5ib31LhjR
LV57rUdLwXPdISpCrPZkrPXcJcFiviUQ5SCEhgbJKmnLM91Ij4AWqlP8+KyPoHPqQ+InxuNCQfAe
xC1fWOj1HpTmzJ1HaPg5S+wKbbozL0cj6EP8NAFlX+inwy+0iY5Htqg1fVNNNn2fhpAplOJALmml
ktGXcqxgZ2zzDqHbUN+ko+4fM3MMf7aDG79n5KydBy9FwJCM7ExuRmDH7AVzssEwI0+D6OKX3Pc8
3BxolONtQKwpcpw2a+Y/2s9/lxL8fZz4B4z7H8qDT//6t8em4n9/lSN8SAz+8Tf+dsl+yEY17/q3
f+r/I6EDNEHB8Obf2w5vfv1v9s5kuW4jyra/UlHjggOJJgEM3uT2DXtSpKgJgpIo9F2iS+Dr34Jk
+0mUn1SucYUndli6uMAFkCfP2Xvt8T8OL0Xdxol6/R4p8+ff/Av8Zv7ByA69A6Nti97+n0AZz/rD
dT1GiKaPCnLxH/4tdHDcP2BaCJchiM0cHiDc30AZx4Iix7SVHpYHDsUy7X8jdHg7wWCkwAcxJ2Yk
TaK4fDNZQNgEQNz35kNWIuOyZ4nITUaP312U30+jGelxkMDna7ucJwy8HycKHebYOiCx7NBnFr1r
ryW7zBu8dZ05v5uUvJ3vLYdCteEz/WZ2AKfzx0NVRagb+rXzgeoS5iK5eWfLQjYnKkDPeZR0hwI5
7l7PEKuwQFTfnpT/9kDIR63iOj48T4bDNlOhHw+PxYTKTVrNIS1HujbeE13o30wwl4/4foz39RBQ
P0iq4nf7BvH79HIHtLT9P/8p/kspY+rNUDQHVtMH7dqPcLrICEbvgI264S79+3b+h1+OqNifD7dM
nlwHdKnPOI4b8fsxjB0BIdG4+w7OCPAhygpBzlTA/C9zmf/lGLecEA72yolY4VeAHdKCWKdgVisi
n0ngBsdLyKIVsV0CmJ8dUbQHxRplSYCYMM+jatUC3qQ92oiaNOk4WKk0sI4oLe2PVkp0xtB2X0rH
52W/ZEA/oo2kuUVI65IQWtpX+GSDjR1n9qYnGvURPqe6SGQ0RhBZPBVvHBqND9LNo6dkWjzrhbJv
yd50r10Ci++ki7wUcA9LWdRFV/1QClLfAtYBv29WLtro3dDP8xFd7yXSzWFnF8UXx8vvqsT5hDHo
lkBw+NOOT3STqT9EhH1wiBRMnctnFjhwN5D1CKFdYk4VABISGsdXFQfN0Uvj63rC4JuQGrV1LMYc
I/XwlcarsWZwGZ6syH70DEGOckxSS8PSgVloeIX/HjzokhbZJNL0ag6a6KGjoFlD5lubwRCxEsCM
wzaP2CLJw21q6viybAkfgQFn0gMYz25EMbsdsXxBqB6nKDh2CB81/l8P9BHMhk0MAWsNkMW7qM00
xZNci1DsSq2UfOeQ5vcUZwNk+wpT6Rb2jPVQiWw4Ax0FX2+77SpRqiv4Vd34HBaNuqxyk4jrssnY
IeNwagoS/pqKCooAKKIRJ/aBAFDNRwCC5EszNkF6mVj9c5+YGCbXJhsL6ALRQ4IIa1smS8daknkf
001HmpmI4DgbUACBIqnbei7VDbk9FyF23md6ut2DgxvjgOhRXApty0NRci8gHUx25FbrPVEMz9DK
XRS7CYr51LNp8LRJcGvKKN0bbPsv58iobnqIUVbbMyihN92sgzo3d1Avm+dKLpkTiSSAQWg32avA
6c80hgkGm2N5k3jtLgQSRQnfeWIViOhD2qMT4a896SE6UZo3yD/HW0ZX7zCwkGY5ENjmYPU4UwZT
lMdDuxr6aLw1wlHsLTsxD8Ks8wOpGM6RTVNzJgsszBnjuNV1wfQLiEdkAfs2UGHf2mEzvbCHZETG
Q3MxRCk5cZG09rDsUaHmhstArCgZ74WNt2nMhqNRLaIKpT602b5q7LB1PIGb8tlyZl1JcmWEICwM
x7NO05Rwun5cS8Aq1Hcmed9ZYawsB2y9Q0rBunCzYGXLfDzNVozCDUDyLkxl8FjhRUGEnZQb6cUv
9JqfAtAL26jrzLtET+bBGuwPuKEvDD+P7uE5OivhcaUR9Z86hyyGgUz5FYbrbhMCTULGLXCzzeml
QUvlFjcifbJm/kwcFtbh2KSf7hOacWTY0W+FYd5iZth1mpiK1EA+w2xzaXosEQ+hbN4pEJwFr6fR
2NSNIjfLquwXqmsMbXEtt63eNXVkP7huHbATzhQ7Tm9ob4DG2C+8t/1jUoz23hTgcfQQW9s4RsVM
MVrPV2GeQRMCZjW9q4QPvKVy56MgWGBVW+6zqgAKW4G/JEqF1TqvQ3TNJqAln3hnFgCMyubQATyk
9szh+1wx7Dvmg/UO3RNWlVAgV/cVHRTfYBhkEMuXGf5lFGavoabDODftljGt89KbTv0x7e3hunbQ
Cq9cZmQbXgmSkSU4fwB0+VEWFvl6fgIYfpzH95UewWMAgOVNEkCgWjPRLPFDEer+JUiN/EmMjfkQ
erNza8+p3Ng5AU4oH9N2VVGygyWOaQGwwec5kfoznQnjOmug6AAaXWfKSx/d2MUjGBBJQdcvXyAI
2lmnDm+P3G9yunoeu0mbYphu3MyEvfWNA74TiWDb++QBQiEMIeB3b0I3Rc3te0uOnNiXWIC2ynIm
vClTcrAyB+27DGLmxVV1rnTPQKFz3WuZiOwQG1H0wXe3RZRM+5xskg04K/1O8OYiOC3wd1wkqPJ+
RMCfKeCSGF1m3TuN3MqxKJ66KXOo92V8JZWcn1r2dGBRceojQFBXvag7TF1kYHWQBg5ORrsGYYux
YfH8Qi44e+5GZTuka+2R9XE8DqnNO6PRlUfDTxSTBRErb/tvdcX/Fvm/UTNbiOmosf6uin6CO7Ot
iZPopfyhvv/2l/4SM1t/OAIx8v+jRv5d4wfmHw7yIPjli5qOKoqC9S8ovP+HoOgnVTJAqgJ3hG/x
JzTSEUuNv8heHOEhdv6XaJE3NRyNJyz6DmopqnzktW8Fr7QFdEfUJqG+8OE6hmGMu/VBuWRl0Fco
JYbjeCqqizQTxvgu0ZCP6BvFtCYpttwXL2FWJjYg2G04O24q5wXj4eROeo6sRfsQhCUReAz81J/E
8f9vPf2m2GXGwxf2ubSmb7nMKpb//12x67c9s2c1qzOhmvpOxISgu0CSLqbBM69GY+J9+t1P+48F
77JD+K6+XiSIJlh/B/slWxWu2Y+HJG/Trg2Si84IMC/o9Bi4egZo2fvUocaFs9EYzUEos34ORvhj
GtcY5iVy7vsh3LlRLKojIjvK1XnwuCqlDPt5b3VEU/hl4tnbCqn2zZIG8ZBbopv3Dl7Nc9qKEF8u
bbBhJbJQSXAfKIPWru5ZleHVca0NOeg7RtX+xgKu9ILRumqZVy2VcRCHQ7RVEEyKDd5j2najBJS8
lvwizbro2r7fhZgjkF8k1gN0aW6C0c7dF2UXyX5yjAC/TVeLK+Xzolp7vPYI60kCkikwVtFmBcqh
NgSTWA8CeiM6Bw+CNX0HSh+4w/om4v0FJtJKfCy15OY9W7ia57Wk8R1jSiz4Rkis7SNkXd6jiqoQ
mENjWOLBgr/bni0gndbVnDEc3tFWl/V7y4ZWfOpUy/1HksG8NtBKD3fkM1sPhg0s4Yn+Dvof2+q4
ckmLCplYxEpXR1X7BTsMlfGXQmlw6Bw7CoKEHqnAFhxdSerN3NAjM6hs4xuGsK3EUFqiuWGTw/mn
bIZfkOOEj/1EkTL0DChXgBcV1tFE3say56PNtuEioULhV5BO17XvYdAM9cGZ6ZJuuY52v3aTpUmV
IKEhGdPtmhljLElBa1gbljhHSIziE0Wo9eAtFydokozfr7arc9AYk9gkeFSXeIBhvIxR39waPh6p
Vap5eO2IUTMiawBx25Z5UA7+U/AtlfTIBSbuO8drtYCLmYqnjJX09CAxCpJtFGhsb2noACh0++ol
SoFlTFMkH43BE1fjUOc3sO2iF1KfkgPqH8dfJ1bpvZRRNjzVNuO1nZi5ZeORjuTAhMVfxymr3ho8
OkNdS0uYN5DmgkcDhUh3a6FWhG82eNw2A3nopIUmhVTXzMhcewdlHFv/uugbG6n45PjxjA+PO5IB
c4FwgQxQxC5fpnTq62f+tUi/oD7Ud0lhiodUkhqzriLukZamab+Oq0A8TNbyy1PoNpLqd+S3zYjP
KrazV9XPXBkeLlqxPJRZXY3hrsWO2b5H1qTv2NfzILDN4AInVm3JfZab1dm1ZvDToW7VIRrSCoh7
aGkC5NwGFRWpXxc2nAGAblXPURjEpDOJ7vh6t1qnXBd6I1RLDFirM41KSz1k1GTGo9FDbb0g0sFQ
NxOVXwguEzz6u5mgngBjtVlkdyE0tIMuDAVMYrDt40yveljNU8G1VB3cazr7Y1KvggAvIMYsKD9h
jj96B5Gcp6duMHawweJGzvBR4jY2sARu5LA8FJ1y+BTKOd6hhK1ZD0lvgJ3HNBHL95pUYus6DQNe
FFQ5X6l+o0CY5KdMcJeJBfKsKCX8NIxU+kEJNcKGd9lEf7aJ48ieFG8ISnEdQqO8roqyZCuiI1Am
Wy8nVXVrZYJPMrmdTkjv+M27XImrlImvfvL7sMleySCw6BY5E4jTbYHG17ouWH/mhmF1+tXibjGU
WYHeNM1jbNl0HFzhzUwIksj8QJI7e1DqfsgAZvDeHfpwXc3i3hsiDS22qPp3UzWRWNy1SPMqcqrt
PoqPlKvhxg7DhGlaMowrYYuJIAPirA4G+NvxonJSWupPUez0sAJqV5ZsG+oJQVeO0qKuffOxRZSw
tgvzg1EOdKjRqsFmAhSUQEj1DyKzoo95G3qvOqIvRSe3JIBUXiBybaYttaDGNelFH1x7AFPDIrWp
yta+YyhXfhAOScNWaUbh2psLRkrMIW6CCLWGV2eNjcQsyy+TOsrfWWnr4b9rO0ZBHeX5oOHhqYgh
ajHW10M+FxeuM/RbujH5La/1+kMK+eF+cPKb0TN1uldN6+yaqYGck1Z4cRnC3ketzN9hkW+jHZiP
heFKVZBnzcwIOMh2TMNRiTYjOvLcIzM0GezqgUWnfl+6RR1vUmgROxgU1VMsmYMKlh5G6NLtyzWK
Kn0F28FmPjkUm4iwxi+JYsiS9w6hB3Ma4RK3LIg1rceeH93BtNIT5cBmmc6dm7ao9n7eTHjsc7s6
erG2dpErbuEN1Hu6HwRQcI7v00zRY2LgII/lFIphOxVef9V0TngPy1jujXaGF8KUdW2kxuzvpkmS
Vczc7swLezqYZTnhTlpaDQy1kAQqtQaL0K+bfkoPMdnODwMcq88m1KgzympyhUsF2OHXFcpPxZzj
eTb/gIaEPkeOyI/1SVMVNshBZg+gmYB6lYRhm6PNIuQYijGSOVRnZHXq8OujLlXPj1WRx1CTtoGk
0sVF8Kav6tDG8OKRsAFYCfUzvFheDHVnUWP8+jh0w386zuKKoFy2bMt8629BqS/7NojCk5MtFYZn
Kt7Zpa6fXR3ywvj3B/NMkxkdBfLiHvzxUgqeYSOiCDz5+Rhsqyp2josvbG0kffCbxvDPhSzWRPqn
1OImMpW3jeEGKWJtaFOebEbkVyUIg707BoivkKSdW49Z8K9P7R+Ot3AMBbeJKR3sA29ODYQXbFoi
DWYdh4/fliBk1qwYbtlSjbTJxOX99TGXy/XjPbJYIfAnYJzkx3tbrE8F6izyOR0QHiXVlWcs41Ve
qKzApV7mZI7kb62NYli6B0bK8vHrL/DzTeq7EOixLGCUsH4KjKpKpzFJJZEn8h3UYRwNG5DzWJ3/
B0dh9IKTBgPYT2aMPLTGMsS/dkL4ow6kTSV7MHrjby7mP50LG0o8GDJgbvL2MZcdgjNwIfIUNK2/
kYkHJFgzkP71ufzDbeJiwcXEwm6H7eab2ySjDZswMHRPVqiSPToFbophGj1NgnUnruDJDPP+14f8
+f3FO513GKdFmi+H/fHORG0WTuSzOycituR7gQTrNJsDpQjgvGBbIs+x0LjM3CK/Pu7Pbxa4C4A1
BWcLgOHtqQYw19GFutYpA1G0DcFwnztJo5sulX/x60P9wylyc3i4p3jU2fJbP56iBwqGQxXWSSt4
OECyq/PcguLIHW6YbNnB6eWu+fVB/+n8ljmeoBUm5U+Tr4GQdzumZXfKZaMOZeHYx9z04z0bnd8+
6Utr4s2jzvSJGZvj4LX0f37SYl/BlSaaaFZt4IO4KVzG7IjB75B9KwDFOUnF4USZrEfqupFaq70a
moE+MnBMh81F5b4wzG8/i7i1qTrnMo9v/EzW+W8uyz99U1ofxBrZlqRBszxn33UQysQdk4n8CUw8
NgdKwqR+XrQWtNNpKlrosCnrf/1LiJ+f3QBpEHWlzVSTkdrynb47ZpTTLwlZ406Gb1DraliB9arT
uiPtVbBkomZZ7vc0EVdNnzfPw+DOYmMngb5rWosmZxP186LjHZN9NwGT+tdPfcBEj24QDwO/3VsD
IkafGMkJT30x+xTdppt+AGVmn9rcLmEsNmDEfn1Ffro3JWklPA20crhFmSf+eEEatLsU/dN8Qtjg
vLRmCs9lakpuU12zG//3B6NvxPxcMnP+6d70Z/gAESDXk460vknLLLgwWyKNGOfV7JJ+fbCffmrO
zMcBLEx7WfG+uti++6nJoRI19NXpRLoVG0sGzNxZPIjsEn99IGsZtP6wukpel0vx4HJyKAne3Mi5
HSda1t5IBaHi9sZkD9dDEmm77F2IOrQ91+lAJ8SJHP8iHlEpsiPxbMUwdlkGkYzfxUlGn8AY2Syt
WzHXz7On1ME0JK0sul72zoQSzPa8QTi2H60I41xZBQytfn0mP98MIBWIw8HhibXvp1IoKTGmeGgV
T9Y8+Zux7KszrLNkH5nTv666JKl6PpNrhy6vZ79953eRaXWDjtVJmdI+EmbM+TcVilED+d0Zcflv
+4dvaiBc57wPv6o/8ISaP/1KoE1t0SjXOclGO69SWsNJOWHw+LUhIr2Wrk4z50hoGZn+5iGz3t4i
DOgtYuskugOyAqmE7B8fMycPO/KwEiw9gk7SvDFTwlDa/STnnpzdUYf+RymyzNkMMFTaqyCqeAJt
FTEO6aYS5YeVTndmX9BFnLOlX9Mob9lY9OTTrLDkQskpZJvuez7/xusmo+STxsQ9BEaUEZSRkVh+
66bt/Ijvn+WOeB+U/50S9WlArryAcFu0i6OmNdaGGX2/jMZRuEqaIfI2fjRapIGYRqY2aEiL25Fu
w5Ui1geheiJvqkkY874imnBFF7ucV6bXWOYFbWkggK3nAn6KEQ1fdBnSNfAb9TxuqqmZ2UDPyQmz
iSCZJHd7EhuAwwTlqm8Slxl1ZQ5j9cK0qqx4ZsgoI86mFrn4jPcxoyluwCtCq14vzdApyuKbYdL8
u4d0tjpCOKLpHaggjA9yyNgVMW/k/86YU74Vn6gq6bxAg2KxaWqetRhk4PSFbjmi5wydLBv3Sekg
OyLI1Xe1nov4xi6qHEpc1AzdbWu3/CBW7fF0V6Kos7tqNlkvVN+JZgdMS99lpuVfRFJW2Z1Xi/az
bk3OYrRTd0YuUPbOpWrE0ooac35mbWLo33Hq7os78nXvyYx3gm1mpc7FwNUc6Gj09OYSFIx6J+E3
FRv6IHSuOuifcu8XE5YeYFR8IjSLUHycR6J7Gp32xr2uEg7dZDOrFsJ5OCarOLdb0ibGwe3uRELa
3Sbjdolv2K+ihYPMNKLoIMMULJnCUrrpuwG0dl3WI4ZCXuHuHHEHlQwNJdDVEUmCgy9oPMbawBDZ
6SVFDmoyPS2fpPJ5r8mMtVYWmEgFrt/U6kGUrsr3fuJyg5UxbBkUp4q14WsdQM+eu2+OJK2GWFb0
zfDt29M5pBHiN3TbKv0l6GbwQzOC7m8tODfv+TJ2rMWDk1ruSxLGcYjStB3BmH59rCRcK+5QnpnR
s1P/hfkjrbfRncSD0CJODnR76c1b3QJhUoii233jS3Zmce5yXbE4cA6ENvUfp6QaSTBP6MN/G82A
/HgJXXspJCKH2o78AuelEOnSiWVmnazqlO0Phlg68F+XP0/2NBljelfehesxj1hB64BdVvmZ2Z6L
IOIxLWqDSUM+OVxYknew/SHDiZJbYuj5IsKkd7Krc6u9K2fR6A+Yv20DaLHnZtmdXwW6v3Q1bCyZ
pjAS4Xcm06tvMMnYpn4DdXkSNV3geKI2tnn+Rq9gPWYMgNg9pl3BveIwzVlYgp3tPVGYZwQpEs5d
gZjOkZ4i0wnDuaA3b5D6dcpVS7d+yu0RybwqZ5+WROqgnTZNTauNDnnn0yCb+yEdv634/zsn/c2c
lIXUoW77xZz0JSlfvx+S/vk3/hySSvkHc04moLYFLAExLgXMX0JIcrPZsy9FAQ2LZdr594zU+4Pm
hYdbgUGpT0OIJe2vGSksKJemFDI/ehzOwoL6C3l1861u+iZhBYH153//Bwb5myopO4Ryb4qSbxJF
k8+hYGeT9HbqNwXMT1nQwCmFW8oQd7r00+vvrsZ/6xAoQNnJ46XhK1MD/bg6w9NYnDLBfBhCG9YZ
0pyppP/JJf37mv8PjrKc6HcFKUmtWrsxR/HKD63xodKvnfubmvfna/XjibzZ3sDUd/Axcoh+vvXM
2wl64vzx12dB+fxm4+agc+RFtjRyuDPETxu3luohjQa2sq5Rqk9oH+DOoo62tph85oMbZvmdbQL0
N3P4uXZr9jvd2noLWU7sJz2M+wSxxaPFPEms8TSkG9V5t5ZbDPTzBz1eBAr1VxUqc2N3MFzFEIb3
iWlhRfGKPiUUAl+xl3rpuZVIVf2q/lD49SYF27nNKzEceviupKYhuEHdT9as4cWXRLIiIWv6aiUT
xj1S9XgjzNw7g6SVz0bhIS+M3Sm+NBtDImbPCXkD/r6NDRehV1T0epXpLt+Qxtdf9AGQ2KTjP+M6
hsjuNZ8kklLAK4W99Y1m2LRMAfaO1V44mdW90+Xk3I5hL/aMlvJtZasUz4eZEUsqnF2bsZZ5IAYv
feyO29R2NJ1wPdzZHjG6Dur4C+B/07aafWuiB9SKSxRrPA84JddR1ce3YTqMn4KumG6H2e4xvoVM
Er2B0EImwq8jg+73cQ3WakOm7/wOUotrb8ZZvCrFOr2GKdJ9MRpHMxRK8+4xYFYcw6TqnNthMPmg
5QKDtLqs8CwSxdAV9VpOrtwUddhd5BLT54pUhGIbuqVHAG0rUEm6nUfASGpcpZHz2hHlDrumW3JG
9Dtntl6DMnCfteVGa6c3kvdUM+nRnHDBr1TcIAkandfFHkTdODbzIaV5uKKzzo/ghnP32Jt8XqH5
Hil4wFMRuO1jYsCRhD/snQu/j7EnjCHzbkVuI2FJt8wo0mNU2sMmUES0jCi/9yTtMZOiYxOtg3AK
0UpSsK7nnLaXOznWAWcZB7DmRb+Udvux8LND6qYDYre5v+/qkD+sgpYbg/LlNo+mamUyaD3Rd3Bo
+Vf9dqDRdu0HXM4VQ9RwU6ja2li8O6+6MUjTYwqzgqW7SZBeMy+GpamwhpDUF91OUWLeMwvN9Kqm
jr+2KH/3cRSZe+Go8CPgUXLitGWEV9YYYLjPYvgeK0eU/SrF9Xw9xcraQMKUDNQj5zTVqrloDA+n
VzEPRxnU8iY0bGNPaph944kiuhgd9xE9KGYRYt3IxnIHkyFqIy1SNjoqcwDdep0lcfixA8dCxORY
dSvb6I19BRvji5Nm/he8vt26ZR53VrS/P8aIlrdR3ziIpJC4kxDdgeGuguV6hGZG3tqsCX9puZLt
oPNtHNWIJ1sxHQo6hhd5FDkPGKnmbTj5YuBgrtj7Xqlo0Dvje98KB1IC3fjWLBrzMCRWLjdwRfE4
oYvBtU4P8JPI2u7UFH1x1dt6fFG2XYKdjYJrLWb7AUcUgI22xW+nG+Gev26t7QGXXFQr/4ZirXyZ
Yne8VRNSCk00yJVuG3khNN6itgncc1ZjSRONO6zrqZP3NQl3mw5S1gG7kU+cuGlxAOo0Xl65FXa3
aja9cjWbYeYhQJHuBhgSjN2Q8G12Uux54ryK7xs1pJ/dWbYHMfASyoyi3XNrQHJBnAQPuG73XTVG
xaatUbGzqpDTZjrNOR9RWOKqbeKHmbZ+tIoGQth4aGLSOAKPHEecwCe+bfRgiWo+TdnUnAEpIBZ0
Q3IRUsYD6cot0uDoUzHsiDOT4FEQIbttgGEMY9W2NpdY1DhLCk7A5p7AMo3nLzC7rTmROf/NYgcN
etqRDkZYfNhTa1omfPQh7LgOupo1ASG+vilz1Xwcm67jNTZkt3nl4P5PzWnd8Rb4kCTBvK0Gzzt0
SENePRMnGqBn9/zVQDaym/FXPsSplzarxEfSM6Gv5BiZvrQBuKCp1ZBsqLRPX/+4VUoXLDxGsUlH
DKdn11ssgeAdWx+T/8B+ctpyD89c3c7fOCJaMBXLIQGhYDPFkgqFerIwMtn54jJmPP3k6Q60qhvz
Rx1lG7CgcUd99TZaRHXcLV2M59SJq8chKYp9F/TlHntiuE1mYa5Sg6hzOnrB2tSL86nqX3CWdEea
ln5GQmPqbvwwMw/k/CGjntRwFeDAx7oXu8ZWAem/lBnxisJY2PagQzSSEJJs2GkJugFA+Bni+0Nx
QsCEMcqrZNcvwICZ5KSaL2xqOR+CBN+kYE/6/iu2JnEWm+pXtqVbo2j10Cqhlqp7DpvgGD3p2Uce
qnD3EcxmPNSJhG/H8Kzb+vYMe5Ku1rGnH/b5qz0uW6x7BTuocygqJMmyhenYRGQNNqHh76lGiWKo
jexxJHFgX5YNpsxGGlvXUQFACGyW0Vcz7bLYYaUgJTfFWDpKrK+2wEdWBbApSCbSN7aanBdRNPm2
rLnBCfvLTsQYoZcy8bEA0yhfU9bwo9Wa7QMpLPMjN1J0I1GTXndpH9yXKUwL6UDSTFRd7n1ly/cd
BSkM8sQKL/KxjKZvNjgrNPQNAg9o8IY5vA5laLwjAivEztqlYuMb8s/fKet0+GVin7nVjj3uEPSK
K3aaxgNq3+kGIQ+Yhdzqt4ark+eyb/3boBr0zjB798nuJ+dpUIbzlLr1dMVKJXdAdY3NlCTGBqMl
huqQFBGk7+quiotyayGS2hqZra++XvXOZRNWtb5/bWXmjvF4xcLXpmekLoI+W1ytkdmMi+7C3Gm3
Ms8eQIltGaTdsZg6e1s3RDJoZTo8xB4N2x5T4XXoi+gI/whVw9d7mRY1yDPDIduFHcp59hN95bUl
mpDci1AHkzm6wgSXXZtNWhwlNvv3QUh0bBfCGVz5CYshCYX8/DP01qyt5kvR4AaORmQ52AowONJ8
Xzya8J+ySV/xUpiOVh2W156a5w3DsR5lWVtPjyagM3dVzmO6nclZw4FMazkPwFv3mZde21lM/qKN
E9jpCwzV40xaszdisla1viYHiqUb2nq395rKgHA6F/Q6LMFWeYVqPdiyNg3HAJEGgAWnhQbS5aVY
l15ZPfRg+XY9LxxqIOgYZ+FY3XWDhxoPuBxAxOJmnUaaJA1ArR3sU2NaNVlpPLSmSYvFLwYqZsdG
mIH0f21GLY9m5wINh1kPqNIf6EGR6IQlU5T5o9lzOxU1Nl07SMTHr2Qop4D244yj+XEKfNykOqls
UjAWgBoInW3CpJRRMxo1lXneSY7OtPW7SR1JQcQ3ak8D1LAiQMG46gawZis0LTPuCtgQJGnm2EBC
/uOByBvk2/TShou+Q3gZ8kdvUD/T8qvmJjy0InX2iWnPR0Iy5X5skv1yRteL4GONEzS+EnNites+
Ke4tndEv8+G3zHVs7DuXTt3KdknhmuhAo4krm3t7sCEHZolxBh9y09eTt6pIaV6PqfHqN523E075
3u7hguTpFF5wGtkGRRhvTpQoauf7atxWjLH2KIYG7M5hd4aEpmDlNaa3pUJEgzW7xbqLpxuLOes6
a2XxySuNTxigr7XV2jtLj7hhaBof/dizAHAnD2MVk2Xnk2DD22rPhRjWAhIKshiyokGKvsf3hPIk
XfwZ9JDCjT9iichs6Aum3wEccmtnm3s150teLiEXPbMo3tjwUurwsi7jaJ0NEcFrSQ7msrKHfj/P
afwh6gf3kGkB92zq9cDcaq7uayDB5KlEDI3g6sfnOJX1TVlm9Xt6vgvLfSIxyqghkwyevPeEcvQm
92uMXgPzHppw5K6R0HUwYiLRNxV2shvHV/MNEi51X0dJhiSp94ChaNSVcpZyq/F7rEMy1/bYyNId
8Upsyc08OZGPPkEb6Eg7UXNxFmSiYHLP3YC+WhXZI7wMkOLZuS0/Ut6LZ01a1aUI+s5cK8utbocm
xTth4VS5CenqHbsJy31KP3LX+fChrKIwAYbhYUFGqfgVN2TEfnRih5yLAZ3ftUN41W3pdjhB4EM/
S0V9taKXZ11NftA9E6vunTKiYJ7CycMD05S9/WguK6Ska4v/348Puiz7c5z4zmVctN1T2dnuAW32
eMrdaDgjaM4+dU4KdwkZcbWq+i68Gby6+Fy0nrkepGB41qYVYlrS209IyZwL1cEWQOUKwGQaSsIA
ktbpt5PROe/s0iu2wI4E/iESH64qY3rNBs9/b9FEh3A0++soyucd5Lp0nQ4FmqpFl7tmaA2+pjc0
/ddJ8SZL8/SQ1kO+qiU9UYAFSp4mdhUwNe0Zor6/idp6RlNSPBg5kI6yI5GRt/yKxo2/KQMgHpmo
n5Sd2psMF1ACQsdriN2mMt5XgcR5nCE/7+bcOioFzoZ6vgAWRYpwVvu9cbDx4BQHtkvSeJ26HHzW
qNyj6KX/2BkkCrDv9PfsYog2NJLwHdbwjrmAl99QKqYvWtjVu7TJmvd1X2tvXxt0YVdJiNyWJHQ3
hDyfUdJgIipvHVuMTBMWw3ammN4QhTwS2WX1r9HoAzShvYN9yS/PNpXtp7LGdzKhVttII7uaK5Is
Vq1t5PsugzkFIoMe/lCPMe6NursCaRRdpRRDq9QhV3Dr+24D/UwC61Opdcfz/7krTQKhWdOCVU8+
MA6hbj4FVdvfZJClN06Ux49atTYLlye2oizC2xa98EfbqD84aTt+ABF3P/fA7XYeJvSNgf98nzYz
b/YaIxePWn6PynXs1sDy1J1r5kTVhBKmWdybO5TGPf6k2DkYfuXs41h6F1YmcZxnqveOcRGwN03R
L+LHZ8rJmxDDpxFB4NHeA1sd1pMoKD6EhWdu6ih4wrkznk1SDfZ8igVBuOnuncT57OW+uh6qbvoY
EeG4G7LRJ9LRntLLIJjHPSphrljl+8zBU63or3BR7NB78obYeUiGSkGYwZBkKbIzSAQcwCbKAOGe
u+/s2LphD/K4SDivdT3LU4NDcNWNndzWDD9eqoCueA4l4GA0hPmR6gHViIw94GyK6la3brOOhrGk
z91GVLhEgRVFhz1yKm7DxJA3HnGpG5kyQxDxYH8RUVmuq3T8v+yd13LcSLZFvwgd8EC+lkUVnWhE
UnxBUIbwQMKbr78L7J65YlUFK9T39Ub0zETMjIQCkJnIPGfvteW6aqNgj+y2vSFiMbxMrcS6NyWc
N7COk6+03+JcAeFBQy5juV130iAovRnUW99vbS/tQawWTVJsR5K17xtW3EU7EKYmRKduMUI9oAmg
d+PMGrKgGLdNX72EIne8mODHJcyGYc9CqniZIbpLtnLOvjchWNVBmbD/LfK3lrRJIoEa+d2AhPoN
5VkLEikAu/m9eLd4arL1L9zej1dUS3oGW60/tKQxknCDoEZc08AISD0hEnBYGFUhrU2ZDxNHs7CC
NTRW6UOe0VbLrFFsw2hGG1PCerD1moRaiIvqxFalKo1qr079D8T8GRAHPVuyqeKQVIJXmjRYIqhC
tTXHCU+hHbln/lvPTmY/ZuDFCCrFqseuMF1R7vhR6xFYG3X0YT7xfR373msH+9XhCDLE06VVqYTj
pDaVM8pESutqP0yR9hdmQZqrXRoUUpKcDpGveR3Zt2+hbVhfaD/qt/Ug3mjfKo8BU++r/u4jtuqi
xGhRDf6qdvFaK7lVbFX6Hms9KrEvNgExVBSgz1Cbj6ugqBXokSNORAymH0pJ7CHV804hbgePcbno
FIpxkSwYk+WW83h2poV8VNnFagM9HYkUwgmbhtfH4rEzWAP7JAdVWxEgLwYau4gyxGBpIM/JWE9d
Cva+I1wLZw9L38dLqbUtKT9q3FjoBg9DbPLJiDvtSm265IzgwOGv+k05QSVZR/gzqxLnvGb8VB8v
pSWWSqeIS+UkG10maZN4NnlAS5/BuyiDIdsWHYPr8wr2qfvTtdl45ZoWUoeDi1oRLhyliGoPnaW1
0AHzLeyKkh1nUvPM/R0xD7g/JjToA2dWhhwyHBIW/0lKpfIILURSnvpKzOLmxrtEp6KZUv74IkeN
CmI6hVdtOgxnrj+PisPnqxsG/RsbkIV+qEwZA1OiLA1qz80UCvA5N0gj8+vnz/NQWDG/RBQ26JYA
Vcz6zo8vcdD4XDQCL2rTULp1+pBdROAY/nWqq5M3jfqAP1oM6wLowObzS58aP4jHLB1lKeD9uQv2
e0sFb9+gBbpRzUWSESCfRWsyngvBKFxTbKgBO7AxbPz155c9NfUNJGjotLhdolA+XtaoBUaAiMs6
ZZzutaz7aoPf8gKbUSscxu/nlzs1YA3WmNlwhzLskJyBDkHVgKNxubqxHkq93HL4H9YlbfAzq4w2
P7DDAWMg8EYeQ2TqkUJLTNM/7xJhSv8DTQxjc/TbnwMauYVSpxrwaOBftjupr6E/F5N6SvGf3+6p
QTszSTD4GQRyHE0ax2jQaah4m53AvMUJRTU/YIn9/CqnHiqvcG5foTA6kkSbALpbE+LI36sA8Ya0
IsQ4LDQzlmfe36kbwmpKDcSgKk9iw8fhkuAU7EaUp+ieSwzCffFiu8XL57dz7hoHixpyGd3mQ115
mt5cTUQ/Ar44h/8/NTjelYnIuEmcVQ9nm4jdvtKbypPsXa/Qb+h7vchplHV99BwqrDDw2giAq2iz
SGyhO9IMzq1ox1PPIKGFFgrzT1C6mJ/Db01U05KwFAtReoFWpUTwNvay15LyMlViMGhS5Ks/fa5c
D6SPYB+FZv9w7pH0rbqjNEq4FAMbFHu8dULNObOVOB6LBj10i0gjsDEGoJqPNyUC3KaYIksvaoI5
96vAOie7Swc/4ZmheOJK3IRroX2GgoMm7uBKdRRN4+gWHksbCDelvjBG50FW8ePnj+3Ea8Koq6sa
74qVy5wX7t9eky2zxBBI1MCcqOsqfQUSMXs3Z/rc/vMr6cffWKLgf7vUwXaFGpU9Y6zhpneCwn1u
BousdxqkJgIbVdnl09fRYj9m0f/AKWtS3VcrAF02R9Z1M+kNuadOvtVrymggaCiAZyb0O8uN5b4x
Bqi7fThd+SnnQLPMkcjMdEbOVc061Zu42TtdOlz3RUsFeyTEZEmZLcbkCwbj8xs1D2SmbJb4gtPX
U5kAqIMPP3ZpOimGQJNJHkHYPIksV6+1zr3DCRW9ZlNLEHqKoQ263LcKy+3GSUicSwZ7ZwNJjyw6
s1pJzrHefs18DkYN4e55kd3J3r2afApLWZGU6zpBBESmpwNrPzaAUvYFwLpOd/b4rtrlYBamR2+7
XzUNgQVcJ15RwnMuwUVZvGBBxjjr9UoEBJA6wbAy+foInpaucG6cavW7M1PuPn8wJ8aaDlkKBQff
LLb8B2PNz7qS3cfIc4mV+rLThLHjrQ9eEFcQgwmG773PL3i84UFR7MD+wjSEY+FwwwOgGd+vzApP
uCBeqLdm6zKoiLg1ZLOFvtJchpReH0wiHM4YXE5MX3ZzyKeJAEFSejh9q2DslLC1c9AY4/jc2b32
UtLveYBgEP/645tE4MFqRK2Dfx1uHemLct4c29zLuoquCHRrjOiI+FZwt6sdaJ/IXdY02MdFr1O0
//ziJ+6TfZVh0wvnZIDO5OPygTufoKgiz73aL6ItxsWHYJhjJWLwBn96JZgCzCcHhZGDm+dgQaQG
VAekaKQe/PWnccz7le4OLbPIMP54mLLdQDCFMIrTx1F4jqyLog26lvRkre1Xk03h1Yhv+t6ykXPa
P//8tlCks78xiaM6spwEUSrBQJTclpUZniLHvKCHSE8HI0FyLt7reAKi6WdrgyzIoqF9+Pkq0YZg
vM+4M8V8CA3lCa7Tz3gwHqAjntmDzHP54/6US3Estbk11vwjUT9S+zFXEGKQ0bA2qJUK2DULJyU+
dprR5uTwnhkgp6+IIQoZ2zzpDj8vpnRc0llAVGndPhHyFbHzg1ElJehTO12ErX7GonQ89rEJEZP4
vuvgigcj0iJ6jigSJ/GUtt2PaeeZZnIT2eqZyxxvGOfLcDTEBcPu47Cg0LnqEEX81V6n6HM6DmQR
OfBF/HwcHi+VXAWh8zsOEdPHwUQGFz7kcQy3pzKoaFHpAbDZvjm5DQGqoaHuTktjPGcDPFLb4/p4
XzhmXywmy8PwJz+bwCGHFBOENVIFT4l6X+Yygbkr6NJPOU3smgheQmMKMwlxbMPBzmvV2TZDGexS
+sibnm3RNFrlHVRSopakZHMwbwvKmciMLM7+KnQSr4hHsM6s8SdfDClojDggNPi4Pq59SBLClM5G
6lGdztfxKOK9MlDn/PzFnBxlpDJQUgJYeLTlzMySz0hQpF7eOClW/c5TE+3BdZpzu5YTExY/Jntb
1iGbM+zHu7EcjEsSipSHRdJAyOKHu8FWh83nd3NqBcL+TBkOnwXFjqNnpuoDqbEJ4iHw3p3DZ2qw
WvgbdfodM9mf76I5MyIT5ZMx0zkPT6gEAaGCDpmiY+L/nJ9dBXskq/ynz+/q1ORxme0OktwTPMmh
TsgKBt7npZHlfklGjRabb/2k2VJsqsByf/QpcYNUC8+Zwk6teTMTlX21OHHooXSqgsHpEi8I9Jsm
V8BJBxsZP8p4ume53n5+m6cGPMcencHOsf+oSEYyFBJSclw8Gchkm9mWc9vjB1p9fpVDYyTbZ87g
PEwooBp4zkMPtGh1SGKU3D237dXHKFSLjYLieOHDTkrpzTk9fD8XXmfRdDflmCekujvGNnTRdE4Q
/Wksx3KllQTuAKtGj9G28bnTrXbyyYNCm2cmPqHDjU/l16qF8YavzWDSJmjKV60RxRJVWb2LHPep
HahOODKkiZEb0WPSd/XOF8ULan0wzHMUBRSIHVUksbBHBfxIyH18/iBPzDV62mxBgR1g3Tz8IKYA
IWIAgIXX59NPOWnNRpWIKf0U/cr4+vm1TjwO7V1jDGGKAvHh6Vsniks18eF7k6/9VCk4rDJLfa1H
YuMdkcdrSuXNmR3GiUmnaXTs2NHoMIEPP79dlY5DFRTcXmw9Qx8jmgzVDn2MaloYRFV8Lau+XKHG
6Lw/v1fYtGKuSLFBPFwpIT0hN3TrwuOsdk3gQUVVOr2lGh8Q8xE8jq51jgpw6k3OMFwATnjmWco+
rs3MFRIxzLLwFFyZy1HrUCXkRnPbA2b1MpuD9Od3eOKbww2yhzL4sLFZnH/Pb0WBzK/MEKRfAQE4
oHNhVv1KxfO3MlDE/ptLCWy+Ln5M6vwHHwTpgMHIco5omijyL1ZaQuVxGvsiwiB3Zvk6NUYNJtTs
Q5gr/frHu+qQxOUTlQGvztoHIs5+WVYJ2JD3FwXlrUvCzx8fjljAMF3oGDVpnxxOQG2g16bXU+5N
+oTGz+nvqrZaAay1z1zoxMJMSR1Us0HlGRvH/D5/e19yIrpA9TkCpoH1hGN3607lw5khYfB3HGzo
P1zjYEwIJU6gt3ENBP3awowiua+t2rrTW3jXfgptE2YQBva+kqvajoOvRV85iIXo1bZulVD8a1FD
5hGdXnNAAQdlYN2TROFFRlPtJ9MMb3URgNgZwdX7Us23WY04i9PtuEQG6+9CC/r1pM5mNm2Odoxp
399NIkNslWuEixVZXW3VrvTFe/rqTZyq7A6LOSkniaqbcHDCrVbV4y61kGh2RphddUrVeW4iHqIi
qZc8Yci61IqqRYhQ0EOciLOxn+Tab0MLsXAys4uMGb4FePLzx3tqbPIVdzTGiTFHtn98g1C+Spih
jE1kwq/l0Ly6obwxDQVYckHCSF/8i2nHnpvNHuV7GkIH17PCMS+NYMy9pgznmtM1vtFd3+RnNq/H
Jb85/p3GFrVMynSHFAfS10IDX2buISK/lTKq0Ay6P0rs1kVwhSBl2Vr6S1DlZ45MxunrUqXliXK4
PjxXCEkmqOwtaiLFOD2Hg4pLqDKVW4wuarpGM8MZp7QywpmSrlylOSJBEr5YyEu921mo/K24V3aG
2iobrTEh9SIMZcDJLf1OOtgi/m5pHQf1ASkg+XzBSjSYOqPOmVaB5t9DRq3hMVjlghgIMyFigayC
mN8DoksCkHW0L7GbTlswbOUGRxf/fTZZy7Bu4rVDkNNjaVjnXsWpNX3mBziCNhwvZH5kv60RkVpb
0Im73CNNdaRTuBh7dZtoTXdmZJ1ai367zuHGqJNdBoSkzz3XStVlTr1hmYXh+vPpcuqDaAPjpK9A
vw0ewsebUUtdFiUZlh5NJ3c5zvkNqv5UJCGa+no8Yzo7eTHqlZxZBO62w0OEXbEY5SlzRQnBfM4p
UkQfblCAoqVuojOP79RCYFP252uBZe9o85uOo2HHqKi8Kq5u9dqxl8TGPRVp9auJ0CyE9pknqZ0a
F3PPmwMsEgLnsE8z1TLl+bJPi4eUaLVJ1/buVPU7nVr8qjCU0DNlSfyNFMZdpGLRHgNMDQEewSs3
cJONKMzxq4MlCHuGH5Df+fmbPvnzWBApI1G/pX398U1juK+VJGSb05fylyGCx1Dv7lMDHcm/uA6s
WIwuiDaONgd1pwBrRY/ncRKVVHOa13xUML+31ZkP6altK8UpRBtQngT/fLwhA2KVBY418xo8I2GN
xLXPbytAIrGr3aRF+ZCl4kyh4tQA/u2ShxvWeDJTNHpq5in9sA3a4pcwU8Tt9r4qujNnDuPU+OVE
SpOM7SNn4YMyQtO7sLkHJ2OZ0ceXJpRvMFDtJbmA7pLybbCcw5KWGSvyOipnr4GizcrMCtEfOY9P
JkWVJ78k4rPVcSzgasNnFDbVPaDPYuXmKZxLv3Y3g9O7j67Fqkm6Z41gSqkHgAtzabPQ39Rex84C
EGyQ6ktctNdIceS6YcsXuR0JCaMRrVsg0PcS0TUfe906M5pOPQUxO3UpcTBuDxuwaSphceNP8CY5
QbqbtEWjmk+WtC6omT410VnU1alXPDuzEMo4FFsPH7uMtQBMA9MkKglg6mRbyc17VJMRkDS4qGdN
+ucT5l07cbAhRDEDellnunDMPHjTgTKmdEnTzLOzSSzDvrXvzVDrlrkxWhdhkaaPhMNC0zNRTr7b
BdyQXKqsnUjqRNK3VXpyhv/8ubPZmC3QUOI4ThwclIQ9uoTCGamXiMBch9Voz6yCyRvjon6KIWp4
6CK/n3kQx+0+UG3sbjj8cGY6OvsGgzVJv2NG15OPlBWs7AZBKlxWf8ZagLhaMFJQTlpkQgdVuBzp
yeC8MLXV5z/EOLFWzr5w5BhQgmi06R+XFhVphJ01UYZvOTZojcy+hsggBwxtdW5d8GScXROjRsZi
RThBShFZUzL6qEDLui+90avgGn2ytyCkQlWY1Ge2xeDye4YUjqlkg6jP2iLJ/zUixmbJ7tamHYdr
tMLmqlLyBvZD6axhRc4kEoDEiXGfGPlww7TFhDYyEZ5CtxX7VHW+qSSknjmYn7p/OmBAo5y5Q39Y
OKLcFqd1Y3D/aTLck9mOFtUeoqdIU8LN58/61KUQXqM1wI3OZ+NgA0LTqSwJWsk8EtnDlSzd2c03
yGQvQmJSPr/W+3s7nGlz9RcAOVXGI8Zirthp22cRh4OOZMJFQ8MYs9dkaltfFh2B86l2oRFd8aUZ
9P5a15XgVm8UQtyMVG5lTrbd+w/6f3zDGXzD3OTkWPxflMAx5h7rwOuPsCVRtKl/xzj88yf/g3EQ
f7E8EWdF2wMIqfo7xsH4y0LlRBVthov9HVr1H9a9/hfbBoYAf4xaGrvR/+U4aH9R32NzSsUGQBu7
uf8Tx4ErMIVYRiEL8usOlhFhkKiTSEV6bpS+hQUZJUjZIQy5HO9/ezpf/h7CnxIjuNIMKKWGirLr
6NSb5ohApkHjSjqOLawjL3IGCPV+2J6pkBzPVw7XcMYokLDFNd35f//t9BM0ij9VMpHI4JKWrDz1
pu6ymPPedOazeOJCaJ6Qqs0LkHq0ne6Yi2QRTWTE18lbkiZvvhK9xfznHz85LgPGbD5YUz47eEdo
QtCWWIP0qA2ItXDLcvGOXU2G6F88OsYqqw5dd/pPh8XAACS2iZtKwtzIqstBbQnkKWAlVXl85qZs
XsLHdY5qBJUyznQGTY3DU53TZa7SCPA/YU/qj92Od2MwPGLEe5QdlMnPn+DxPpyLGbS6ZuIXGLX5
x/w2IsjgLZibBayhEjiog53PA7PjLwolelXdgKhrnMILDYbnnw9Fap2zwPB923T46uyqaHXQjtKT
ZVTct6j5Cf/GW4suzjgzv+av0NEDpf7CqsAelFn98R6nNm4hH2WSDjUQkAxz3jrWVf/+8yd5asjT
6/nvVeb90W9P0mUr0iltylXEgOe7Gh4hZOf7vPp3j+63Kx2M+p5snqLLuVKYtuPKHuLXCbo+wOqz
00s9vik6XC7gYhDRJlqlg+FR+JnlZgTe8c3Vi5VUOyVZjLIBXmVm41r4arHSRKVtQAtYnloNxQps
tlgbpZnvu5JW37IvUP27dDuXVZFj1ggj4GGxb+xmtM2mdZK3ER3qLpi07ko6tb+o5DTTuURRAg/j
/zKGfrZWk16HEIbHzRnK7HashP6UOHqxs/zYf+myblwB+bc84oIweI7Ef/Yx4zlxBmgZ9dgq2SLJ
B3fVlYG5axoa1W2S5mu2gvk99lBzj4et/1H6rPLEVPDbMdrdjrFZXPRu3cXL0HHDYj2aqfo9xpxL
+43fo7BJeSUmsFglXSM3hQjkTaBPxapB+cVhD/o7KLs2FXgDjIb8cey7m1JFCh2XJHwqlVSWmcrd
TRkLV4a5ZOk0ub70HRaXkAiPtY2ZCt/uoG04QhbNsqNsujczkM+0d4oLTSXn3AW8u3VFpgCqo/oT
hJ11MQRa/BK4Rfpo9wmCpNqQ30ryl5587l0uHAy+32RmAme0/Q66WOhI0SwNY2SuD7aJiV4xq/Sx
7qEXEMya3QJVa158Hg2uzVLe2G38pmq80xb30lPmRm9D3fv3jQ3Hrp+XxrCui4sxZe+7qVIU/cxt
AZY1Bj12h0rU3LGiNyQRkBnSBamxYBsQzcSJNicIFTHtwmyD6DowpCAJOsjfbMg41xoEmS2JGRQQ
daV33cX7sE9reCEAKtzL0OaRJREPgUo1sBOT8PKMYK0HQJ7cUuBEyYvAWkzyeV+sAHFAo0sxEU/4
yis73Ua5rsorre2kWAGj655DX5K9oGsdgLScOJNpYat5dYkZY3pyse2QnZdkb7oTFnvucVzjVgRH
rbqlZ5I0/VggxX8wABzFSxxEc2yfaWFJQd3RYfwcMnFZITKgjjoD3hp/SCwIKZIcQ/ywCh08AkNq
0sJW0iQnedmZfOImPNNY0+TsrsPnFT7S7Q46Wgt5/Co47m8IdO2uUJdqZMiJLt3WnT/c9ZXonqdq
SrbIkRvaAUqlR5sY/8G0nohSLBdVHfTtgsQJCHxC1j/1ibllKj6QybS36q+d08hvQUzOsDNChM+G
gh9btZBebdWMRvzckbIkNcTcW2GQvJSBnu8HH2dwNdQ6aVzxm+6G4tLXbGPPDwG1hi1zpYwzQDzM
iLeCnDCs2yCdbbS8odbg04dyOl3OfOAVGCr/Pu4qvLWhHMJfuRSWlyc2se52SJ66qbXPsh67LX0C
DOmiZSBMvZtjXIuINKeSXSp4d2stBbAY/GraylmF9XCfl7pHpuj3NhyjfZbb+rr1pU0KgOvchi2T
Usv5WaqWdlddU4l1kDDPafACuJRO8uQSD32Bc2uTTUC1g2mQzTLrwc1jBI+jhdGkDGpWRVJ6Ujmu
8jYWNwabyk2pMOuTOQOw66S/MGpwSVPF6pb1TbfV5u+uNLlvPYtfo1pxb1y6u6/pAHTB6KBpF0FP
ZonpG/uhZUSh4PVfWqLKlmo6FquO9tLaqiemUeaWAkXE7I1QKtLBcNcqyxBG061mV0RiqOmrZbFQ
VhXrB3gJ53aKoG/oVTWufKcE8WgZrXuLe7661HpcMbiOGIatqMptqmYtASsxi5jeFisbNPOqKgCB
RhgClzgZ+h8EsO1knuZ4eGtcxwgO11WU3qA7LTZhD3omrDN5U5fzvrrQi4tUkwymvgxboqQ1k6YC
TyfyRb/K7FYjm4dVF8DrtyZxtV9qz2rVzWPEAmJ5nYAsvY6tIdh0IwVwcAlzzr3SWCCdrE0NSoSs
0EpfWsbEitgUw7Kb7IKMKp7Q5Pj5alCdaglTukfm1bBypypM24CvwUMnyclw7Tzf+1Ob3dYta48S
sHr0gkmfdBnPXBTtBkom3jOyOq4NX1e/C61tLjrFSpcEAd64SZ16ta122zik4gcrUblqqujGiIzu
GYR9fTMOYXPlx9MTXIL+yU1g2rojelJz0ixvEhFplWGZ3eDP8r+kyTenxOceGeEbGZ2YQZroK/P5
serUwNORAEInysploxp00MZaRzQ1BlsW9++KVbTQL/nozeWhnRKF6SMO83xf5aw4auZqZEdrxLpP
vFL59yILaoRKGu9gw9mrXyQ2wC6+2/kSo8jQepQOzWqbE7mqa6HsF817EOv4Hsoac8gjOUqPCWvV
AjXZ5X2pEtchCfbI34NdyegkciWVBtURUmLn8Nf3IFi451/rTM/2fWlk+8JpVAJj3bbcG3NmXau9
59f5f6fZjb1OXD0fn7Ri/cuc3r8r4bTTsYcPSv4lYSDhnrwvcl8WkIY6d09oSQFZ3G7JdFiyF6dO
tJjwALzVYxxC6umS7Je0UDNoUeDsBhcc6pI8napmd2Op67IeWNdHd65CwP9pmi+57WD3j03oGoQx
BDH1vbAyVxDOtC5j7alfgGQmzZJg8Ps+NgZM8BqhoPPmmrgT6YzdPk/jZBVJ9bvptp4kDROyn0Ei
rkXlRreZXywc3a1lxcqVZuRKvGoc6MyKqY9b5qluLIoYqFCbuo2nl+jJhtJ/TUIrgXSnJzCNqAUD
wtGeqYEN1y3faI0oHbh1wFVbZSlSY7pmugY/gtRBvAVWV4HLOQi2loqyiwZLdTdOkLG+mTbLtxmw
O+G0RFJtjx/WWklu2Eso0mRLd7S67ecb7OMCkODb6bKFh/asGyiFP+6w6wkyWAuP1iv5gAJ07bsr
/CeqQ1OTfQIYsOia3KMwJL2GfUUi4OYx4a0LamFBBEHg3EHtqLw9/x4qBHPE23zYPah+OQFga0Rc
qVdlGoy38aJKWFN7J3rN0/bOJ6Fs8/kTODoZ0pZB48OV3iNb1IO6bm12Vhb0ZLV2JZuwHFAVHyg+
x3keFheKCYji8+sdd8XmCzrWXFJHzXSk8ckrNjimncxqc/hgM4eiWEU12WSruMpeG4xN66SmRW9b
bv/l/bPTg+ixt6EOTTXUUmUJXNF6hbjSbQcAV2cOdselXn4fqhKUZw4ug6NDucTLgAm2JWYzy8x9
29XZW2Fg9V/0TV+r2SIw2WynacpECmOtue5s9ppawi+WGhttwkdf2crke1cnSWHUOXnW0YyRT8fW
ujBBjlzmNCAvE7sW66Yj4GLRtL7lBbPK3wCBV6xNJ/Pv8X6Zr4Y9J2oJ/m3rKppzSywQH2B/HFBm
RFH88v5VzHOcoct+SvRzNf9jK+T8LNhRou+0LYEH4uPsCFrs9ny9Eq9BdgKHoC4AGtNp6g3zuYyw
8xM+jLE8DvWNVQlriQPkT7WzpBTQ60LCzCthmB78ApQbvU0rCSAx5+2tpQTFBYlr55aBo4rFnIWA
5ZPGN41a57AQ00Zt59t5EXm2yebZRkaLVtom1VoXnDPsBJrQGHN4CBM2vZ/PB32uFHyoJAi2KMZc
/0H2dmxHG7XERHDX0wyuiULzUrMQl4rvi5esZWtcF0CZbwTBeI+5OT4mYizfFGn162bsIEc2AKFJ
NgyqqgGl37oG4cSS7aSZVB77b3FJzk79s/Q1v9kpRN0Ef1dc/r9efa5ePUPsf3vRx/XqqK7nf1De
fKhW//3n/qlWu2SsqnSU5tVmrgnb/JX/QIcFGavvRWqd8sk/Zep5qfoHL2yof9GIgx8pCPRFpGi5
f1KWtt3DrwClFMHwo5plGIzHQ9ESsMjSStAf77IYBJkTwABU9Br295SR6mM1oYqcyeIAqGvNvL0o
yRBedIWeI9sqxq+TPx9siDrUg0WRoNlcCG0E7ZXMUYRVZCYrByXuNyiC1aQv6jhqpws/csZ2nddS
h2TXTFfCCVRvPtL72NWRN113YQ7xMHbB8ZdYNjdVaEAejFEg3pE/6Syr2EeO1/cUjpyZWWiE49Yh
wmNfWANHczsf8kt+JgoW/HbyFd/gtOGblHBmgns+koqmLezQVKgXpqMM2upeYyuu7N0h7LXFqCAy
+NkFRmBveuEo+qPa+UG0ztpgqOIFBRvrW6gK9tJkb4omvCgag4SBRU91oP9S6g4dWCeAfXU9wWxy
NwXa9eAOT7dNkEWSlSaivoy9j153jbpSQiw/O82c/58BuDXneagSIHx2qRLboSQRzXhwpsnS12py
M7XenQyXw7GtYXNaZLZPG4BPafA9m8bgpnPGYl2oUwq3xhlLudCC0n2e2qFR1rnWD2u4+s62tSc0
vP0wRwxUP6y47K4dN1brZaIGhpcS5MDBjQpdD6/uGRkumXHpNqsy9UqrXXj1YiOrzo0RINjlRZX1
m9Is5ReALToDRjoq3zWYYsoo/NsO8N3XRFrJswo5D69SHi4NBEbLJkqsX3M89x1RIZS0xFBCZFLE
Jsy1CKyNML7FFnvDHnH3KnIIMY9E3uxNn+2DpqV3IZvb224g72/hKLjjOAdsFa2393WR7wYxPkBK
RdKrCFF/twrNv8vwLKwGw4h2CR3dtdo32QXBQPW6Jr1zCV8q/Vp0ds7ZXgu3wVCIH3aQlOmiwgv6
pSMz9DXo2D4g2hnVazG6U7gAeajsUWPxp0Y1V2+rWo7A3+h/GHr6ECtS/wZfVwZL3Ux+RHxtH22X
SWXyEd2gIDB3QZJ19EuGbFcZ/S8fEcbrRNVkLST4mEUXBs1rNdXreIKbr4W9uUhkf9GZoXWTcv7b
GACPMz5afuFVEPd3pIzaV37hgBjTW/dac/Ke2kLf7EScpDu+ImLZEgv7UBMjfGP0VuElRmZc9CTl
XhPPOXlZIC0khaF2Tdkqfi7zMP7GG023w9AaF20xpV6b5/I6Qf3yQ3KanYFogbOPKmP6UlpNd5k1
7H2I4dS6hS9d526MG4j6imKwrBhDdAXIwbgVk2qzq2JKeOlQ+cpCulG0z+3AuGndFhdrZURPcDkH
qLco6q5k0kVXTZiUD/Cn+3va5nJPFGy+VoZIfEMrFXNQtZsLGDF01YfWiUH5OJO+0bIwA50j/B36
mX5L9z0gfISc9KrsrDero+6AS3x8GmIdm5MAUZfIbNdY/hUMqXxF4U9d9ILcWC0PdrqQF6MFn9UX
xgIqavuzzXuyEBL8PSoC4QV8OwrYWt1tK2iIGz2ESTYNdvld+lZ7oZZ9tElNznd2bva3cWGV7Crc
0Suq1rgle2x8bikF/iAmubvlgfg3A3EXT5MzanO1LlsxT5pVkQ2x1xNxvZVmbFPnbYvkKxrQlAAS
jdmizOJHJ5E/DcVutpObDTUmYNVY07Q3F2VWNfCOiYFaglWDQKSDI3VrS3+b9FAoC5VQaIYyR0Oc
MQ9ySLor6uVfZNeIa73Qg2fUdel2Ai++GYyRnAV1jNQrO0rUK9Ek4lopMv0WyHnLhwKP2WVRzDWy
dLhJy5Y0eo2Jum/bgGOsKTjW+X0z7CKyRvayiOEIujZVzRZGcVtCW3QMlhrKPQRMk6ygl6Z2b4+Z
pS9VGo/LurTHH2Hcw+GCNVxFi7aOY6+mBvg9sdFLEAyx51tColpZ6C8xwYa7tLaIsEJl/aBVcX0X
gF+6JmCGI29L9s0C7UT5tc5bcT1YznTVUdx6lUWr8kXT+rs0KspgwexxLvO+H3+OSgHqhCQUSoe5
1e+VIOu2fq2hgm4qY6/DRyJUtCwfe0piXwZr9FejSZ6FEQ3hLV82+c0WbfHdbXLnbSTRJF3YTU2a
swh+9vDA14Tg4s6hQNhTpLgY4X+t6Ho3S8jaEEiFUis7FyxVDw0p7V6h1mrpstMJz17ak0IQBSa6
R9TrzbpwCIBF1RX5S8uOkzdYfOUGXVj55AYwmNdmEWTfjSBwt3k5+Fet5rsXnQsSLB2mahcKlw14
QsFn1Pm+LVKzSa8bU6WS7mb1VaKBD27xbWANVCg3NYRpIM61rvvUIce6y9sn1FU0YCRCtGVtKoML
UK1vb2VQu5cTyN5fKhzLdi6y8rmmTROAcW6UhzC07G8ciVh6EnyKi6LGeT0v2liRpslHZKy6xY2T
5MY1Akos4UBGVombjhoEcMvdOvDT5zHRR5RjhELJSMMkNBSO+5qoE0rTyHjl+F9cKUFu3btBANlX
HYzLvhEmy+Cof0H6pS4DP7+aX+C+BNS0nZqWElUerURc6lfU9aCq65wQqjAn6wEUz1fHbTpAkUq6
KcvC2ip2nGNDIpWGwCOdTFp41UphSPLG1frWsQLzRxNW0FO1Bk5h23fiXrNiucnLWt+ohKY80JEK
zWUG9PZL4pcAGPVuEODWc2dL6bL4H/bObDluI1vXr7JfAA4gE+O+LNTM4lSiKFI3CJqUMQ+ZmPH0
54Pc3mHJfezo+46wHbZDZKGAROZa//qHcDTlxY/0yGPH6PcWr5zbznanc9AJf0eojfoG+olvvTGP
wTHqlHckOL5BCN3OYRXN7UOzFA3qukYd6eXEcYIkHS4O+Ps4LsFyiCztfaEWEE+TDDLQIMgXv+Gn
1L+Wte/so7x5cVTh7YwseJQCk12+n9lRdzDpAjUaUyyJugywrNHGya1Eiyux7eqIQ1st72mjS4bs
aTSeRT9tnZrjDXFCzNK0232Z5c5DRG26t9Cz3PRubmf70ddetpWIrLNwYhO+k3Gvtkw2nuHklPcE
f9tNGC2mfeC8q/YD/TxjGWPeG6nlHUVd+Pee5aF3ML30lQLNbQnVJVJBzdGxb7II09o8wO/U0lZ+
corYClnZpA9jSZIwcpkyB2Ns3O1J/SEW2cjHq6s1dn+LHE+uOROanKuR94Q0NBZH4H1Q+CY72jJx
yE22FRjKFNM49k7VphPm+Gkwi/izmdfFZ1tQA+Jut9ihEyl13+RdcLPkq4NF7EQn02t6QAgzk+Ym
rznBQBWjEw2sXrZkNmfnrAsCtcGsIO0pMYP6WCoRt98ks8A2ANcnss+HYqb8SzQ4+ZYoGo3TXaIe
XaOVt7at57tAaWsb5Cn9Zaymc1KNyy6m8H9ZXP8ms92n2AUF7UV6R4Ah7rPSPpe5Z31N6a43Gog2
xOkXrz2vdF+sZRCnGW31ZhgTuVU9Xu6NXN50Mv8KgvDoNxCbg2Rwt8ViJZtWpSZGg9V4MKG+hTlA
90SLcJMWVrkr0L7wWOS+ByMLAzzOt7KguMHW836wU3nbOvar1doYEQ5Y+sV5Xmzz3NdhUxbcmHIM
NkUJ/OxL2WyIJarOcaLkvur9fRJX89lPh/tktsWz1ORih/5U48HsVnoP1wYHX2NawJ56uV3qucOK
tyRZFfxpSTP5OqPyPmT4pIf4QB+CyPHuJzfJw8atCHVi+b0ZEJKF50RPZde6x4Y52NkRrYnVapFu
h3i0w8XXHHNtkp5SBPf7ue2WkPg+J5ztftwwq43vKqPgZM+z+d4x+XJIHTBS70r6hEZ3IQF8/+Rr
8DMyAntDoGmAMYIm4K+k+SSy5yLt/fSUoQGihJu86KwXn13a6fFNx1VcvUM59SuObDP/ByLJz0yB
9cNdRF5rACzSnZ9d6pa00u68NOnJmmr9vmSoWZq0SBh7BPn1T935v+FL/czn4KNQ5PH32v36WBr+
iHSlKs3cKSn5qEaoasc7gvVyNcf1t7//nL8AzusH2WiKafpN2Nw/Sx6w2J9t7HHiU99E855JpH1y
+0nsiirtHpTOMe0egsRMeejlW7PiwewqcXKPanxtrqOEq/v7S/rrI/Zg/zMch2NLT+sBQvyZZNKb
HfRhugwi0qrl1iz1fJDZSAdt4x5ubc040e+MBHnOuIH/Du/9Fz/6Z/xoXRl/w3cEPEIB8TN4tP7Q
H+BR8AtDiwDSHQrfFSX6AzlyfvHgaIOa/jmpyvwFKBtFLz4HaHrl+nv+gJLcX+AJ4qrEHzARe8MN
+0+SquRPywl6I2cXLxFoMVMuxjc/LieNDY/qVZwQPmBOCoPH2B26DbbRBPc0rj28mnHp3RmOU19T
PFnuFjjQG+WXJm7yQZ/tLC8l9YVwgXmncUm/TyiwoKwZVUYzoA9TkMoz02drA2WlUVvHn0Bd6iiw
k02Ujx7cHie5GYqxvphxgBVqLYoLM6T8waulfyjNIDlEXuQRKkQVG8algWUqW9lhSRN9ykGXbvuW
Mn2BBWiEsicgEi8tX6zME/dL2ou6Dz0mjyE7YRzKpGf2aojuOFR1dEU5xeAqRQxy6td8jKV+8/IC
c6lckqqlJ7+jBiB/cRzcaZ9Hk3s/RpNPcqMboOhKoto8rZO7Y46z7/vI6f6b16TM97PKP8Gb0t/i
SUQqTMrGekixlYa2IfXVbu3xnOWeCUrN0VCGMhPfMrM2Q6J6lk3DFJSp9Ry7d7FZxTeYYRvvtNlA
xkxkCRtcVHWaU/UygL5cs1G4hzzxh89J03WfgqCbyk1hLPpXO/LiF22wQ6EttOcNoEbWYzkTEBbs
V8Q5E8q5EWZKu+AEuReSEKrfFGmUPcjH+IWtXnCnq+LXgtioY7CkHQb2afq+mH1xSU19byyxc851
15w1too3TVQgeXA8ogwmvxVbErFmqA9zLzQPNc5fSMxQyYa71PPbkKmApcniZrbIeNF16fJFpyBD
oBH1Fyt1DIKLzOTA+LJ4Ios9+ZJ3KQc00CAeX/NU1ztsF0ivII0Zo/VErB5BKQuQ6B+7v+1trLvw
RTAlZDXSuPbJwg5J4BF42dhWCdWLpKJzgmn8Lc1ET80xrXHFVUHkY5Ml1UPqOtPGVrN3iXW9bJ0F
t3ih/fK2gSx2Eah2aSTL0TaoLGZv3lAGx89wz4RLWxTbv6pptDEzY3x88Aqc4iGylasIhnTIgXia
be1X1t1SOsFjHM1YLuPQ1iS4TyfzsHW1gz9yMLxXnsxPpibakRABI9kObT8f7CqZbnC9xGg7C7rq
c1Bn0YtRurFxjpRQ2Q4fZ+tDjWbbbxJz7K/DMhJEN8y59dqB11ZhXKn+0eor9VXPpgjJRbLeci31
QKPUzdd2xFP7aMscKbP2KUlTMbeboJSAEVGXMMHoI0s+y8FMbpSZ2L/24J4VNpQs2pCcC3xg4sr/
mnmmd4tP/2wC7SEtXoa8NsI58yLG2UkxFNh6t/XeT6ryjdjM4DPI86+GOTZbt9ESEpY7f3MaPdNr
WFZd7SI/ql6yuG8tLLezjjCiotKvnYf6cTN7WYN3Y91tS2Og4O4A0C+JmLpt0+lHANAAHCXlfYaE
hW8Ax/jOJ9MVTgJA7DKs5it2k27tJOhhDXXqTD6Pd3bM1gsXmWQ+9wH0pu57tjWN/yAm1jhIDIWd
XgX0jkOdmvm0NYIuspkHavNVINXbLTY76gCjbA6DqkwzGtymOMWzVHe5Ha2JVLXsrtpPbW6sV2Zf
4AwpwjasTmK3BUp/iuKp8kPfGJuvoMSNPtqENB8hT8TQcsy5vbdbbbzXjgfliTyLgQZ4ZhnEAQE7
mOEFEKFse8A1hHAiqBzjN1Uk4+tsV9atpIMrdwxJ/XlDkgUxCUEkFQV1EOVbXzTl1jLa4dx7XWCG
ltl8ivO22VLLkZTlapRrRa62buWdbeKHIBxVQM5JW1Abp9Epy9k2a8tWh8ksn+jW+0OrKf1TCpth
0+oURbyRz1UYdIO7U+a0fCzwMsrdYLkKsWUP1lsng4CBQ3TitNKv+hvcwVysCWw9NumXxYiRas50
Bbn54s85rfom0YwmupeePJXsPprAKEWQufdWNkb7xSr01S0L8+paXvzAtjjRD+TLiVr+2bGr6qqY
gV97q43Exkyz6HnULnkd5Mr2G3JTxnNCXu+zD0OMTQrF1pU0mOrBhMT3AI8VdCYunRUgt4lCLtuw
HhaxyxxNBInFkRdO5Zze9SLo98rHg3cr27K8y4igeqFFRlzdFgk3hpxCXnWmSBsE+u5FWVz+MnXi
llCaCEOIpYs+2b52Tzj/j5i4Gz6JuEOUfJOLMd9DBOwJbTJUTWDBHN0FddN8Wljjp5gv/t6kCnoM
IQyHqVMkHEZq+Up3PkHzUYRVxlYx7zOb8ILJ6rCh7LCNyTuH/ahPreUGGRSu/SmATDlmD0wv9cZR
Qt5HddHabLJ5dB2X6FS7mbjVUx2T17PYK0Worx/ixUsP6/18whbfugTZAjRuGx5pAtq4z/NhkDsh
RiLpgiX5iDo7PaaTAd1Aq6nhc8xuPs+Aqo8i1+MhmIPgNFh9+6yjunwA4B+OvE/uvIGcQCxL4wUl
jyge0AbNs7ntsiqB0SUD9ThKs2TKkknSmpjX7RInJa5KFfY97n3R7eIF06nlYISMg4CoCvx3s06D
d6uVgngC7Pxf0r5IvppjlJ/a2mgOpLMbPu07Ww3LL+GQtgvphKtD6z4dsvwBq5vxa+N54zZHGf8q
6pSAo5nkoy5ZN01EsCI9LHjqLTuthag/VXPwkgriX3YDIR8NTETVW6FZ+SIB/x2D19SI8k9Elbfq
wdVMNTEdDpSxWVw3d8Iys5R5EW6Xco4FVmWqzdwlaRNy8HPna7HMn7SKt9iKkXYmE9fbN4HrhUlF
5GKYxePjYok6u+k0YQ7HvjOSFweSaPomXF7xcCabydnpcSFpYqWAqcW9tayJ/v1Qx/Bu+zNLVugc
i9EKgOJNRcsrte/0Jc+N6j0bJvEcdL33ZKmYfCGVPqnKm3elVOXJUy0+QT08Ka+erm6xvLIBkjCX
vGWd++r1Y/+rrFsqCFtjK9M6/auHFcfR9fziQVnFjoAC48LDIU4MfQtDgU79JhdnALFp1JpHpiTB
EGmfQtYBEHiUzpjPYd/bido0OojhCLu93pVYlDwmoGgpVr2jUxqb733Bf1uof2qhQARga/3/WyhS
tbvkf8I3XRdp9fbDFP73H/1XI+U5pPgyQ8dmGwHE2k39Xy/l279IYWGfY1r2qppZm50/hvHuL3Q4
eBQ5qGExCXX5qT86KvkLfxR/Hxh+jmnBLPtPOipExj8xRJCdIVDEM9sViMZoqn7sqLwceQJvT0YW
D+8vpLN1hkn+BzxngTHpBI2oIezEN73EPdFmQcCsBFsNMwDq7VCMpM7u5TKV+a52yDg6GkTE4s3T
DFVpkvwj248Sd7XLHCUYINYrF9gpkDTYPdnas8jUa9G48jSQzllsRnh7hFIVK+V9CfxLQNfyWrU+
5H9zwR91yCBFkHti+Reyh+w35q/WXYmUAHeaKnbdTY/CqTmIwks0VrvG+iPfs9rzLCUmQ3XBcy/x
h9qMjUmF3bX+dEUHHDyXqTVddSbkKcrLEoIzYTnkY4gqr5n469o/u4HXfrS+aT0VVQlvx0oqCORV
XKQwn8muhFYKlyBfSc2bJrA1AwkR66NpSesJmobz5q157nVt9Ec5JPIzbG/yGSXs41aadbtxy9a6
i4Xi+wPMRM+Zi/g2ZNNp2o0XZG3LBrm0H5nGwWdT2aDlKY4HrzJS5rCZpOaP4dVf35RkirzN8Ur9
6mMuwLFGrnYs+DRTxuKJhCWAx16iRNu4BCZftZ3zmX6O4qLISBXeQIyEF9aPprxz7bS8qRIvuZM5
fQRgsLXRYzrdZoR+nSSBMqcqhVAG1L7eTxJlYHKRG8uIhnXN//n9gRZmnOstlVbwLEiCLsjY7acH
HmnbvkASnafLCF5lbadcwFFm2pSnj0Yp+Ao1bG1Ot4GIOoaIODSHxM9zX2gwuMaEdN0I1yDbcAgk
8OKVJl1yvDYIjswvmkhJuS/KxaiBh5ffkqjnTphDFTxjFn/tltbZz4zW7bCI0uh5EW32CMWD2puU
WyNsrFI8VVhBva6UDVZtyULPJ8Jj9xA6+E1LJPinRwRnypWwiKAuQ5x3V3TL6wZWA8MKnmwgO0/u
gtmRJ3SBvX1beF6nQtoJFp+BpmwbDeK7yKXpPgD3qEUZb1h3JPPyEnLG84DrBoXxxg/iloMsa4CT
qwwMPcyDoqAMZYm6G4vX8lJzPtp4PaFXMrJByHAeJdedLj1ikBJUgOToGJZ8NZasmIiy5GOaVtSg
YqQXb4Z1nczB1Lz26yPCKEWeSodJom+1/LJOmekBqluwo5JNiesZgl1jW82rZqzx/H0Jp4bH/SVs
8KZeX/ZsXaSRO6DpkD23ZISC+jAxyn7g6Kpv7CSr8v1qOQmfIeDGran3MmwKnwXTMwW5KTiZV7Ix
rwRatfRAn87Nmxk5HaCvyBP0PfW6eDDfldOQyej2aFhsWkiEeai/Nk0Le32TKRQKhfZ4Od2akPNF
+OTnJc44bMa05OuYSHzSFlvvjaIW5X0wTRaYAWc5bPOB+4O3mvU0iI5vDXmfyCyAsBNCmuAy4sB9
WZTLI8Qhgt9QNxbISMHI2A97r03kA/QXOmlDtzP7KZYYW7NovKOLyAa+ThZcHDUZWzkmhmZsk/N9
JRZ5435BCJbsAl4KOBaaXOENxJzpWop6TK7krza3gCTBLp0RVMmZd/k7P96vckRAJWRWUFZGdicq
VvwcOrYM04ysJ9IPe+5gaU/XhoUOrALt4TU3I3UMrDY+0DSLJ0+y5iHS0ov4CdqtTy0UR/s4wdk+
yYUvTNocK4p0JB5UIQzrKTKXpTnHtQeXQVZlkZzLKEP3ZaJe6G1B9NQw8pSKNCLJjcxPvcMhhzUV
wUheZTELj1W3kG9Nqsw0nCrLelL9jGzEgbiwhXgv8QuBM8Gsru2CXV2xSkdmvi4UJWXdpVBTnsrS
4nqyEv3DbgjWleNZRCye7Uzz60UctR9xDhc2TRxWN1P3J1iwwbNm0pTd2NhvHHvkmGr/fc3bwuaH
zI7vHArGpZKn6cJbSYfgGY8uZIIUznzEMFqqI2LPySeGvi37m24xwS8Sua7HYEaMhdNA8AxDhQf5
+5ZGylNabhuEbQLxgK/7U+a31MUKHobeNZZhPdgubxeO80EW9iO3lyjg/fc3rhx8+3msugmmkHJ0
sv++s9Z1YpELmfjq2UplVT2TjDjnX5xRsk8U9rpLWeRIHOykc96CAlFM1qNMtJJehIzpP8BpgpNu
mvUwUBBmN6TQsQMTaG7djYvDRlZQP/TEwWOIvpkSSFQJvUEyH9l+ZDlukddRQmziuqqt0K2X4Kas
2o5xshdN6AzaNCgel6wAPEwLD5/izoifOUphg3dOySMiGXnZ5P3EXss7qbcJWwzSslE4WSiVdj/q
qnyuY0ufg2jqEbXP/jhRh0j9JGwgzGA9iFq3Kp5SvI5uOGP8B6sijpB3d5DwcWQKWAGpGtfm+qbt
izgc/Dj5nHoKi+u5ir6qTuwMUatLCzgeaqKzTA9aE+qu0iqNkfyd+dQmfXPjZYEuowfQpDoExPwC
QrXHwVjtDdcLHhp72BB5cI2E7ZhfZrdoDM4JQMPoBDRUsquuWiusWZBamL1ApQp8AYC5VOEaQAMn
WNlZCHpaHi1aD6KB7cYPDTuX+7wS5ON5EBZp5cezkyV5HhreOA+EejbJvJ9d7F2OAcsSz7a2BxVE
7RegKLCXe3/qvHObBRxziIjWnrUhbX60PoNywFJgGHmfLrl/9kTE6rVsipLEr3cxQQ1Ao2RWbcCB
+xs9DeatR/wI5HOydd8gFWefZ6/8bGeeKi7EjduPKkexanToMUN70cHeH+SATkUTWe7DQ2lH5t8L
i2ynHC/d+nrW+5n5/tEc1LCdp67clT66udAmMRpZXZvd+jrJ5lvul/uRdX61Jz4n4hwn/SJOx89Y
uzX7HA4fyT3jVySEoZNm3q8MmOdr4szV1iqU2Ms1OUJ0jn5sGTxR/lTuzpnK6T3rxRPZx6gTxra9
9dNkeYTr6BDC3Jf7ejbsQxQM3qUJUnsXq/ZJBb0BtOZSGe3aUtW33RKxReUl9cmYNLuYuuHcl9o6
CxCvo0OW2ikPevtSSxgf3LRqN+TK+TS5RF1OSvk7I0AHnLFjbVgh+YMN5uJRdRpLbt1zCAAW2EO1
j0k/PhVAeo9xLUNZyeooDOwT/fWEkHMzMKUP+iNsW4bd6Wy8thGcx4yG8XbJnEeyYcUWOqN5ReDo
X2rssj4LMu4v+MKQ5mQgGYJmQO36azfg6b2NhFjO3UQSa5Z29Uu2TomhgzEbYX2L/EnoyD96ozTu
TDBV5M6WB0HGRiTtgM0QbHkaTc97M/LyZTJUDjvLK8pw0LrdGx7LBiB0NFd/mf5AnmgSOn6uEPWk
8XaBFnGI4qQ7DZXz0SS4AgnopKHVmMW6W1mnOdPyLdImU5qobqcXKuId1bWmEkzNajujXNp1CjoB
eivrjp1fE9JRWwiFU+EdzXaShzJBz9iKGaPKsbDGS9IbnrVpJKrHno3E19y7zjGvw5gXxHI6hQZY
9tQyZVcizggxsLLSLo7e0g7xB5t/vE8yobakNjfbCGJSA9ED+wqoyzI6YP1gsDFhZI1zZT8+G3kr
fI69SLi0+Vay1Q3gapaonYfVwC12ySlauW58bjBrOi0QdEngm/M9UPqygzTIf2ZeundFYX4e48ln
iaMltY0zwwgKPzZS0gTfMVWNL7Eq75Kha78YAMY3pfYJNq/aFfWJPpW9MF+CsXX1pqd36c65UnP6
pXWb3jyVuRt0Z0NZi+iP7FrBHgeIXo27zDKonGIat+g+wvqBanYgx2Ry0tp/jVTBph5l2djMbN8z
3MiNY+lFHrwMArgTisI2TJSdoOdxGDtmL1/9pOTUFX0GY9BPfUm6yhg5JYC95v/n0I2ZFTtl57N6
wIl3DtgkPlH49lLJtqvOebA5m1LVFPPZtJbpOqPowXU/wHhMjZTl8KSb38GR9+l/42+QqQoG8NWf
bVB+GkbatM5oxdBRCdJKaKN/Gkb2SVSkTZdmx6gOCr0t61pOXxZ76dsXe14WtbdJDdXbunIKgk/H
nMP3T5DDv7mAdbD6g7yDK8Drd72QdfIqxU+CrjFxiWIVXXx0psCPN1HVxum2D6yIhE64HjHFZtQc
Upkm8U3XEPe5a9w2uourznryzd66s+ucqvLvr+rf3BbgOIazlO3/xpKvkn1UJ5lNhLOxClcnTv/d
qnsKqMhQ/HapoPLpy4XiyBji5vXvP/27nObPkhduBh/vrn+vs+ifU3yq2cth6i3ck7mgFQJhnOGF
tgyBMx5IMjuAj3L05VPuRcbJWstvkjzsDNKzasS97ZJ0vZCP2cXJsVs76EbFWKZAlaGHqSQb7T9c
8F8fogM7wlnNvsFZrZ8pEkMQp4Ykv+lYYS/ACGSe+jZM3LyhaEI3pVALkT/vTq16K+18vqoOrEIl
9PJpPelrWal/cDr5i0UcHG5qIBu9hu1Ji2P4R0zIcADYe+oGzCzxUWA8jglCByT13ALxtBviuXnv
RiHaD4gf8tSsLi8VE+UCo16O5LBtm7UH487+/a2SKxj147MFQLMx63d96AYkHvx4Yd5gwubTKjk2
bkyFGtf0XhA7x1F7E1WRbKtPTVL49mmuKVuh4tdtfh5sMVx7e0DfkQwjgmFzpluGIU9dbHW0sUZK
E4UFJuV7GiOcKyLoeMzQwHqqAH3u1igj0JLc01N/i/Kk+/i9KU3Lcbr2y4oCVHMzXZMoRb4yZMv0
sNZxb2kF34YsXR88l3goOqC/vx3iZz0nz4m4G5LGwA3sNSf1x9uRWIZK58EzDjJx2ANFvVTJ2e/X
VqdiCvXExh9cZuEPxqdKLIAnU5lwWTMKmU9T4HK3Ysm0MXSW724sNv/KzeKfk8fmuPsOD0nRrA+b
0NDpAqodp8eaURY2O14zxLt4wKBmmUs+3RE54I2bzwMrhIbg4/uX/S8S/U9ItOX5wZ/WxV/FYHWF
qemPEPTvP/MvCBoV2C+IAF0g49VNaEWM/6DzQNr5xcQ71ZTuqpvFMOf/IGgbBpBJZhO7uO84uOey
uP4FQdsA1+tb6EH2IdDJRdf8H5B6AK9/fKtNxzVxiuUvSbwY7j0/nWLNUuciglZw7zUMgcLCKCmu
x0Q4oaNYT0cPQ8JqD3iX0DelEtRDINSlTEw+2shfaqRQpWhC30zUdEoWVVZwuT33faFU2JVVSiir
XTbzpVa5Lr6ki60udbuYH5mMp2Bj9eRHbthsvHkdxw/yQNR1/dnrOk+cWhUMw3mSqR5vNXTLHaE3
sGpnUZDrPrv5bQPnL7T6qNs4s3HBHLFJMQTy49DKqkVs1ay/DnBKmBcmxckeJrQdM46x39iAe6JT
V9PJwId9t0NG5tDvuEl6i+vreIKx7h0NjOdPQ11mzQa9xwTGYBwEzcq2FsGXsaKGTYyiK8Myrter
mpfsy+QwmAJqa7Y9b2wSWOh6sgWqsbUdc5Sa274uMhQbntQOw94K3h+MZd2GC4O6xdrw5LnL5tJD
AhKpA3KytA9tM2buzYjD3Tt3ZL7JsUuI9BOBGMup03Zr2Deejqd8h1fnBgmtOzUH7bMV72gvxts6
s4t0rZThzltmtXcRjQyYE9hJ0skjYRdJrSZwtmbovRuUZJUOltCCRyFQkyV5nzFsxoJzEsPJKnMr
GCDwE+bgEkEIucnPT/RFntdsGwFFd2Docm1B2h4KPFWnD/glTfZbkFntb5hkIl+4ExWe2tYn4AJr
z+jR40hrIG29NGPRrwIWQsRH6L1nt+pX8F3nEeafRZ+dUjuoJGmL+SN9vN6ZoBRrqvl43xIjxRg+
xVqkmPJ6O7Nn4rZk4cmc5XTQsbnslzTND3md3FspZ0Xn9nZKl1CIbRpA7g8L1cVn34cgEtqSux2K
zI+OSL4GchCxZj3hvav3TPrat1o0xbvolCVh67YuvjZqVYr5kV9s4o6+aFO1gXVu6R42towLyMlp
Zh3tqv9KXTZ04VLbzsMah+FAB2pinNxt8waznHKPJZVxGKRdbT0+7hadXnOwFmt6rABzcRTN4TfY
VuThSOTjv0PKcn4D2VyNlAPtAN/CrU7DaEIIwpCE0XxX2BfXz5YzfABzs2QmXXLPjFTLDLlkiZ9W
Ed+5CRy5bW+7F7rFFtv3PPpKbR8QDYA2vcmkvctVXp2B5prPWbvcOZXnPK4r+x7Forn1TEl9pCx6
XKhNjI+70JdEtEN5gM1ly8b8rSbo5L528vglbtLlRiubTIABn4C2cJvNnLrxIcuG/BClGHpFajUU
GklAaFwdfIoZL2xc/BQufu4xJjDvK5kpBg6Re6F6dqANK/hfWTt+cRTILCjJNF6mVIpX8uARbfXz
Uq8jGFNeXWH3KL1a+ZuBQVcZdtyNfb5k3Qmbo3cMvYNQp2j0tkY/q2CTD679qZEjSIjwhvrd9uf4
yaG2NlHCaufXrgTLrIK25Xc0xgmBnQilbIAR+6Gg+Xbr8zrfI9cvy3bRsE7qqtg/Tg7ZD2NTDf6m
x41tD+ZksdD7Lr2xgqR/QjCShwX356md1CPLur76Yr4EANShk0fB0fCSBscRqbyzr400gLdT+B+T
WyUPQeGnWA7W1Qd9eLAtTIbwm6bEBGA31zbdvmmdIje7dvShpxkWzTZndX+yDEzbgF9mgRZIRuHY
LZ99M7MAg5zY23iewiunYDyOWkp+rYuYCSH9+nYayRPGCcd1XrF0CLYSh6NrDY8ztD09fskTTKYd
mdW3omjg3A3e9G5M1bBjNNL9FudEGeSOWnZ1kbSHiUbvRVRLeb9YECOHyV8eZrLu91YRdw9C6+YG
MyHzE8KNJQ/Rg+RqX9dtvGtrZb75oMdbm3TOK64GWJ/NKBLCJOuNjY264bdpQYpYDZX3KuGmGFsi
hBlDsOWECWp7dwMSOW6rmp3fHyHgef7g3gq1xCFvpESyYYnPsUIe6I9Ocq4D3UAjSIYtExkoSXOQ
zN8AF7pPRG6oDGuBKNm25gyok1gtKrhJMR+yEEssep770BbqW1mmcgf3PYBPJepbco+y0ABnvSxV
PT4WnrFDBRbcqoF4no03p0l0khiM3iampbYWzL2vRTswT2TAc+s1/vzJHK0WoZubBFc7mCCt+kjv
6ilKkVZF9hgOSWre66HJv5SIsL7EfqUfqr6Inps8Sm/6SU2bBOnxZ0vb8470qOww62HeRcx7UA1W
bbIFjjdRWKFp6U5VsQwNFmn9Z5sJ+wxG2lZbA4VX6Dp2DUkrMR8Ucma582DanStitPG6ysf5xoHF
mmOlAfro17bkPnbjiz15zsYZEvcwTyUynAwuyNlKLfdd8PuNsI6q9CHuYOa4mRl8mRenPZr2wkHv
V1BMN23cAsaQM3nxkO0/Rd6g443BWC7fxBGUuS1Y9aVXtd6jBWZu/t/iuOrSbv6n4hg73r8tju++
/arf2vzH6vj3H/pXdRw4vwAS2LZjI57AKHj9ff8iu38vnB1qZhc0I5B/ZrxLimMAFx8bl8Dzvzei
fxTH5n9SDBNO8VMxjFaRWpOgNk4tVurPHj2F7A0GkMlwkTAghgR2t4YfkjMvUNlcXQYvtWcExOlK
o2MDhFGXr+Q6Z6XZtSvhrih9uHcVl3+rV0Ke0FDzpu8svW4l7Inv3D0htbGvlrR/sVdqn/ZXlt+w
Ev6Czk/vxEoCzL/zAZsBamBD5EHoMMK+61biYLTOyMzBL2EmmtVDtxIMAdPhGjJ6yZ/1PI5n+zsX
cVppiaYCq+/NxBBw8evgWpD5dtWiQ6sOpbH1LciNK83RVc5yhT2pr4jNIsDGlU8YddPOGP8fe2e2
HbeRZdFf6R+AFwJj4DVHMkkmR1GkX7BoU8I8BYDA8PW9AdpdluyW2/3sqlWuZVtkJjKBiBv3nrOP
TWcSAcR25Ni+1Z4Y907sYEhK8M8/9Uk6vvl+wUyjrUIstLM33jXs4nee78WfmyLrpy0LSr2zI20d
gtin+nOb+MEdvXSvTUfzrJrleM3QlV2+aT9hm6LVTQHqU0BQUW5Nu56fyq7PtqYYf8nGUbUbW2cs
AoZOrpukZE5R1m77c1LOlADLEPlTzoH4LAcdH4wunk+qwLazian5d7mW/pbJN1i2lMHcnRUgwDHy
6HbI0vTgp2O2m2PGXi2c0wtzqCgn4rK/Lg0BJkYUHjDxYpgeWRl7JAlBtu0QlN7SsG4vJhxGN35j
DtcsiNMFfRT7DaxFdUoD0T1Cw8lHlkEj25dW3ZFmHVvysmBJupmR4h0a4Ru7MszLe/CD9mM3Od0r
fav864Sb7MnSfcIJfyxvi9Y1znbiH2jfdi98VoiGcfgELLmyeLFVog9C1uWuZK0GCJHNR4pCY2/Y
akTr3ba3uFGr63Tsxm1ga3CH6HMirMmwFH617RSFe6ME6jljtktMenmc7R2qi/uy1SZ+jaDp9hMp
pMs8WB9kS3cGzfSbtrS8KvFhH+H41mdHiWjbl2ZBKT73xPRE42EU0G73muL3up4dh+StWjJ18hhL
llF6ZxJwzz0VzbcZJtl6k7qh8avE21FswqgVwaYZvHzc4I7pr8rE81m/4viUcK7c0BlMd6mRuy+J
KFCfjOl47QWZuY+dtr+hXcIsrqobfa+MaH5tcg4reAvr8ap2k+gpwNF8KwF3cGyKjlr7aPrNtkOv
zdkwc+0OX6wmKIN7svSR7zf9vIm70d15becT4TKUBt4QyYjRTtPwkrgqdelObM4McwUmSCoATrm4
YotnlpGaugYWQxk15h4BurtPjJqZXiywRoJlQNmI/HyPi7K5LaIiulWxY+28xrN/zlH6Q1Mz1Pi5
DWP4caPsp0fEnHa0hcRG+Gsq4gvqy+LUz2gwSfigk7/VRuPqQwnX4hZpiiC2yYVEejYw4j77osT1
7XtVWG+dpglZSRKsynNRvTNxNpcatRhv7Nkv2OUzN8lgOGrjOdItvbqU4L2QlgFR6HYiUsTBKYzM
w4jWs4D5UI/3DEjEZ9WGZb+NOA/UzSH3KtxDNwIJ3gjgxI4KPHIHKpOoCAi6mjxMM/CyW/MxbCdr
8j5FfsFwplv8OBdVU/C0n+baao152zF5G+udo61seFTpGMlfnYjzYgmANzcH91Oh04FsBVm7RnYg
cLhL3yfaHCIDcSKUYuNCg/hvk+zv6gBb2GykP5Brfhn+6+bLmPxafSvVXH/sf/pky67ukLIFbp6u
FjT+/1QCdMNcmmSs0PS9VhXn71JNfykFEC1LglxJ7Fw27N+lmgKBJz1aRjTs5vjW/hFHyV3aYH9o
fptLiBX3JChm6g3ENt9RwRuaKPPAKOJaWX0yvTkc4lvGwn7n7E3GWyWF/KCGdCKZr2oL47JCVOaq
hXdYXqCoMI9InKd3hZmdBdGs3e3IczRfjWAgvzQq93esZ56aG/QYkUdfAR0m0rpH5kiz7JGG9ZbF
uTgHepNvzCliDdxn85zGwa2ZGJ1/r6teC5sJU6fq6dFeOeLeoDvzNbeHPJk2s2MAfVJxZZbFKcEm
sgVSietBc0xm+h3NzFDja5TbTS0fY8ufqyHd4ioEwioKp2OSCuqgaJ9aSFNiL9nVcvNz0vjd3B/L
WksLaKVZlOYVmrAMZ4zZ/BozHT/4TT3duVZeYo+ZhpQfJbp1/rku8eff/PsA/p8Kcdu0URb/6AHU
b+/fluEfP/L7wydoUvPwkLtJSc/U7g8Pn8Wd/tvT5lg8bb5NJgTaGYI4lji83582l39FjA47An3s
tSb/B11pKGnfPW6IFZaXwb0MJBDv/HezprhzRk0WlH3jh63/PA2OS7tCoNBz59zcTTEI9N1YVyes
5Y3YVKLRe3MmXG5gXn/srba5dkOzt17ceM7OFa467GcjrbWtVTfs2z2nXExpjn7pMsROXTSxodeT
RUGkJfVo3aXdDpd/CSx7mMQDIhik0DrUt+hp0LeA814acLPy500DneOQMBy88FWKuFdl4LZ9jE5H
Rjh1taljKsptFFW0SuCzjnfONPkELI8QxC4wk8890tsUUnwPs2OTT1n23gDPuE0iVxdAlIrxNkRk
gTaSVCpzV9QFnC2o6Jl/WU3Kobcpejq+bJb8W7t1a+vUS3SeTew202UEeDzdFcU0gj/jDaL6DGf4
9uykhX2PXru6D5w0epjTjFxo1FZ16ufdbogLTtdhW+GBZb53UQQ5k04I94x2EwrHO6xOGUd+R41d
fWNn1ifghJ0/1zDFzKprLkLhJv2xCK3I9o9ABTJEBSoxZ3M3poUqzW1WyvFs+3NBjCQ9GOPSaUUF
C76OmhhwEZr9ssz2iUSxTLVT505rP+ispGhm/QH04CahHs8Zkr0g3HNiUAEchUgVB+oOpvH9MmGN
tqBwU1QSYjIOtMUEtGaXsCPa7vTo/A6pmaHjHYUYDHRkKYMIiWKI83DXOK1ebhyf9FSQIMCtxhTG
eFZ4Q65PXdf3tXkWU5F2ttqotkXiTGbAYA2teImYKFjzK9XNVKr3bkAWXWxcVus8vP93wfu/LHiM
qhh7/WDB+/wGS6OMYGT+seL47cf+Z9HzfiIAgRGaC2yOKRsD3t97D5bzExExhLZTcfxn+VuGcjSc
AlZbj57FMkr7ve/g/kRlIKhdOJQ6zIP/0VDuW1cIOTs4/EGGsgwL+L1L5fINtmEGgAtLpffuC42A
flsmY3+PS6TzNuPQtD//4YP5CxnLt4KR9cXgQ1IikajkcbnfyQ0id3QwbHTOfWxM9evqbZg6HTxn
ScegHpUHJH+Gl2+BTtXF/+OlETqBaaa44UP99joTIxNjh/Pzfl4072WgFpXKNCDt9RcdOWprjuyt
qdD+tixaf5deufz6/5R0y5WTNGQJoMxLvDWMzm9f3rKTqAwIILnPCzCMrOn6Q3CMkDqplpcbCyn/
RkRhcY/8+UW5VdBmCDa5pXD+I5KjrOEwR3Vg3btWicMBKc+lVXjIlSB5BM91h1kH3A0v3oueJLy4
67t3r27Ryxsen0PjMXNAj5+OF62h0FnP8+y80VjA9x262hRXJARg5kiWsIsNShB0PmNeour/8Vf3
rfjh47MDqcsA2nIRHn9fDkskPD3Z0Na96A3ulR5T0Zgzy6UdMGLSSabqioCK9kOG8L9qvqgv/vTh
UXxjMpQ8GPz/tx+eZ6AIHl0l7lOhkYesCie/jL+aKZOSaRGeuQ7eDdcP6EmsLoUfX/WfH0wUOURI
+Z4ZcN98/6zoICiZhY0CoBKinGR5YKYApwZCDPE3maDiL24UTi48WZjQqOa/BzSHE+EuJiqxeycJ
xgejjpHef/i0QhtbF2gsWi6mtzydJqi9DzE7Mtrxbo2c+ecXTgoYqyVTZmxq3921FjOVgCga877v
Gh4SBytHdW11hak3q87mx6/2Vw+Jz7LHc8l/ffd7ZZ2oUakbtrbuVyl/OcWoZxyQnVf9YkopoOZf
2hqTCwYt7vJVJF/oYIyY7qONRBlK2o2x2F6g96F/y0xLXhNaHeyJpEGNGGusPeVqbnJliZIbKk+f
H358Ed9J4dZHhJw23zERKtJQlt+dGNM8Cns5BeKeXB8atqtLZr1vEFjj2VkiNHI5sO4x6LkuGJ+h
pYbrSv5Q0FzUTEnIZMmcBhzjMCODEqHZvktljg8/fp9/sQou52Z8Hg5v1jW/e5sGJFFNaLu4d2ef
ZWf9mEWt6lex2FWaXP3dnb3soN88xTT6uavZcyGQA0r6/hWLLrJSM5va+6HGCuBiGnsLg3H5i40J
igkj1aXtcQTGGIZRxdQwNqiDp+Ax6TNMEXY5de92pbnTF3uLafAQAAtg4VzuifUjatk1mLklhMi0
2idbCLfnNWo655KeMiyNqa/+Ji6YK/j+srgSvmebO5dwV6bF3y5OM7gDGndTdF+xCQHKmGa8MMD4
bhs7nzqmj+jftqmvOVlYrpF7W0Imwph+eJQs6SGmbW6nsQ6QHlgcZorOP6CjNJZ40BZTd0lWrb2B
YBLOuPvmAC9dPBifaqOIup3pE6SyGSIAOVsn8ON2Z1omTwZTcQbe5F9DF0nzauPQFb6HGRlfybaA
TFLI6qxTklt2slJmv6mR9rwINJy3Ann6r2bWEuhDHYCNBEltzfvT8fvkVpN36qa43CUd+/cJu0Zh
bxo7ZSpqLv7GMQ4YcYPSNHeujyWGwa9v1M8AYtJhZ4e+D3umgbzapBHSXGXpRm8KN1LQ4jDsqK0H
2/AXvJg4uMqi7TJK8LljeoEBW11aKKSNy1AK59qKemTFtQ5PJq36x2nQAoIP8wR1z8xCODSQu9Ld
Yh5C3l7EUV3fIVbK1XYEKRTuZIoekVAKtt2MewRmNY/calBrihjT2ZpN5gOw5t0tvs6WNnGyLSWW
HEpAbGq6ZhdA6c+PTT6DnV24ONZkG+YO2pg09xfNQobdKxQxDXl89b3pQ7YF8TfdeDZWF2MMpDhE
U1XEnHySUV46URKfdRZ0v+Ik86pNZMXmEcaE2gXkUpyV5aiDChLObxUGLHxyL2gIkxO993EnqQN+
mbqqwn/RtEdQUuHBmu3q5yJo3Rdiyd1N49XxOzfK+CXqw7TbzNDxdmbP1wOjqCuPCkDwrhC+3nJj
FXhWkTWPMD0nw5g2sureHc5KTMWTqH4yXJlkV7qUbeacYHoExZPPIcsMuAEIFvJ3hU82YbZhjuGD
x9wgakNvn2GVxFVUbzMngcTMzMqYPOC3KIvqFyPWtLkRbqel2sEnKeTBMJfiZ0b/W2UZn3Rp6OrK
jCTFECu484YUBoNnS7zVtCk4IX8ajZZvjAhCzMkEw0P0xMHLdKNirUgm7spNLAWbqUOr2t7Ckapf
iWnhm/XEzJeK3oI0LZM4pQHJBW7fqOWrzzRLduJE970vZzQ8k+e8hS5h21FiUq92i3MTCqH7NoZz
8Lyqc9s5XgBwHgsPrJhrHz36vlBx024anlC55fzNr58alzfHiYP0g9Vm6SHnzaaiuuKsaz01prv8
ocXk2HWa9ZnlLAyhtAYFrHDR8U+ieeSaIGZhtFgdcTDTCVKTLh+Owv5FWFhOT5Jhk0jPgHxYYhjG
ysWYEFwHC0CBfGQ29cRgRV3XSGo4EJIum6gPdAOBvSRoIFg+ymDxYbbt4iVd320B7DfdkN+HuZqy
0wIfmtB5WI11GQJwdbt6zKIIpzgZ1uKsiR25Wt0BWsyEpVnp9LBa+uw8XezRQOUZrNQDFhKqR+Ze
7hvBPVwljySvlMW6fU8qbgZUae27VhMasSil+jQz7b7JxVhHS6l9r/PFkxpEzWuaFVS/Y9JOD2uh
MGcNBt4xzb035qzyevXIouEK9qMl03famj6fhW/bl1VjmGdzcZozHTHPQBKz6prbiO/OWt5tWTVs
PO1iIl/k6SaA9WZbVU2wd0WG77ZfPORTZhlqH1oMyLx2cSDqCtP1ZdMq3rnmZ7AXVwNiwcZQCHvX
AqdfSpVFl/T+cfhBKcmHhnWMADqXVMGtY2QNmVU1MrabwZ3Isitc5y1GVZgf2XZ4g7U14udb2lTp
vi5E+EtuxLx4uT5CInQRI+lRLWUQO0+3U8O9dAb6ywE+eE4QkuKOvw0iwQZcOkBEAe1wVMlionIE
OkJuTOy/Ht/0GT2Vf8nlVFe2NryHZOonnCfg24sdE0t1gT5cnLvl9nTLXJzNiDHdBrArvzlFEXTn
yHTqb+ohMuKLAj83VZrHEHTT0/mGq8t/rq1wUb53TsZntkrhR534T2kmmxybEa5oJgHcI3mMgTUu
Bj7TsS64/nURyHIbQ0oCyGCLtT249hYveBPwhNXe8vLFgLEFbwzlWCfq11RU1VUQ8a1S7jcXTWjz
rSbosnc5Gzmfw0AJypAMizNY9bsR+Nqbkh3Pq5kXxd5KZvz3ERF010q1vJP1TgQrK9qr1eyM15UF
Q6icxceJmqi9C8bQQnhULV9Q2gApOlgVdmAMbMFz0s2oZDuOo+1+BiAN2ED21EDWEBWPk0nMGxNH
8WQZkjMA1GK2plGKpwGBAbM1axKwBMI0wGGZBBCpo5oHvRFYctYrZCeiRm6XBBgFTvm4HnjnYclz
WMgJOuKIylgzA5LOkfapb/iHFcMYGzozVdosB76ntWJct81pRmuwq3MDl7KMufbZrdHgW9LYpL1V
7FTfc5JZPjVVQznepYPI551a3k7scRXZ4k4mcpDntYxJOMkJ4Xww58kOd749w4ZtcyFB60QsR0nG
w4XzlNUxbpVr0761mLGWi8k+TkKIzIP2m4spcbHouwExkA+jGkpFjoCDF8BQpvvmjMvKwp8mgWVR
7OcoUC8zcMDVPgjkkJ8KRtOwafvYah4F6lVukYVQsUUWgeU5Xde+0UoNgDaCRZ5SJFqO5CC0Z0h+
3BPrB/CxFi0Hd51arAvLwqoinx1nvXfhdrGt0UZVF6OfTL8otqH79f50rD48pjQCjkxlnOzG7yW3
CNYh2F5upk9xNCn52w1RDIX8Wvs609tCaXUBTRsvxVS7b5A58IMsd4VHnxknhRViLl8IAqKBK5e6
S7chaw1g015ZChg4bslKxFCIjNDGogmhXPC3m2S5IINI9XqTKOC9Cq90e5wohNRuEBaBmw6XwC0n
ntzYq7AkI9yTWx8L4IPlg0E5QBcY7/q0AjfAuPgWZMsMB2zmpjYNwXCqWyzq6wroZPTldxWgM1Sa
4cJGCEBFRhvbH3hslg0IwXVkTwPWt45FgcYv4L7GkLjTyE3k3aZ9t1jEm4nXRR+Bbx84q7epOao9
B+NE4edGXHc/acndjdfcgGuuRggb1ELzoxYyGS+6XpdIhluIi5cMv8RZmZp34UqQSez8FXe7SbKI
eurcniKENA8MLhDHGIiNy/X6wXDn4OV57OVY3BIVw0gsRPQIUeTCzRtz40O/ugIRkn6NmDBsfItE
UJtcUlQ2lc0DzJDwIU1qdqQpGRh40/IMqFAm7xkaJJ9zUvOFVu4wj0ejT+0D6CfMyFFTQZgCkXaJ
Gi69semsiy27JuAk2xovSgHCYpvXdUmWhF19DcacesFbCCmYu7jDVGt1cj+ObWeemmXxP6VhRCOS
KFJqqt4Bncc8L780Kmsx6fh8dU0eDsZjlFp8Paqo+WuDRHhG3Ygfhw7ggF51UBc2nqZ802hqnGIp
6ZoYokIWwXVYqR+4G3lmfO6CjHyGq8EOeFQDuLjkpCreXjj7NJusivrACQfe6bhuJmHMuj1jf8y+
VNSY7C5BjThh2cOFARoDGiB30HowjOBv1CcivhZ/V8eaVpFNGCK/HtXFypNIAhg7Q01+7IqmEdio
iTclW9GzM/I8uJ2gSqO1Gg8qZXPri4jVavYS62n1163rJmkcLI545Oz91JQ8E/lSb9YhTB10t/jv
wpr21QBG8HWl7VSgAN9UwyPULZCNJDSyk1G5By9aVuZ5BmW15WwXX1hunHxxtGe2V2AkeOI6AzCJ
mzXkSn1UGA09EoOduWC84lwyvjD9Sw5sCEKJi+k3su/VseranqAKy4IWuDilTJwHT1KCrxmheyZb
+jx8JH5qsG2EIeyFY4G+++zpyXuK6Vjv5mbxnbk4e9W8UAo+SmbXLL56kTUScQB86ED0iS/33tRZ
B145fopVP34al/jVmIyMT3UfZbuWJ4TVmdMOGUDE+SI19gook5NTG3cKI8gI6T0o5d5W9nhhRa7x
a1/b7jsW4flLTlX5tSLllHJ7yAF/eJN1JerWBAnaVsec5sqLw9sFZRKGOaqwpkybfVONzcklqeSM
KEjuotRLPqMviR49avxx2xe4krPWNY+TdKdzYNfhp9jws1+rZuI3uSWICSrlMoju5tLgxApdZxAE
MZskB5Gb672u3Zl/NSV/rykR9Jx/NNIe/uv0RbVfpj9OeCzUS/zYbxMe3/4pMC2PLHIHd9OHhvS3
CQ9kMJd/AozfROr5zZQH3cgyfZb0lwmM+0ZSIn8K+HUMujGLcuvQ8vsHQ25kKt90jNC8mi5xiYx6
pGRqBKL7246R1VDx272rLgJOdtQ8ykZYR+WZXREnTSy3qRr9GLktuVdmEvdgusruPq4NXRyzVJAS
ohQDog15BoQuhD3xgT13oVXTCKUOcZJ7+CzmccnQIFEXYfoMJ5HoZAGsX0xh+DRapfvilfotB1Ab
8auedBO6j11WzfetCp7A1KbbvCQKh4crD9sN3WHOkXY63/QUhCXxgBK3j0dCRld3ONkzJK9kASXW
Q1kO2alV2Gcq8r4/8PWDh6wdU/d4JkWxBRkqxEM4W8a+aI3ga2upymSEa4Mf0wXJJJFmUAxWKyPg
S4sO1mobkNLdppv1g8pmgoiUH//C959sDQIM2ceFRnhHIIM8MtkLqm1a9Jdzljpb3yY+ZtO6A7Rh
CyVcCvIrKILP+EWbaFvm0nzxC6LKvFoHW9cKiEoCNHrBIQgLmEE26iwkp/0yJWiiTbpgOySQRxEB
BsrdgDrGZjG09oxnV/bgROrIeO17232EcM3w1+ttca1kG5jHwRU5hCYYLDsd9eJF0SKh/BqBu5Bg
EI+3kvr56xwPdFHsJjxl8Ri/G3k7nmtmBMf1/bXLu+LOVtMm5a+XVk7Jtinx62x9D/zowVR9eeyp
bQjAredDUvEht5Ikl3LWS3gZLvDrSELNjTd9l2XDtYdlIb4Ic5HNF2galX2IXQrUI1U3jIyU4Rt9
lyo7zU51qZVDM65LdX/oksh6qQ1EJQdRT9I8cqvMkCAL7gVZZ6e0b9sdr56Q6NC6Cbhb133EV5Q/
K8POH+NaTS9NHbfXsrSDp3TWpDXYlvJ2yPzsEyTY6Cps4DmnU21vQNa7VwYUkK0k5gaBVEdGuq64
yHRG3eqCECuPLlPODaYSzFfQExiYpjVwyHKYjtJpAzYFy/46ePZAhIgqimojgOchALBgpB6C1Ozi
c5ZX/C4ODPXBqzxaVTjCSKAANKQqn5TeKGsfwiKYbpJ5yLY2Oe+7uTPDm8IrEkKio0EeRRcI9rPY
fia3MTsWcgSClmHNyMnkSAp5zITZPnaV8+J2eX9dwKlBDDGRD8xgAgdTPxsziJL8hn4WzaaWrIFD
IueQuQtOS8IYSLcA3GSBrpDqFl1Bddd6M0nThk2i3TQRiZU44tQz3qTZ1kT7wseLP/tet6dKmE9E
B4EDyXDjbYfctT/h4yNEuZhISQmV124GwN4bp8VFB2ww4aYCYXooOz3urapz0J+ROr3th9Y4NrXd
3vRIxW+RrGdXyGDdO/xMFjxSDWnG9Fu6yrRcyceWRuBc50GT9LthNP0XzYT1JhQi+nVSafql7KpL
QDQUF/WS4+fZ3rDhKE4095TaXrk1+Zm3uQl46I2UoNmLqCqaxyYw65STnoihcmgQQ0ZWzp9GdzKR
wjY0Uu1anWazrp7JmJqOVoNScE+wFfUxnU6TzLxpRkyi887ZWXFJWHNfuoJH2SUnsM8Hc6c9b7oa
QmQy8Ti3nwOu375EQjOml3VR+e3OmyN14owdk4fnoQvOBpkB9ildxK0mLevtHPsgmfyyVltqnPjJ
Iw0RKX2Oy8tSBeQDTjYTZI0l/D21POBEzHu31BLjMaZaJUW6IBLXbPYqmSxY8Y1/rqbeeCIChcW/
t+L5EAxjavMSeUeTWc7qTuF6P/lYzGhXsJhbHjrjXev14eu6sjRZF1L2F9kpr3hCLUyGEOWXpwio
iPs4AkB+Vhwod54Bax4sdUWMGFUcoPvKK49jxPKM3thyeBwG6wGoLi+Eb23clXD87G0OxOFmMAc8
QgwpgvLMtj3RQCMiY1dVc7cHXjnfKCncjynMv+XS35dL3g8FMWckuK9UDt8VS8sP/V4siZ+Q7VnS
R1rj/xYx8XuxFPzExNtyEOJ92NGZy/8uCUT3t8hisen4zNAgIvxHE2P+5KCrcNHYMCpfq69/UC19
OzR0Gad6NtsDdRzVl/S872olob1Gm2bE9sNIAfRiGbm3thrq85wPcveHSvLuQwLyR7TMtyPRj9dC
AE5iCr4FolO/099QNBGcwIyA4zIcvllPdElY5J7XKSLpj8H+x6/37eRwfT2mrxaAACAAFKXfXRt7
ocVZxOT1AOjhVYVIRieQp/DcjY59WXZLO8te+3rLQfPHL/59EcoHSxUKZ28R4TA1++5i6XG3VGPE
b86k0r8XeUE7JhcaZuyip1jHGaFl/t0l/8VHjFxK2o6HvvPPyTRdi1N6kD65mIUY77I87t5B1tIw
CBKFnsKEEvnjy/zTC3oMm9GX84qLfut7sU9qGmMNDiy4oAPDXAONICpSQIaFtI2f7fD3g9v/KlVZ
jh1/mHLzpfquaTNwcwOYnwFkhW+L+6kVCFLDUV/0nDjBqHlha7FX4xjdyMFZGmyg0s8yLzmmE7fw
0Gi3fC5rdBwLfmYuN5Hf+g/dZFn9Rmm3p5O8VEpiDMYXqCJ/cxcAvfnz+8VRxbPv8G0uMrdv329J
uFWUFh38MuhyzhMEWDe8aqMc6UJULZmfTSSGEzvyxFmbtgHt2jKaHmgS0OAwyUg9JS0TAkK4aDna
Lb222Mu5l2DkI9mYpTiPSVzEJ21a9FQ/2MGWyefQZC60mN5qme8YKgEPPFmzPKz9BYNunNqvLcHa
oIm36jfCZOnxzAry4S+SHX4iBGMe9R5+mZVeKRu4JEM0uvCJZJB6wYjF+JzmcRA+NIod91KFaUP/
0G8nMsc31hwL8YW7dCTKTmC3HgnYC7RzP5bTcF2aMX1m0kM4lHDMBMK3LARqVWeMumVgRsTlXZA1
zKqB5ENuXVq8swJP6mmw4ttRMzmUha3vTGKB6NE3M8sX6ZWLe0YxslK04IH3MDsrdFi/2oy/HowG
pKfb9RIdV+K+wSGyyktg7+OrV3V024CCMA9Zp06MxLlS6m4s2UgEIbgtowkrzRaEK3blt7ynTyNn
ZnsrRLUP+NJm2TCkbGb37UPIFOHlaezBtQ+EHtOzDcaF19VC8nv4uFfjNGLkF9vJgJkqGxkUMS9B
LOJysdak6/bYDpqmtwEkLT4FfpgUNNKNpuhQEAay33dk331GABE8y5r1dIf1nvbsR08W/LvzVi2c
aUb0PPzrXBJa4XOdF/S/6FRzZ3AMND40QGpFxNp1RS8Z4sdAiWbxkfJ0168j4uJiG8HVag4aJTZ9
41jYlz3sEsjVy7g+GRzaWnKZ76yfvzN2IPh76ezjzPd3gTTwWjaQh87rn+lCMlAKBi2sG3N8YXCt
97Hf6d0QBcGhb1puYPgZVEpdNtQXbZuG4RUJsWa91YgvdlkzygDqry8Uh2TcFD3TWKz1567x2trd
yCKzxkfYJiaO5RC/tj7AgZ42oW3wA2WeCPNyEJ2vR8poA8BQ23aJAQW3R0rRRMYUPtDHhaAZo1Bg
WB33XXhtzcH06gXW8K4no9Hwmts5uRsIshtQUuspPrYlyvaWipeMO6IJgQ9qXNZmRgHtajQkUftU
22EMOQzyXVgG0yEgeLSJQbwMTHvRWKf22ZUEJmk9XIRQs666qBqfPOJqt3Edgq2yjOnMlMLbtjjb
XloTNh+ITA81wChu8al3DwOz8GjT0er4mdEeJJfYbjmSREEyXsFV0heOJLp005sgUjZmNZ+l6qP3
pmXZ5Kzln8ok9s61WUK462dnusY/V/CFM/+vgF3Aoy7ruXsPkpg2fWsAT9pxcwckTANV3AWIhTgd
+X74bANKBeBnOJ+6ODLwpjdvpfBTiAc4li8aciA0f9Bmzflo/6+j6VjwNxvWZZjOpGVxNArLOLnw
DERTRB4AKm67+tXlKPhcoERkWhvJYjG5o0rjyBk+r1zresE3T202IibJhrexwpGXut4CEofwmBpm
+hn8Lw/WCrBGAUZ3eGlryzpYGIRBWDK6ldWT5xZ7wgrLXctlRAdghNIl+nHGLD8jAv25UIYxXyJI
6OWlXUADXGCOLUAKJQhgQFhq/zJH2vX2quRMENThNUPA6E6Bb76MZPDkx3HznHfqbSqgyXILiue2
IKMxJYr5TBQT67xbi+REioj1c2+E/bAlPIZg52DwH2EcZfib9HDp4q/WO3toBF194WNFqJQ8BJwy
b8ee8d1hJqGxiGW9q8YW36RGh7MjZaQhASZ3XHQ4dlieS99wfsmFzZ+v2bHUJ4atVvgLE7tE0eWt
w+owy4rjF0lSPUGToOivMQj0fHRFWG9mDqgvky/JKnJKeevHtrlLuSRc0DVnsskK29dqlNQi9aLG
tQeyUrNFbzo0AeOlhAgTFgsnjxTG7XbCl5LKs7GMlFRRMfRG2tW+f4Clw4UMnnkz6xAnQbRCkUnL
eTSWW4nTOY2HuBLnj+F141ms6SmBJc8r6NrrFvEa4y6OU/kiYCnWuZYvJ6ymZENH9P3g00CfZ1Lq
MTcoaGNkrPfL9G+KNeugdiPI9avYI6CrtE1lxSunbCYEiRFweYf+jmfJHRAZ+hP7OHQ1ej4hiuKZ
Uze04WWZ9ONlVE8GO1cxDWYe33VDKctNXw/O9dD3dBhXZr3qjPa9tDN2DmEr7ghrbgDv5+yPbeKy
ThcciRdVD7gPEltdn4phsqEmf7wtUbqoF5o4pZIIDYPtax2OIUBkEr/g0DtN7bvqJMWcI+GgNQOX
ggkeLO0bweTB3poqqF4Hi5bSreVq3nVS1FzroGdesuT87D84QCrJqMUn51Skn8XR0goZpIlEbRuN
jnfqsxa+TNK402PIEObViwUL66Qg8A+1GunVASOC39mL6GnAJTexbubetTPbsmVd9MVjXhnmqe5j
42unmuAY90MwbnjPVDkrn90aB24LmatlbhZ0CN3VEhgQ0dXIDspfxtPRmKBhUg154RskH2zrfS1B
exeKpeoxXOQ7KWSet7kvFlFIy9doiIZTQ2fNQDt3YKiMZJ9LTFDPwpjgL/A5UVo+enZi9I/aGyHv
bJMhjmL5kGcy8NiqcPgTniojBHaHKUuMSHxKJdVydByHjlRcwcCOsRx+ZdMJs22YF8muG5YMACYv
x4L+zsAEMzZPmaPILCg6zaQknvb8D7MW6q9Tns71DV9/81BJVpZMxwZs2iA5GaAyN7pd5IuTLC4i
yxMEt/nGIe8Hl+tovF1pEo5s+sGVM7XhtsG8FEmWdFtF/UGYkdipWRQbNY7NZaXBB0RdLh5KhyUG
7VCHe5EOy0ZkVCSdV2Rf0YLCKNJVSMBcVYC+b3S14wn8b/bOZDluK93Wr3Liji8U6DaawZ0AyJZM
dqIoShMERVnoN3psAE9/P9B2HZv2kU/NqwYuh20qk5kA9t+s9S0V8lT4Icnn08rl1p9tdeK6pjAY
W/3WHxr9lkHZFE342p1+qWCyi3ZHbRyDEx437i5RqUye1G627VtbH+wLAlt5z7fNuSzn8szJVx1s
IADENliwkipnl/jlZSwgPlt8VLf60iToOp3xS1eb1k09VRirUWpQQM7tocSIFTnTnVUZD1R+cmcC
xfmB5VucrV/nlBVBVqQFSVfZAIK1fP0FkBtfiD1yC++FgHQfVaOOHJSKYGpCjRO4DxaM+zxBUp0n
xJty3h3wio2tSaqztbTNpUdw0YD94WmTOR1X5DrFfPcxeID+bilUzjB20679vG3buo7/9mjQRXn0
UWRNMlhgCElk7J+7EhKGc58Trzk2b4tdylgWnt0mt/r56/yl++GFDAYVBm4GpNDW1j6+vjzgIer/
3/8x/q8fY7TI66E5/gqXHF3XeESjxbLa3nI9HHtrXd4ehz9/3b+0/tsvuDknHTpTm07xz69LS17C
R5qb45sgbdCq7lj1M6x5RbRFx/JELg+Ok/IsBgVElfvzV/+zn+Lt04VLSFfMDc6beJOw/+G3JvqM
6Ynh1EclYhoQUorNRzgW9RWB0jztAUvwV30Tg79J0H6V27y9hf9M7P5pYgfOiov5f15w3pLu/qdp
3a8/8Nu0ztM/4CHaAJFsEDeqJIO836Z1JBt5mItg2uLEfnOR/fe0zvhA1pAJntfAXIuTBtvt7wZe
78NGvQFmavFwJS/437LLG+/HdS6eMmYfYhsKMlV4P/1ADJJMqRTixA3bxJGZr8VDWjbxGejOFMIc
Y5Ru5eu+6aDpIwCLzx7D6y9+r8+fhKQVtJ28/wxarv+ccMv/wzDo/V3HuzN1fn3eoGkhf3pnZ/FZ
m8SG8u1TPtn1i0htgDUIPa+lmOlqW4ybB7/Rp7Bvanaff/gW/2a4aL33NgONtlj6gjpwdHTPb8lT
f3zW4A4ldGnMWhIb4+cKgSG7lDHzL4XPdD1yGuFemzrhgXxMjns12372yci77Ou8yvW7O/ZA+htE
ceekxPBcOGN5GMpuLHaUC849entoMPPoihMKmeHaaKxmb+uNzcBk3KaKFZBPep/qNjUXulSXyhab
f0uWJIRJNxrHFdKHR/XSBtbgzBB1HfMLuLACrGeeBqhfGZ9RnO8I5xof2JnIfU1IJHEtg+UV+4Qi
OQ15nhIbkdn6Z63rNCYz7uM4rx3K1bXlkeI6jbzpbKw5WrqxzLvamo4LoN+wgDkT5DDpARa4amrh
dzlpiPkJAb85L88y37oorfeNa6HymMnPMnxGhsheOtPZ1wS6kc4TsiPPObKRWvYqLR2ShVlBarap
+gBfWfuwBQjc00xlRpRj/v1S1qhaatIqusgjiGOnRiA6+4mRK9ATbiXGoF7CcqxtHQZPZHg8GmOd
7uTgqvGEh6lMWHzI4WFmIZeGhqXgGGaOoe+Z58ZeIOOBgKdAOCSL7Oxkta7k3CGJSpLMVGiaAd7T
5dl8rQjaj2IyTQ2Ft4OjQ4hnN188sgcdeVfIbiY6EkkeMmsMbnZHWmGAhNPY63mOLWBg+7YQB3Mg
YIdGOTWnfaFnMKWmCSOG4Z8Y8FcPKwMbZhH1mJ/X3MsjTwwu2mHOvrXS151fNgOySYJs9wNw8zVw
cygsHD9MSsKplf2BnbYBi8+bz5gXaJ/zjU+vUtUEpSvSX2z0t/hHjFkEmXSrX5A+MGGgGcAjIjJZ
BT7IyiyAfiGswHE7J4+49z7SejNTwOAzUm7nMUbrj0bHSrVBLi/rKYwJ20rCfI6lEXjAk77LHOQz
LKYuP5h6rb4TtFMZtNEk46LEBEmhX/rW77KXKSvL5uhL6Mq3fU/Q+TquFqHGVj49b1M/KM0w+F5W
yrExjPHzddwVrTa8YtXMy6jzhzbFk1Lb2W4YO6nt6thbLkyxUNH1ujsYu3HCivhxsUiAP7LDpa7X
Ykk1XssOmX43Mtf6SrQU6A6iDVnV082jRE1UoR+RH6QcBYO87lKVNVFLPMoLuiika9C8udRntIck
OhUPOPO2hyHJL4AHMnmbr6N7Y47ozSEs+bxat/1uS4qCg5BlQ+1alCMbddvuPw+Zk0M3yibe/Zxg
akcGtR6zWjWEVAh6pgkIVuCLiRCLVHEj71jczhqzl3n8pufdqF9Quwn9xo/Vpv03m/qFuCBfRCTW
sH/cHuU+vzkMXZS+u4G+gUZJGyaGvub6VPZoTOuwUNYK1xO5c4zul5PAWF4EijS9OXtTpvN/BVM1
opAh1SZ2DtZhVdOzTOYy65GVCPlCZje1+tKt/VXdrc5N2xu8Y9IPam2vIGjmGxypObSAtm5JF2Nq
huzWZFRq5DMBHIl5a9c1N1YGrfUWESt0TpLrahEhm5xOc+0OBLpOQ1pdV4ye4SDzDrh2QXSdSETy
phu7BS0Fwl7EYyT7zv1K0oRChpF1ZGeXySoN0pqdRUe9TnJwkCKQ/1KD17xJncXH5eLkdRB7OkpC
cwYtpfr6W28MnxC9OCf05rnYxAPqfnRKq4w0kkqng4eDioxXdIPEzNTwlmyRx3sDGcAltaaY5BAN
NF1aqu7RLMbZIRRtFK+EWTrg0C0j3dcKNLBZA0wqaeGubWa3VzDu0uvRxStA5+OVp7n1GrHz5s64
soAan3wIBpCu+pg9M+fMyq/sL5Htt7QNNJquyUy876FD1Vg4iA115XKQyiKdmk0dZiWe48AXEmET
HcsDv6+s/vN/Csf/DfsAy7pP2faTwrEoX3DZvbwrHrcf+q149O0PcMB5XiCXww0jfLqO38kH+oZh
chyaLvMNmsS/+iNraVvCUriY1Hu/F47WB1ZrggOVd7b93L9VOEJT+nPHZ+hsin2T8pF3gMng/fK1
mwosuY7RnpFkgxWzy/2AlmTPOMG7F9QB9Un4QE2CATISDKTOGbVPhGrlsJHeJmgzDwCynKrKz2JE
0UDvHqH5llcec+X8bnAkTPAuc7+I1ZHn1EjKq0HlZuRvEyesJFl1Nrlk907hw3edcnmdN60G/CVt
ap75Y7MeqsU4JAqxVbKmZrOvJtX5XyZmWd4RCvqmK0Yr+jypefTuFlO4ZAll6TV3IKwoC8ASSdZJ
43EubYm541t4bt3VAFIaSMzO9SD0dEj2Wlnp9ib2ydKZnChiWdRNmdLKuXtsL2tzg3KDgWE68xRC
+rHkdnzEH2J1TIkg4moV+ilbAKUGR+ubAvIz088bzyQpVwVxyefZBtlSjcTHxMLXVTTCvTNCI40N
/VWpslfrrkgzQU1FXo2A/yTzmrFPNXYrXkBnJP8oIGlYw+85+DZjg9RbW9uIQPfZa1g4uEeaEJWN
mYLI8/KxXvPvBDUtvYCYWCWLQABXg6cF0jAlB7OY4+4GDZ520rFp3OkAuIPV16xATTbTmz6Vp1TT
pkMC4OZjwXgEoUyvMyNm7H9vlAq5NJ7bF3DjxQ6UeInzakkRn5ELBiqzuIaUbB3q3q5ORCOOh0JO
7RC0smbbPZXjyUP8645psa8qWUcEdCa3yAAl3NxyjhywcvBvqVdyJ6mP/erH9x2Oi8+x1Aa8tXHp
BSuzlNsydz4VdZXcWwRV3al0cu8hH09foOnMUUI0zLlr0vme66EmTa7OOBnn+K406wVYcqOZIfNU
Sh0ywLBUZO6N7xfxU4qZ4IhyWrvViHMZAsYS/n5yO+s6duLyoOVatkYGpPTlqWk9BnVx6XxqHUN+
hMNeGAEu44RIrry15jCrCOsIa9y8J9mZZLb6Q1/tyKofTooC/aDKInlit2Zd+SuY6cBohHq0fQMy
kdewOI1GaIs/DGVTCAPvgapIjI/cFaRfBPj/xB39nHvqlHjMWzfq89G2Atua3WuDqVbCOcnoFpHZ
ON2Sj4pce57rI3MRtmL5wncNAqm7p2KXT10/y8MUu803xebQaLspZHHmnfmmqx1yQDtc+sa7rCS/
3sdOn56lPXePCXq+55Gkv2rTRJmvObbmK22VHOVta7lnVc7+3s6bXya/jY8oBtodwHNEW7Gbf/QL
b3zWnbz8vFBgfbbUkG0hCF7xuUXwDcCfO8zRhu7ANs/c+a4a9lkDmL+GF4/ItTwAVidY3ZfirObe
Ry26kBYa8LMaufJZgR0KYBttgJ7dyTifz0TAUWsShm1xFbPjTIXHIihj3hjZWrvsajUS8R4jCeRz
GcBwl2mYaHoI6VQhCfZlRCNtPtkMEm8HrfuUrd3HvNHc77Mg1CHQ/Q3XKZTlkvrUrPkj+Cf7qmJ9
es1csgnosDFWZcnJt3v3sqiOyWk99h9XSOaR6PT61RkBQDZqre+s2F+/4c7o2sAAyBT4lWpwTST2
pyS1Rei0iMECVbVLtOJNv4BdGb8MApopsPAQz5QekqVmrNTviOWyJnnpLawMpaJU7qf2GqOT2glH
zVE6jWDAqeyPluaS0TVj/L82Z+QaduHQvw2DqXHH2Sn4pXbW9h3VFZsw3avvi7zHKNEMBsanbek9
9RnGEeJl2ZLgCgSZYm7L9VrZWAGLRFkfpyH2vhWqYsw3ZlvQ5JuBNI7T5cHWMEHW5J+9INDG8Oeg
jKTO2Wzf4+Z9SwzJLol2rw9MZYPv9PE9LeQ+3biEwC1BMlo4oCxiy8iCS0+ooMltaxayk7E61Tdk
sSM4VaIOB31+bTnzHgzG6KdEi/uQPxQFdx73aJkb/zBgr73Whk1Fi2zl1a478aPW7O9Z05rXWLV7
cOctTTtbol2LwYabHFI42Hrv4ltFcQ3Nm1IwX19TlrDAcTcQwDx/qvXuI6BOPfSMLg1lTAeRoQje
Z4yWcJyv/n1rdPUO7AwodRvN8RGH5k1ZTMneHrM46mRnAAAU9iGHQ7vnfn/NV+k9tCZD9JRC8TFh
o0ZUc9ecFS7cXcfctryIGi6s6OV0qaWeHDU1L2yLK2c4IMWq77lyK2b9GKdgyHTf25mgMiTtRnlb
lLb3lICqOPMOl8gEoR/WoqFbLAtR3VWxJvalibfWgHsb6kySoqXXs2swOW6As60+DOM8RvY4D1/M
rmMH5dUymNzi69Ab3/K2KdBOmuv1xBYZWGuv0jvbayviHOoiIrsHW4o19z8MwMO70VjGj7nuiN1b
YmidMPlgW+2xjtDij9lk9DcMf4aD8q2Wd5F1t1OSW8YuX332/DbgBaQSqXZSBDpmNtl7Un3rdLv8
2iK93aMhLr5XrJJ2OCr5Xj3va+qVv3RF1p/QBWzBmEURtYK/i2HdBAtyp+OUDfpJxwodQYkx92Tl
Gtdro+Wvfu4Jnp2pdkAlDg8fPMF9jiWcdMQ820O6a0+IQprd2Jb+0cIfv3dnKi9N1eJQmOl0lVU1
g/5yJuxvMDQt0skMDCHbTTvL7eXrIBSeIZvgzzExwnFJnaOaLFZo4rLaaCIkyw6GyL65rw3x2urN
/TiyPpRQm+kW1wOPaI0sFsATmU2AROpk+6xYqTBKUgsKvb5xm+7e1Vlk9i0slIq4GEjy28zgwdMG
ROYw6fayIxIBNbAZ4J4jHxgucL+WyT62y4tVadqD38/qUDqjf7SXnIhDq7pHK3y3ILvdo1fPgrUm
x9wpF0wToxGB9S4PbPDraFghKdtJjfE0HY2DnCzWc5pr3WoDmZw8291HxC3Zcc1j4kiF8UsbO6jR
l7wKMtIaA4K0BQdZkXIeWOO9Mg3/NasWkgY1Lr+6144OqMN7RyMPAh9UumkKmMj5zXiaK/RqkJE1
vIard66G5b7MxFc7dj/9p5f6X/VSLqTZn/VSD2n9/Zf/OvXli/z+p37q1x/8b+mssXVLiNKBVXr+
H/CZLqpadGE6GInfNLW/C2dhaZoGcktQbxvt9g8dlW18MADxvE31+cf/hmjWemPpvNufISqyLd4D
78t6H2/Xsh3tKt+vCQ3pZZAvaU2Zw7OBXFmcd5kpnlU1TRfQ9KSKjs1ziceOApzBUj2WFPtrWkQN
RTN3RSXvylF/YqWccJKVbb6vbaS3Ky3WqSNblNWt5u5JKsPr2bs3DSLwwJyNu5x194tvVRfQiRdL
U0RcsxEYOuEz92aYW06jh7ki+zHqY3ZT8TmGrdugL4CvgDHYW4NZMCaFHXlV+/qdY/RW4HfqpZ7V
jPex2y02QEyUCz/6Mi+iykqWHemtN641HxQmP7Le5Q+/kBfcQQ/xLFL8OuOeTOwL0TB3dr5c6Qn/
FQcnucrZy9IMdVS366vg2VJOxmvtOs/t0u95CGJ6rlLrM56UY9Z5pErqCOdq2HS4YzzcmNZzMZUv
LnmZe2yBD3pXXLZPYKhQ8tlF+SNvtkRzUoL2IIHoMiqQkmPics+r6TGx1MPW+oae6SSnrvRfsV34
ByO1j2RJXxWjWZ/WDSmhqZ4PRtcZBAF+SUmQngukVxQtqrGfU6s4MzHDT5pjGxA36FuoXBy739n8
QsrOftTDcmeXfFeLNexbv2GCZG/WHtYDM6OvgFQqXGQ1H5SZdmx4RTcE7FPSXYZRM0TBUxNnmS3Y
nbfPMq1eOA1VwKkA6kWhh9heq7H5D7R2vVO9fjeYgM3T9crwyIHXJh3SSa2FTGp/WJDioGVkl6KY
r0y+nCMJBQ5tAr9hDaIVoz0nz+CU5DRZGsZMXmjKGFqn+Fiu8aWfaWWeOhvbdCrmx0oX0bxIBT6g
G0imzV4kksNdac5g5NeryUyyME+7DGyo+5zN+jevtW59lZGYrYz9Yg7HVWCuhxT7iHblmGXNwIVq
HZOK7wibUxkWwzQE7EiuAB6kOwX4PWTZZiF55EqAUkRLaVZW0PT6k0yMV58mIqjmjnEFSVDUao9t
Nz7ac/mjggEUEhFEJFg1P1oQgoiSGBoqmJpkGkdjkIYYNXz73A3p0AnazzUO1j3ZcFjBbJdTi5/j
92QE4HIpWs5z5nYLpwmXo2bgF6NQ/krAgR+6ebpEFCbTvQV7JCrnJKZipGxfWA0cW3eZzm0tplNP
tsFpnjTttkDlu2vXprqVWrPsEcFO5wq5XmhqpfU6GP3XZeqca8MjJ5Orps5aO+roYPPIx7kVucWq
XmK3JkqH/p8FTG638qmQ8VM107lHuPhAGFVUtCjhbiBefKVzmkJkcDv63CVcrSxqhqXbUfmmKDvY
nhNuMXdkdNUD1j23vYFncidrsmaIlnmqNWrKfhSUYyMIHrl0r1Kim5Zanu5KpyUyAMdfs/rOvuJQ
jqgS4ztjIIKNGUWLWNB8rY0axWtb4ViZ9NCZTWNvuRzQvItNXshl2DIYiWZ2ncg63PEwb179pXCf
Xc25Gc1WneKp+6Gp7sp2ivMfDp2/2Rn+Rby+pQfieiDudpuwvd/TZ9Bw0XsWtMoTPCVrbIcwhp6b
ifayxobzDxvK97tb0GyA001U8jYuV++95gIZzyidBW55wq0eSaM4m6VFYDeF7z+80vs97AaBYxVH
u8wie0OQ/ln9oFx3tnK8VUdzKF5YLcCI4nGcG2oJLYb2lPIEGO9//ln+VfPAa+K3dVhMg4133yk9
Ekv6KYgueVwGke5EPz0i9itDzbKPSgNrsf2+ZUlKWc/T7ecvbTFyfadm4bX9zW+BWAql/TuvBWoK
tbLOk8e+6qwopym8W9hvbo+Lq7zOi6Puz6+qn9nbKZIP86nnviX1DnbT8prCVEvkejUmqGzYQBx9
H4QgaR0701NXCnNXwIx242pxrdb5RTrdvhLTw1wlT7pISQed7ZsRnnI417V/EAKAWELnEAJRWaKf
/6Z/cwlZGKRhg7LlFKb57os1ywy+jmnLY2r2e7tGu+Svd5h623/4RDfBwl8+UbCUTD1BAnMpvftE
fWV4M/+Sa9UHAtXDiFhoI3ageFBPO34ekf96GRKjui+n5Q6bfnWfJpyh9pr8aCeey1upgv9uo5LN
V4nG4tZX46PmOzdWNx1Sj8e9QFuJoZp0qnY25+dEmMuhSsxmU0cTnaV3/YMs5qcZAdp+NDP7PGRe
tVNsDK/Qrv+IM+EEEgoR4jSvPsxa/iOu1ycP3do69BzejXUkGPmYpjILwWxAACGXpHBJhTXH9c5d
WJyyjTGIqtS+dgKvoGtQY/38C/ubJwyTfc93kT+5pnhvQVppRlpbI9F+hWawlRMzTzYmrdi5lXX8
+WtRYf/lOxM65xTSJ9cX7+menblk5M8v8gjD5sHus3OFs/gfXuJvniwuug6bbQVG77+4b9B8FwNk
K7IX/KnBsT1j443X1+1Jn63WchhYlRamffQ180bFfrrDPHlmvPq5z/NvHkN6ln5Th0gzt46EiHDI
+jydoHJecKz+WB1FslmcFcfScmDNoKljKrT212Xm7Cav+eQN/GOn95ITrAtYK4K6BfnZgN6zbfZm
Z6aB5bfmAXD7EOhm9kMwK0R4UlymuTgXIlk2kzMFqqGofo0mlIjLw0kfHmpppjvbWv8BX2n/zR3L
d0GKsc5zGLi1+edHsTSbYa6XSh6NkkZhSqsszAhcCkyt4HdmJ7xBf/KoXLybCiEDaPiOSEmjuh1y
ruW4kAyK5LhX8aoQWBp1NKb6s8obK/J0IPlkKd7Eo+uEYyxuUt/MGTDyJGqwp0YoHJ6AK72uvR5k
bvaR4GiqqpZfuNPmQ5HqTwuFWNDEaXOwSoU0Rz0kwtlEE1yfdsODr3cmRX4RhP0qLv2DKdYnv+mm
X/Ml/kdP19/cJJwZ2/8MkhLM97IhlbSomdUkj8qTESUOqdeKt2Nj6oib5B++EeMdAXhT53E+wVYG
uosv8y/3ZGtbi0VipTx2ONuBovV1BMjmHHNS+QbfDwkdzJQXGiSil4Ygz6kAk/LiFBSAYx07yA98
RL7V1O587OEByvWBmbT3rS+Ma8YNtxAbyTr3qfZnWVuR1fSvUNMe5nK5qtztMOYyS6ziJVZblYoT
Pl/1SzvKKJ9rM6Rc3eFd9vYDX+lbe7nasxWxMTLhBOIqYGQZ5o2aIN+MQ1CuQ3qaEZ2/NUFQJetI
QZo4y1E9ZgONpFckmKVbWj2xqsduSIirtAm3tCb22sZdq2UoXKnWDHeMICQtrDzGSKv4J7j3uCCb
cdobdtfvttuonwX0fvXoJFsDIUBZeQ4GorKlWsK+fsGS50UMlvpdp4nnNodHic2yvfbF/IoPMlIj
H3BeZpeMgCL8UJTixNQ/Qx18UFgM8f2LI4bFszahoiGMAjs5N/AwlGea4kMVc7JkycSFyd3hqOHC
5v1rSk7UuTAEg2lMEGa3hFtjxNYlO6iWGbNHZY8R/dlEqP4P57HzN7c3tQ7IE6SmXFH6u3OyxKTQ
mraojr27vJLj9YBw5Yb6gg9PcFtv9ddbq10PoAsGn0rv7Z6X6bBfVK9AtfJjiK6jYpD5zi/8yJs6
y0XHn7QhJCG58+dxOZZGr9GgFRXCLeQyrSyTV0Cu/qXp/DRascDsGHHBhGOGEa4uacAaz5h8WJ4m
i3JL76wmZD0yhnNCPFrpUVknNIach6lV84UklNluTkbqxBO0M4eHzqMlBdZwmcbxwRZjdqhLZ94h
x7CiVq1XGEigSuJkrwyNlPR6eYXC2Oy7Znhw6Q6ORebApKR/Kofx0QIOvVXzg/v7+fofmes/yFyh
7Bpca/+zWuFjPQ7pf0UvRT38SbHw2w/+rlhwPjDAMpzfkhre8tD/pVggu4bOyMJAAP8CccK/FAu2
+OAjZ4VHaPlUhy43xe95DeYHHOU0U45FRBSq73+L5GNuyt0/ljQYZg1BD2NQ7tKRU9r/+fT09Z6n
R9xqV2iapntP2Nix7I7Y6HItdm4zAmRGyv5glQ56nhrxpDEt/skzPCxARa0el8KprqyeDCWjHTyu
Sn0SQZznMpS1kUN1kemuGJKHhFoRNt4UxPYmprTlkxqLuw1fB3ciYanAwD4wnBxuVr89OytJCIBd
6PiP7NL8OEhS/ZrGJIqJx9qNraaeCAI/DXoXAMaCFuG7ro3B4lmfaEd+WA0aAcBC94u/DA957YhD
q4QtAysfq4cMAdq5brz2anFRaAQzSY8HpuNZlJekOS7gfk5VMle7HD3n2e5ifz/0oxWSyb1CyOTj
vOkcDV6Yspc4mmaQnYE7t3Sai0524qp3+g7dasy6sxXXeucdobc8NLrhIkz1jQtZ5FcynitOI/bH
iTegp0qLhUWvF+8HPPQhF0y986SBKywpmCAidWDX2oV8WdXViudw7wrNPVecnGFcx1gNbbfZz2YC
XmSWJEawp9rw8eX6sRWyjdSSPvlsuT8xtnROs+1OX6RRkyqJzpCtiFXHN023kLlY1mnW+WGrgUsD
kBxb60eYRQWxWJmqPe0V6ptBUYSAVlv3o9PnKDpl3a+hLmobJS1Ru9hUBPA/jMrejZ/4oEoUw6o5
6FDZccCYPa5rVxDdWUly/jLDdm/nCgmqRo8zQPvUqnQIvLW3JkZPmbh2iw7Eh0Fs0E4r1o3KPPkV
ZrDRLm60JbMajbN0huxxqJtu7Tpi40vcOygW682iEfAH9a4fNtMsV3l2Yzk43ZfajMVDtzYqKwK/
rzONHM5uqLtc3SN5rQ6yrT03uUUogE10jyhYH9eDvTbdwD7mLdxPvSX9aaDliP0jF7IkBND8NRJQ
p3/YEgKhYAt9vqhMLsQHtm9ZgkapG59hG8336i1rcHnLHTTfMgiLLY4we0sm1MaesVy2EFiYvmUX
ImpjUYoBaL7A4GG5Lf32u1iTdmXka8YPkjVZgzdOtGhQiyZ9in9NSswX0wirLUBxnZSDR/ctV3Fs
UyZExiDledmCF+stghH9A2mMyiOYsXvLaGRjN38usi25UWwhjm1qm1GZEOzYbhGPzhb2OEwNB1+6
JUDyBvTLqvdiVyFN3s1bVGS2yObOAdIAunJLknTbLVWSRRYJkwTJQIDaYifTLYDSa1wSEAg5csl0
G4i6ArM1rMiiCa4c3jIs6VbIszS2aMtUJ+SSICR5h/wvObjoDFNjErd+PiWP8Vs8ZrklZbZbaObb
U/4/B+I/HYgWU5GfHYiPv0j5S9//8ssf903Wrz/1u/nD+OAAcGB59Ouh9ttJ6OuEKQsLmZuHHdnj
r/86CS3nA3smopRt8w1ctx2Sv+v37A8ckPDxGTAKbzso/52Nk+3+ZSKDdo9TkNgLEhvB5L6rNN2l
w8WmhDxpBPQazQFeeZJPO7LbFdSwSvcMDijXVNeDuSxh1SMZMfrZOgA/d49tZWdUpDGaJIRzxk3f
2g6jCL3YOZkuoyRxehGqzuLecOZnnlfEwC2WsF78RBons9HLcPSFwqme2DTo7vdRNsNpsvrkgPQ8
iXAit6HBMjZc8RgcFpAygeuz9EZqNvd7kSIILqWHJTRf6mcbOdWL7PrqNPJg3OuZA4IYj4Q+MCKe
8iy5NTosdnLJykdEEgg8pt7GeojDpn5OjbE9mAjDz/1UUvziaXS+xZ7bpOQKsT4Lqi5JLjX+hU9F
PniERK/6w6g6EyS3e88O2r/oOeoBr0qSr3jsELlYxQTFa5zYTjN7JlWkO3Q8iY8qw+XMBP2+bmrE
V1gR9mTF46AYJ+NWuv45kUUEBLS407wY32EMrY6VjbfDQFIHY9GKjx1Wm51qbT3UV9u+9vO5P439
qh1jbTXOdpFqZ+YCDUKvFrQxpkK0XXp9aZ3UTXetp2lopZmbGTiTdybSzuskrsSBMJ5qb7aW4E/t
1/tmMvuLm2lxwDLr0Zmr+XUpRmfXK2RRsVv092sBKUwtTrl3wKZE6KNQ4mS5+20kdA9q7Ve9yvoD
npb8OE6JuXG/46fJy+o9D0Dnu5c5xcLUxMwviUB1UHJCpOE8D9XOq8opylLPO/ZO1+1xW2fRom8p
9HiEtuoBS/bS+d+8TqofCWEj+5VMai9s40ruuG/se5tGqLxe8uYTOoD8k8e45EVj/MmgcRX6BTze
dOVtPNa60vmSMz9tdk3i9aAQYi8ih9A7x7ojby1jqi/Y7j6l6L+GgMFze/TGurif65aMPmlNtyaL
/yu7zbDfEHyXd2FmaJV7HDWiR/dkFeAN9jm4EayMpNc4WKhyaU5+sM4buc9uANQb+AoYA5vVcRm9
PJSrL5KAaYIuw9IEBmYhYDVxqiao9BgmBLO5VtD/mSoLaDUpOQGXzjFf6rJ142vA53N6hQjns5N1
7gNpGAf8H4Z26rPRjs1DOVh54QaTr6T/CoqhZb8cLyuH5dzf9aPpVa9MseP12pYsZbxh/CTQNEIp
G9Nu3JW4g+y4p63sRmOXlNI/q9o1MYrEPTTWhviSh2bWqhxv7jIlx8ammPlklsou5khAwxswdxPg
BxGiF16vYTQHi0jV4fC5VxMAxNjJmYbv6iTWAaC1agj1Rktu2sWt3M/UGZA4d71YjHtJKRl/z2M2
XQIFVMATjhPR1pgoj/VHrlyBlNVHNMsG2jYK6C6bKVYf/Pybq8WLdvTkhF9D1KXSgtobxyL6FUMS
z+kIq5+MY3AQEHIKLHhcKTpGh5ORDvoUyBYMOo4i+/tiW0NxYBs6NUemv66MwINSPSA+i/2dFFsG
DtqWzmGzqBuPVoKBGcpByRznDT7Ns28zbxZQbwNsHSSAVUTMoDHMfFnfAhAwawf6UJtawxUps0KH
yTaxqXNnNyHMVjq38+TMe2GTgaLr5QTYVvAZh44RL4/Qtswr6va+ozLsWnR9la/Y71nORfp2e4Kw
z30/izgSCLYGRtjkP46GmR6kO3mHOu2KO2mW1ytqWDfoDFGTri7SqxjyEU6FAYo6Oi+Xm4pEizYa
5WigDXXMLbzyIDSZb/cqZaaRONmuSwg12RMkq390S0CAjvn/2TuT7jqRbVv/lTdunxwBBFXjdWCX
qmtb6jBky6augppffz+2M9+xlXnld2779GxnSmzYEMRaa85vtoseALLRfFsrS2bffXXnDg4lvd0M
z/gmjNk3TO8crTZASVLON9kkI7rB3dICWu5z4RftMn9t5uYL7yh1RTMFpKITIqrDoQJsXTTiPlr0
cAfCx320IKXcSrSCvBwAYucwm66rzsW3rs3ibMCz/nWhZGXKo29ah7E+S2d4KPhVnzNHTzZANNzn
ASFjBQfFqA+p1UznzuIsl3RoXUDeZNHX45y+xEj5z6ymwoFCjnqnlSTMdGJJg86Mdfaqgym36Rwu
N8w8UlA23r4F3Pq4OFV3nKH/7XVVLnsCRS3S3vVxDJZWAwxDoXLtSI8OkCL94jwxWeI9w8TWo1B3
0/Cc7snKsXyDKCWiaML4pp6jMRiQhWxl6kV7mxNAt47swUcUHLM0LvKzaTZ47QfLq18H1+guqXX0
bwP6hZ3VLeY200P9YLeN+UmbOB6c1mhT6220A9JTQyDp8qtMjM1Tz3N42atO3eAi8C4YI5bAFIlg
homa7CkUh6usshZwrbl9yJfhpXFlcjGj/foUVr24CkPd45e0NjsBmKOINSsRVIVJlMcEnT9IePJv
LNIY9p5hq1emSEQF2dnGZI5/y/hvKnxZuPaR9BzvFnwnAgZq1y8jFjy/ngqxzeZKHGE0fqLdZwc6
1Gs2Dw6sEmJe0dZkwPmFDuGgDMV2hBJ0OUHSwV/TUtXw9geKoJnEl6PwoAOrd48ENHfupiffoPUl
SBkPDR4UpsmmlGSmGCyei1ayjAzmCAXtPlqZma1H/DYxuvAneKgh7oLNhxllTORmTDKGD++IlJVA
4VBC2zHYc+zcm3BqASTAFEqi+KG15zq5/c/+/v9HUsZm82NJ2VOioqRMfm12/fihv+Rk1h+wFvkn
Y50BsI1nFvPnFt/FbOM4kkeSXu4KVWR3/Zc9x/tDWhZDVwG9gNRQweD7ry2+/Qe/Da4g9F/XMNho
/jtbfEf/2xafw5MCza/kU1AlrwO+n7AB7mBXVTVH+sF155LI4KFyA0UKGAFXc3ORMBvjln+ZSxcu
FVHE8aPo6yiAulCdJ3HUX5kVlFNPDebOckI93CqGuzfxHNW8WMr8oSpndNtUP8cm7B5CKGTrnd28
CrPOVLJRXOBHPBDlk9HRsK2LNYRkIGXnzQrL6rxaCRVyJk+uFPhkgskgQ8iscUr4BqC+p86utG/Z
5EyPmVkV0zfqIs9JgdfJ8SqunK1iJoLZNz0XNAAALg9hSZyKRLTlR1rPBL1D1gcsttIeNGmxgWNJ
GrYAsbA1Nyrz22IVwziGOV3paso3I1muX+y8K4bzthtcLguWuQMT3AhnEXllWH5oygnDrLYhiGlr
pzdC+mGbfZHFUp5HmEIJnFgkAzOZfVYpoyBLD+VGw6dFHIk5Pp1ClNiTsZWQ7doBr4v6Br2+cLBa
kkElkPQ8d22esLSg+6boj6kgUAr7zTI0zlPdJkNHjxESy3ZRC66PKQ3B/oXeOil3iDMxrpvEBKmm
Wbb+oFhmX/ta4kC2Sd16lhHRe4AI9IdpXCFZDGtWOFHl6Q9eZrEfno1Rf4iSrmr9vF7jrDqi41fT
NyEqrWliAXC6lhAPE6QsG3VrYGfkxh7gHk01IHHGkrS+H4E5pz/mRKstzHtsdkBMo/j/5rjgZywT
Oc5FXU4w6TwsIIHVFeFTKl24GVYPMqcbJLZUmD+QeKLJgkVXZbhZad16T+SYUrkpiDDsrdeUK6qY
E3RpYDrjVPStcDmRa4PV7LWeckIRZOfyllNTuxAHRFfQnwtIIUYEQ5ug7IUTOnkC2FvK9LzLQBCd
ae4aODPyvo+2ZLhydU/MPywtiO+jcED6blE/48memJBvXKeyjatwyMdw13boLo9dPUAEiiqioU6J
RQil+fufOTZVA0ApT1PYLGiZGTKxCRIcjyRtfv1krydPeBlvhMWgpxmocaUdLA1eY2kXBLhOp8we
VM8EBfXQ9rSakwh7Q9y4yWBDHGIuaztryitBT+ZxzCn3/B9cknSMwqdRZcADadRTVMjRGJa9Urp8
FXi+3B/sPlvAEiHoggKGZE51YF9qydso7cm7MummHRMzYSYX2j3Yq8ZAgOdHZs5pkQRHyhXGpk+y
wyn0tKyf0s2XPjrks0zKgM4IH9aqbe4yjc3SladymAV51rKRaZnX90HGJHS579BRZYg516+UHvR6
TdJZtFfd7K02DxIkZ0D07ZU3r9hB14sgWWlrdlxWnXJoigZS2JizQp3C0WQh9HmXQJX6viwWd2Rq
a+s9pRvYLCKLXKZ91Q/Emjh6MYFQrLMpmJysGzedZyxYyWx0oiNj0QHI+TOSMzrkourJOcrjEj+7
J736onP7oKotaASWAdDPbw3amn1RRmTgKQQseA3C8xM6jC/TjjdEEegkpM00/nLV1s+d7Ntwh5F/
wvLimUS6u8VuIRYhEENkYYzu2q+pho6RipnHAsbQdO/aWhE4huLGNtSoOBkuwIUtpMbZFRnM/6Wy
ynYN7cnNjeWVeG+4ZMNymDzLOYxETn9tCJM3t3pZkYRCYAs2G6NdU1SiNcD1hHWcVxSechxWkJ7d
LQcsxutRt+QWU6BBS7hDWoHSTvfYMcn6SHAHLr7cjeMATVR0u2bZ3OVkqqFZyDA2+04WG4+EtDk7
pHjzN+kU5lmIOPiQDq7+llvOSXkzOTuMlelFo+zkm4np4gHx4AzRu8RcluZhQC/7EUWweooN2W5K
1CQV/hoXrB+JMsiatRwSK/TE3JvKnXCLeVtC9f5G/GfGE4B78ty1RgcDdurM0kfUYz5jBmvxmpK2
iarT0Y/9gjy4sLBmWkSkQX+cOoNQ0HBxLqyoYTaiim8MdGO5XVxyHvyJPMSzspvcK4rLO71gdLJl
FMU8I3OHVicti9X8dpFmfBwErqG1hlsGc9i0TVZfoumDQa/14U05KFaT2cGBodX9nV6Wn81oREDZ
ee0S7Yc+MS9q0HLGYwgf7gmAhrqn1r6JraG5mw1KyzFqSW7AYHxfOh31Wj917nWDtOSAsKfeCihS
nyNjnOD7uQ8Lja9PPd3+fYUtjRpuLCuP56OGyTAoYBuZOR6m2iP7rjZu2hYkq13UMdQvEYsL6OU4
OcOmE7dtXFXbyXAYr6RKZ7JuqgmxZkebBfBHKTZxGI8vITvzPNBlb6U7QTwh/Y+GXK9A02W+xZZS
Be4kugejzNznxGBwx6vQFNd9Knu/EFp9HGygM8Fopi8gy+pzrKT9VWeIl1G5zWVNcdhR6Uy1jec2
7C7g7qebAf7v/Yz85Hwm5+020+3uO7gM9TKTsta8Uqjlwy3QrDA679SSHSOCzYK6UZ9JVQ1vCVUK
NxmqDZ+t4HQxdDrEPxr7lK145SAnXCvV0SQzELaTM1p8Q4MyXTTgHrehNRu3adINz3S+wk1E0usN
0UcWNMUR01NWxgziheXUV3QnsksRNka5iXuh3YLksDaO7OGUFTmdG2lPZ3VblC9J38kAaeBj2NeQ
3IR66nglbuOU+5SW37NuRMcUoOiFNlvy8zhGJlO7jNBWPWx1urxxfN5GkpkPcNDL3lG0ttAOZY6B
hEroSHWcqp7gBsad5AxdPTBiIhc3yIT7jpefRjIZtwpxJxcFYMuDkeufwlQ6fpTb0N2MShLg1mUb
AHb5Rq8H7gODlmNMjcSbwiMcN5INcjubV/iO4bCY0M7V5q0bSfuGdLDuvlKy50VfIm2FZ9MF2TLt
GJphR1OZ5RNL9GiLhskifmH8e1MdROVswVApintyjhCGpWw/dkZJ9T4RA4nUXaygjM6msp7bOL5B
7m3uMlPMD4J8lvO5NVcKDj844B2+ZAUaDsmE/2/TFd6tSetnX5c9kb2dIetzs1iau9iiWRnMZTtu
+wrKKRD9ijgH0Bq3SWKLjQrtI00Q/IlZND+KNkfrYxX9U9zHnxE7hAH1Mu7paBqix6H2mOG2EzPj
pjXP7LqYDpOIsEghg6XLCgfRB6Ey0kwqEGkGrtOjG4XiC7rJLrosqCer2eGY4O0IQ5lBslPke9CP
7lMNapUM3Endh2nl7KDThemW1+F4cNM22WAnQ9oBUHUCknsXhyusUaWx3CxzBL5D0ubyRTz355OS
1Y7I1Mnc8TPTpVNgXQwc1pu3tOnt7y4oUbwHtrUcYq/Lv9YOwX6e8sJtvm6t6qJVPupOdNxSL6oA
aLC9TbSm3qb0kAK3d/vLsdaNTTjnOCUH8EmQfo3zLC2GqwXssPnI+w2VaInKmfQ8chFu0o48njaz
qjvU+ZF9l2NEp9GgecpH8sS2gBTBLxmy5mjnYS3kARLsBSnGs2vAHvfRkE8XZda2WzKFvSlIWze8
bdkGXIJ+qll5ZzP67BQDTvPFTNljSe856vXqbgmRzPlFFO+arJ8vrNayrpoybpTvNY226SurPzOr
vDuf9IZIkzKZbnSrax/isThrxua8dpdp03hGc10AB/gK70fsh65RZ0z1QsJ93Sc2auPOadUGA7m8
TYc5z31rIBZ0BxoKjwJUBawQibfgwBulqtOgyssqRaxvL3e9KeovU1ZAAGfJy0GSl8yQTZq6tK1p
72a90oqv89r11Tz6v1qMuGkb1YnVf3G7+qHu55I+sfrRNS40FrdjOKGrjU3nrqK9XJ8azeWp6WyW
4rUbvfpyYgbrY/po+mM2JgBP0FBnMKXS2LnzEDWJT0nBn9ToKywGN1WN5X9N34DeF8Ad/QT2tgqk
qdzIuUG229zw9jt2BW/Q8fDTpO7mh6/qo+CAlSzPCA1sBQRuKe13s68I6fCMegBmqlKkyK1kViuJ
jYdldghTVXqy//h41ntZl4e1S0fIwhxQ0BF8r9rMYwbnlmirQ8nE4KKL2RS3LMyvoHdo++Lh+hrn
qD2vosHtcWkp2wxhFuGYLi5TKwUzqPFgb+2mJKmX2Ej9qtDspT5TmBSfhhg8/pBVbADlUoZs24oV
bBsJ06Ogl91yb0A7xqMxZeqQ9D3bzJo8UowkY3ff4m5r0Tfr+tgGpU0b9WWhnoAa6k4UbFFIBmti
RmscJSvGQwHi8XnM5/aNW6b8Dq68vDcxpa50mhWxbRuifhaAXidyi+CCrmunoMDStfCWaNS+3Xkg
eNr9idA48z8qQD81bFkV68jBWt2tnk+18CnJ7uMv4b2c2YPAZ8uVVIlfgubMuy89Y4cMgEBUB2te
62ULDDOOERQK0fHjA62/6Gcv3+lAICLZBiB3Mt7fXa6igmsAsB5OObc0J4ibRdHD93NC9rbJGoYK
hZsihL5v/WNg/z+KX/9+dFeYLrNd8JieCTT416YP+H3dETO4BpXWDO9GFJsJcffsH1dwMNQVTGad
QxHwIyL041PXGV2/O3egSFDvPEN3TNqx7y7ymFqAaEMFe0OvKQqHMWKc4mSN8VCmLWWz1G1OfljT
pf+kVqqyp/ArIyc/RHLSH04f6D/yhd/JFyTcyJ++u81r9/p/CGdKuvnqtfj2f//rsXuNf1Eu/PiB
P1ubdCX/EJbgWRFAgwyQp/+vtanrq44PGxAEVsJIhERD95NXlmpCR2f0r56mA6eIVucqtrPYJxr/
llH21LL86dmih4kzB621YCUyPIy8v97dFaTluJrBunkl4VtZ4I71PO+A0DGvKyTB1xOYENK96FG2
lmzf9HkmLpkB7c0p4VOtwaVA0VA39yyoRaKTQjzP1k3BYIMJMTGVIMewbqF3okIuCptyGK3WPJWg
nb0BD/FjHE5eUR/6AqCWHcE+pCuYh9q1V8ihOENUpci/o/dYuQjznDnpDyNr/zQcI6fXk/AYYttP
MSK6zXDPxljIe61kjLqlU0dQU5SOigGGY0nz2iUkORAclplOLWymAAYjjUhS29ypQlKJjXlyFRZF
vG/I6CUlrLTDh7IgvGrpKvPASeEixPj7ZcQn8OCmUsHdKOKUEbZFZg0gEdJYo11chf0rOTt0ydqC
wX5C+xZ5b2oGXsXGw0FXvThGeZZGQ2I5JJ1mMFu24yiG5txwlqLUg5RgtKs4ygbtOI3kpG8y5F3z
PYtRv4iNiLJ09fjXluHsjYQZK057UXXNASJ0qK9jlmxosukOlkCiLuuprRB3+BTduDt+rM7/WRF+
tyLYvBE+WhE+Je3XqoS18suy8OOn/hI02X+wIOAWYwvj4kL6yUDvGX9AZrYRFQFKRYj9s7yXJYD3
ILpg/ovBPIKP8ZO+F44YMwdel7w1/j1R0/rw/2txwDhPw8pCgcUQG3DN3xYHZi1xBnHT/hELf0os
snRyfZcZUFDQKQYMP12g3+4jfxzQMRAXSBBErq1zYj8PWDLOujbqwjo3mQJv9GFM9gtcyhsbEvoh
Ilro6uPj/bqN/PN4kmRTrC0mI6d3dj0vtZeWnpQ8d6rYfk09DnCKlW8tut8fH+rXbcTpUHzVfNc4
CwWb1nenBuSSCVCmy/OsIJwmcVJ1YCjMK92mc37VQQ96cgg3vVK/Z3z/w1lyJyEh5+1D9/G9i3Zs
smEWmpLnrUH/EcgwOyegkqtGJGKP+fF5vtuxnE6UOxA5ODMRIA/vh2RTlbeFMyUSPhQWNR+viRj8
MRVsEYfOYbRQmmkdn6Fhozk+q3hoP5PqQ04BtEstEEbpXXz8if5++jC+1+Q01IE2KU/vtlAIVMM+
Jxb2/EekD0btZC/IUtv/L4/FGxssNbcwN867GwrWDTkR8yzRtJOg1kuSIRz86nendKSPT2u9YX59
OG3BfpjZpyPwSL0vgZKuXoOie3k+hPH3H41xA1/sxwf5p2vHIoT5i4OxSr27a8VAC6ozcnkOvxQ6
ujuw2TwZivQlY4Lw8cH0X90E661jCyLfdIPNCJfwvYTSDZGILZpunqcGVpoNymvmX6HGIOLUzXdJ
zHqV9sxDmnjTHTFmJmG5ofmbcuMf7mC6+Sx7Yn1UJSaeX1ehEANcGNqZPJ/Q1p+ZWalrmOAJMa+1
lju08ag/ssxg4z8vOBUh5fDwMoVJ9qwg6vDxRfmnb4AYZ8Yd6zftvLeKZ7mHXjCreXjXVCp2hqN/
GgZKnEXbf/9QVKSkIbKvNP9WVMMaU5VyGvM8sbi83mkKCvOMpd5dx0MfH+zXdwvL9wqHIbZC8mZx
/n771nGHxK6ptbOQkCnADdArn0szJ0PsNBQq19HZx0dc/Tc/PTHrISHDO6tKgPsMd+G7vW6dLdIA
Ae+diRDrGdNB5jItvL07e9QIyGrZ+G1Na5luYjc1HpKIWVMxYWZ2tJIUFzrNDdRiXn+nFQQXBVX6
vBjMIUMyssg40avfXSTUCr9+Zl78yHBRG6zhfQgj3jMJ2AWmcipMedbmotiJhdDTKrG1XaS3WY+O
rpgJvc4ZDFTMbtJ6trc6v+wW+DgjZSY6fEYao6y9oRV1b9CfurcJgQ78w3hZo2owqcUbMtz1wbf0
kRmHHnnytYldIk/sRh1Eyo8pqoejwwhE0To2GIAaafPcDQ7WvUiaZyrlAoKESOcbNDnk1tnIU5/w
u2kpLsuw0Q867EtguE6sSMPxiPkLcpWEpHMzc7H3edlwDJcrDc9wvmkaF3WyHEhOg05XMyuPK+6Q
H5FRkIqXvRZCtDgbmdIgLYgKsnWUTkTYKU0xS/Pm2anx9Z4V+lqmM1u40YxOG/wFDkHyos8eX5mz
mHZGdjUI9SeQbdx7XWa/ZoiXFuBchvU661779qPotofBei3mzPhaL6FxQDrQ3CmbNBMmXU0ASBDr
CoNJnEujZ/FC1Wc0ARojl3O5ipHIjNECc5Jc0ZCIuhlo1j40zfZNtaietMrQHzoG0yR4MSO7YxC0
PBmD1b7VnuR7OpVi+qTatwzvPZgvPEDbpQ0Zlrjodp/6mvBgHw2meSQVi99SpLNOucJ1Q/RKW+L0
lit5UyNXg67MtD5W6doaQAY1Ow53toyZPZDcOy/OWbxuTDS0YT/i6Ajmne5Ir6WXlAuNwD2rzPWr
Jmm4a2j1E3NkZ1zNOU1rIOkVshjM2iEJR/W6XmqDg16glQM5SwZ6lCYwSdcGiAfp8c2uYp6/SkQz
Oc1rTGKsFWtMkgXwFleSS3gZI8RVNXESdOolNl3Gipr31DLPoeXVARdCSIYSRl+p2x3Oj2k357yX
/a6kBg9qFKKXi5NDZNaTwnodKnKZ7Lj3DPojilBqlK/qPjIX47AszI02RmTLl3IYygd3SebLvBny
TUNKqO6nWq67Oz0R6izJK0pPSN38lnyaqBGXqt+INrQfwGckAIHsNTTAwcV05QpXnBcyBrFSZJ4H
Gq41g8nSgHiWy/yQ4Vpl0hHXAMDFqnDjniRpAFPdbVe3sOLSsC++VZbqvrtyQV5rOP0VmI2+DBi4
Ucv2GStTsOQsXKOo6cR32lx/tvNMtTt0vfZX6kwEmBh1LqqWpL0dnS4HDW9fM+NJK0CjVV9d4XrR
QQctbfwSmRocVfJgLmc7pj9dzqT6Qblu9m472s8AIfDFEi/3QqFenZkSnC2kSrm80LrOtijKF7qs
A1+jG1pwbbKxfEmZhXebcmDSw1TN2a+bUTqYU0MivVKFtm3YA/qoJIsd2j6ISzEkiLIS4V2ftdqx
zJr6mKq43c1WP38Lo2rcxlqi4c2ris9JNsggn0tc8mXC1IWQPKZy6hVbH89Hsmib0CjioB+Uvivq
il/kalewdQTLvxkS8Z4pdKSbNY2mYiTWoP+yfIWaLKrWb74eL9jpugd0FWB7iQQffRmCP/Bl7oUb
5mnx0aXtHuRAmTdLNWtbo6j6xxppEzmIZbvrV2xFGYuvudNWn72clM/E06ddq4Xmps/5HF7YFbe8
lYBILSzvF7ZsRr+OBN+oQzz7ReV45Y3o+voGFzs3tWazI3udQzREmpHySLSA7KdtVXdkgMJAYoON
BAspDKtt9xYpwYJULWiSZuhcsFG7wUN3gK9j6/aThZYTzDK0H8jJpMxB0F0CwwL7HOpyusmnRgtO
AWld6/E+dnuLhEOIp6jNTsmdQp/qdo8hniWI1ZiN2doK0ibqKBIh2cLZw6I/DLXk0e9jqznISYIj
tfSsfq5rbtugcgaEK1le5s9G1UTs54gN83WzWrMP9bitixcrJdrj+1wPEk2o0zH9Qja1LVM5fivc
kWwEXO7WJ0Cl3lHFXnvIkejFfjlFSe8jmYq/tEP3mtaWubVkEkFlZazefs4XGNn3yQLy9+AasXs1
KJKc7ByfYDyOzSFlILADWYOW2IsKx/ccOT4Oliru7Kj+buTL58mQ+nXWAc9iXQUDZyDj30qG+W8R
eYpvS5KM91Hv8M3xxEMoHYD8+zJyRrgFcbIaNvPWObOtBL7BNOb4NlvmCnOQIYQdD503CawQ1XzZ
tJ15Zy9TovmqyHrdt/kWQEjST3hC7jSVWzS0+eXE6OUaVVR+3aACuCsStwmAxLZf5aDl2woB8hcQ
Y8N5Z9cLmrHQSMiodU0ipWMV+2O/jEhNmpzlwgutTVq48mwehy9hrY33Yxdlt3pPGoJKIuslG+0s
ItQ99nhXMhD2G+Z6Vx7Ij0s1WeaZ5o3AzOIhal+NZKyBKpjo9xmGneNJxgUjYS+rvc6Sh1ilxNcz
6YYBhRXA47SL89J8sLMalUSJf7ROYrC9c7/cdvBcfW+Ixuc+75p+K9pWJmdTMk1WgMJZI1ouBCB6
ZU+4AfZe3LcHqlztIiWs7pE2mEFeRIZ4CLSHIzL6je54NfKG/64PTXvZ1/WwRys2n9NYL/JN7cVh
61c65UXM4raHLqQTn8fOQguiwRluI2MYUeunISBWnE7qOZs6UDdkV1yQ/cAyyiQcj35TE5SwwdjS
h4ikK+Oyc+bF8mev0d2tmzuSBVEfv1UGHKOdBzluF9WRPErZGFts0yileie5awu9eQQ31z65yL62
w0SrdknXUD7Hlr4UaCn8aUkdWBajk6BJWOI3UXS8hzoBYCzUyALZSC7VzbBQp+CtdBRqhzC5Jmdp
ehRq1C6tpDMjPzEbc+dqpmJaS8DqrmkdfGWVkXjtvufe/R7m8fSpds3uK+FZzhu4H8ClgmCfNmih
PeRBWuWOIuzBrL4v3dIgXI2XuT84Xf3diqfopk0LvM5L0nZnJrDeyq8qPMZI24nikQwQsXSU6lrL
x3RrCDvsNl60WrmWeZqYm1cQ6SymcC5gQBixGmbkz6DTSGR1oiW9RhDmCKgkZX5denkO9wPN0m2s
mXxrjNl0SRMXGHZPDGkzhX9mHP2nF/q7XqglDMTa/zPt4OkbGaBl90sn9MfP/KX91v+QBLgygcB7
tgZ0MQj7U/vtmKQ2SAcRN8MseAM2R/prQGL9wT9QodM0+MsU+q9OqAPNjQ4ognFYXIxV/g2g6K/N
FoD3Fk4Lj1YrDBGHyvVdH8TVh35JKtdC+Q1LpohjF4UHfKqfrsk/tD/fFagwUXXoYYixmaVTUr2H
lYT90CCHjsJDn5ak3aBmc313CquXshumm8JGsJqTI6U2Ffv734w51+/r5+r4dHD6HXCQuGwOF/vX
rgeh5flkkohJaeAhFHVUS8L0RPFUYDW7S4F3v0bMaTz2zom5QQ+WfJs0dpZb5MjmJlc6ZQBJrejv
oMqZjdaQKIrLpnVTVkykhbCYZ1Vv24hNOW7S8K5ARb35+AL+40nQ4iNEg60zN9K71o1AKkmJu3iH
ZmGiMknCnAoNiW/ijPNjYxJtFuoZ0kyNLMtAFyimR48ywqqIZQg6uko3NgvGDaHcWFgGxK+Eei27
AWPscQIOQ3Amku4CrRi7YBTFvlaUv2sU/9rwwfnATeA66MYZFlL+G+9aiK00+352Ru8Am2DcKIGB
ZxrUvHcAU3x8td73Fk5HYrjNMVdPxft2G3rzlokWRxpI2QQLSF+0s93mTHVmcyss+D8fH+/dQ3Q6
M1o+zCy4xQlzWe/An+wThk76Nsh5jhcl6pYVBetZj1Tk46P8w/XDg017h2aPy6T13fXzFMsFQlEX
ehTjA5erVptecsha9+HjA536gP/qwJ6+KYsZyOouYV3426KQRhDYRu7BA5C6/Lg4LWABj3tmnvni
5sIk9kqPbTYRVZfdzYNFAzHHZiVTPbzDaAqkx7KaWzXbVK82Fb9PkjS78IEsh0O0ZgaiQJr3Cffm
4xCRdBKYCypkn4kmoSQy4iBTLY0teYTJoTXs9tNoL8lv2o+YZd6vC3RbQLSRSkNo3zoR+vVbWzOr
YNiq6TCmJpka1F9HLOvtUcP0sauydm1JVN+nXGmr8xGgx+ykB7Ro/W7Q626X1Upd1VkyUpyWsIns
UnzSSfS8srxZvjg4AD5Bh9gqfTTudTpryJfQ1wcK38qDITJvF5P5RSBNjIEjKjGJR8m8JzNGB9Xw
wnKWHezOsq6j3gBMldCB4+0S85IP2T5hlTyQQkFSsZUUW6bB+r41K/eBGUt6TDUShEu9ARdCiu3X
mBcPrvwML0m9DNd1ro+NPyyOvChc2hdDCPO+HgwJ5bfuA/SDVR50OqEoGRE2T12LvRjqk18Ws3Zt
efX8NqP+h6MXd9so68y9FUoEb6kNTn/JahsbyyLJ9TEF4rC2+OREcfa91uNq8jPhAQjwVIycZqzW
IXoZT58dmgobpzAYG3lefkzndLpYGs++ptp3N52blJ5vFsl43SON+VKmufUqmnarTR5NuDD7pmWa
e6kB6oDpnqAvd9QZ03g+ta03uNu9lX9bXlVhjRwXgTeEWHqIvuaUe1GnF+v13FR5CiMEGqPfViRS
6IX5zHCQkph6+hhlRUGrq54ftZyiiP8qlivMJRhj5hW5IXi/BGkxmntAvy4icGm+oudsb1KuU3ns
GMsHjdOaD5nckTnEHTHkQKIb03zF31HtkLdr7G4nt/Aro1SPNIjxBmTTyFdDMhldmugwzv0ujs1b
Iyz6LWvbcOwoBv1ZQ6cNStR4w/5XbJSt17ezyi+T0IpR7Qx4laO83/RhRnBZQRaeEuRYG1TSIpLS
T70pui/T6DKM7Jd4msUh7jqBDnyZt6myP80wxAxoNJtRtWmgpTa9Tyt0dyYmkAsHRTKBRJnnV8My
BYVgi92njQaTRKAJ9rSYJYrUeL04pQJU07lGYNM+IwUmmKEWPGt1PPNhpnAXG5kMYsxbla9EM3Bz
DaOz4TWU7ZLItaHTjQlWp8g29qpttXNrqaqLTsP7SVE2v6YQqXE8tA7wlxnrty9oH1wvNFpYplod
mtGsS2qdKT/oZiIOTsXjYmtYPWHcNMYCxMcgksYHfIASsYvDACdw+VUNMkJ8q/dvttPOn81BjWd4
VgZCrr3OH6JaXijk5fuGNl4AQ3049rhgrrU5I0Ukn+cIMWzqtPqxTDxnaTZ6YxeIaaPCn7RlepSD
KHfMauKjyMhqkDlC6HRGTu2ZOL50FHwXyUQHoaTaAXPGX9Oyz+oNCpXmjCxTFNNVP+81Gx5B04ps
FyL9/D50aqyuBLq1TVizKVjoSeHLMjAdE1GxSTCf7fWFBEsDB99WDKOx5YzVmWMDW8JekeGDE/P5
0on20+KN8trgQb2aE9EQJx52kG0FMRHfSC8dN14ulgMNUvU1dqZoRy6f83TKPSwBfTxogv0F/ef4
mmYZu5OBLV9VjQIlDFCgTUgLpkFURxLsJOzsLkfl/ZkE9Ixe2jISq86+ULPqeZ9nOn152WS7mhiW
pwrb27Gh3fi2aLE45Klk7VGcZFOz/bLzijBISOKHeTbrK5OO2xnSWN5cZObABDctsryr1RKtBs6c
FtG1J4pxY/WmsW1oVm8lBvDrxakpkTNJj5HmR05Io401r1cmnyTrPRS4A1HoIawIXPmwkHBaZKm1
hbtlXSNgzLFNUovSuFoYM9h54Dl9eMZexQrqEFk7+0h1NtCLox0Uz9/ZAw9PyaBY1yujOUtn4qt8
9jYGjYSi2ZNIZeEyqLS7mQPEGy3nzbtgOuFjz7H1MobW6jWx4+5OODV/grp4p4TRbJQT65+Fa52D
h0z3ztBUe6YcC+w/hFPn1iQIomFR0FVvXmGkkLua0vFYZJhWhjwlZtAM421VAgEJ1yCrrkug85Pe
jjv/RoWlN5B0Gg17VQ9zvOfyO9lXRcBKfIE4qBm4m/+bvTNbjlvH0vWr9AuwgiQ4XnZOSo22ZEmW
fcOwLZvzDIIEn/58kL2jrXSXHHWuO6KG0JZ2JgmCC2v4B+S45dLgnSNrLOwH4WKZHiMj0hFZ9cjA
PHK97GaZ3aVe/w+88xOU97eClbya2uDfF6wfv4/yv/5XyvLPf/OfsjX8F3gVBorCTMcpDvnQX2Vr
5CJWhAafhyiQ88vo4p+y1f4X1Z1DKhxS8OJ1Tib8D2U5/Bc1K4AFKgBmz3EQ/ydlaxD9kQ2LAPyg
Z1STsM0Gn/06e0u1B2WvoE8NKGO6bKMGLzdmY+Ol0LW3Q6iC2BkXa30nQmurAcJv7HzJd8iMzUca
g/QtE+RrD4OMhw+43lrE3Sp+zJGNOctiC8mfF4IEDKf+ML3QJhbDoMAZIhwOUzElhjzgQbJAgwlT
V6/0g52KiZ++4WP0eBqBS5vgxOp0AI4XpQ9OQ/8RDYUh2cZB8RTP86PzQvRAKUU/rEh5bbklmIfK
snfSUEOYRDgX8oUvshjqiEwsWCSrlfR3PoossF9Xp6OQCiGctNZtnnTFSLupmI8DM7rrddbNZhkh
q6D+pi5BcOh70hhxgGGYvUdHBBn9eDV3Dq9ypMEf5Ix6ocKgWA+5JZt1/SHNfP9A272D8cCvQxsi
TezkDy1so00aQbKJPE3xCA/D6u12l0ItYh6ae/JDyXjkfdI64jYBk7Bs2hcGT6snFH6ryFp3CLPE
6Pgr9IUM7SeA1rXjmpFrGGEseS3iBjQ0Q2h04uNUlt0RyYqr0JCJnCl7lwIplztX41O0C8nDtp4/
exvkSVeP3GAwSq1NgGBesEoGxfKIko188EbOq02Xr87eUu5Ak1cLSEhj4/M8/OlqjdyjhBOVG3LU
ZGhSHHqPSYP0B2a/DxgQetsYMcPPw1zoCyeD+VFrJB8ZhuxTR/q7qkjTu9HDSRE6RltdR0WNs8EL
ayuu6izcdHUbkNOPwftSWMnOykL1KRkS91aj8L730wCdxbX7zkCEARSDy2Cf9Hn6foWgdbHE1BBF
ILYI4S9XVFwI4TqwxKYG0Lwj5BPiTw0c6bA8z164afMLT2154ayhTTV+tuGu/8gL5dzCyPMvTafn
Qxkgskw/eYKcMvbBVqqaJZu7eriGKPx5XrzpxupcJkCz/d1rakqbuR23NfqJ56BoGEUYuh3gT2fc
1YOOPqEPMN0zhGi3hUoquAjUWYjKGOae/cLiSwJ09egZz/NnmNutvcN7K6eBYjGY2pSGCojikLv3
ARjtc6Rt7VtlSIOloQ92ZpK1XRyd3CrYhbPvfALp9skeJnJHmvFDaAO5jYO8o4VPQjecIbkP/SyF
s0juep8m3Xcbczocfg2zkfPKPvqVQjs5q3DQa2CEYigSuMjPC+eOT0AEQIwZumX5JVXkfL6gCkLl
G3gZU8p0nN1rJkiwLKMENwtyhO5T/cLCHAwhc7DHQ2EomsqQNQdD29QvBE4FlXOC0wllKjsvX3ie
Lh7f9XFKHAQT0RosLhlD43yZj7R8N3hG+9ejL5J9KNrsPKsTZ993ct4EIf5dThdEH72h1v5GrpeN
HVrHlMHdWRnB60kC1zr4iYYFb+v50HhFDpGsKp8YaOhdXfTzZZSHBw8JTRS5geGioO+VzA8L/xZX
2nLfBSXEc4DB20iRqBd9TZJSCgQWoYicKfTet8qp0+tZ+TMrUKzrPaQG/9yHTn+92NJ6nFM4ihXC
+mW6q6uxwxIxbaM9M+76UHSXgV6eEEfCsH0Y3fNlTda9z19dVj6CZE4l8Bb3PWtB9LPtXZtkzRfh
OXaksN3Cob8V8SDuaQShZxTgKpj5CB1vdbdqJK2SFkxyVZaf1gJJUW8J50vfc2hvDeoz5SUOjWrC
jdUP4+FgcH/MGtQNc3X9g9YAJoMqDA+Zn3rVJsw7LEISpk5J0DNXzeDCZYFxhyaVPk9qXW1b+AxX
eTV9Nrroh1lW6tis/cxbmuDVvJHdPFOJ17n8BhZQVPvQC8crr0ZGVaXOhzSk4SKs2r7MyeO2QxMV
Z1Vo1Rt6FMexi+yNwwG7b8JWo0xjqaM7NPa5rclRk7jMzoPZW/YklfZlIEmzObGjw9jZLqbQTny5
NGEO17a6S4IVv4ExDc/mjtEn1p35jynXUwtmIoLY3BF7ZybdO9pc/XmPLjly+GnZ72yj7+W0W6td
XL31eUWvsy7Nb3IbNY+yQosbv6B456PZeUHLLTnMU3+51HW/t9dlfIYpvGCG0M37AvP2KymoF9fJ
y86HFY022JjnqY87YJxO+6mcv4LRZxAG4AQrU44bDA3Po2FMjwDZxa5OmGrSa6I5IW5E7WL6MCn/
Fiuk+jBg2Jjq4g6IiHU7Z8X7hXW9wIjI5W2sbtKwXg8LXsAcjUz8KEfUGBz8Ff6cV6I5CHVuktuB
/PTBKzWMuYl1veunPA0u1kLq6VqPdtru0aNAhRaEugDHYQszmPXmVtv7oIlWe58lcbd+qHM7tp7m
0V30LocSv6Kljj+ErcoGsVicXKsKUUMoVfrYO+mHsmzDYreqlVRmRGvrRpWIZNDjgcaPHihceNuB
Qq5bZ/E3CK/279zWtbJdVwzrR9FNy8e6tZeLUBbO5dQ341mvLZTRFKhVxIx0qS6otGZCf9WwBiqT
R00vY+/URMwIA94vusCIiXyuuKBDPwm0CcL6LlonDB3sekSEgNw/jOeDdqP0uXcn62yUs/9+1FF/
QMwWg51BFg2AG8Jr2QsWCB8OBp92mj4iCdxhDEAxO3TAH1AyRvU+H1ZP7Ww8mmgITVgjcLpRn7Q0
uy+HbqqzvXQHCBcbV0/Uj5xc9sFH7g9jFA2WDSgApsEr8KgLJmCoQa7RqKbzFw5qlZUWrbweW1s7
sdEkhysSv3N8K5BbZsZ9fij9Hq+vKF6HXSamYFeizvppZCjv7JbCLm6jbOjvipj2wiYOdL5tYcCd
jXmyHAYA0cfVyRYouOWi7I2thxDoB9KPHysQ2btkjJ2ruoiMGRoP/wn7I++A0uWZkMmESzNSldjv
Yq/Ov58n27EVCuUMOjYbKx/TvVgstJx1YCAPVthX2xqF0HMv9+yPWJkWWzgeCcaxk8CkstNeg35E
Ke1tPkj5RPBeAfuNAd5qzleE9UpebN+uNzxRmJYVeBzMXrF22s9yKvRmmHx3K3G36LZekGEP1Y9w
uIHrTHvsdK47f+4O8VzLq3kK/fMAxAK4D6CWt2M1TCUie0115hktvpiHdhFNI2zcqvH085JE2eeY
nPvB1UF4mXjo0Bm5v/BqBAcU7JIURN41Bl9i6+rwSRpDeU3xSoMAk/nK2M274DjOBzj1KDwj6fxJ
dJ6atxB8oSeKkDhQufF1RZ/tu2slFOF97nwhnuYX+Wxhtdl7mHajWQryYAABcrB65CJ3iKwhD0lF
yqQD/AEkXfATwYxzow7Lfenl8RmE4WnvL0pdrqGabyhV57sR9M2maGa4vz5WvC1awl80Cn89xmqt
B4KqlUBFnG7Y966S27plhi0S2eOikQUHV9nhs8sE5go07XoT4cT1oZvBW2+J58UPhHPG+7ixq6fU
sauUwr6IMUJLkwv0F+wLu0v6Q8h+vbT7NLgVq5y3wKLac3fF79haUcfDm6jb6yZ0yP1x2fT9hCYi
Wg4lobluDnOAZ2VRWc35YpOLd3E134N0EQfLHvay64t3eQpYojAM6sJwqQkSCosI6PQAWdzdiFH6
tTBsn8zwsEvDyNYv5GxQT/2mNYzt8oW7nZOjYHQOq8Ewu7MXkjc2x/C9DfNbyXZ+RqwZOnhnmOHK
NSTx2fDFX4ra/xtY/6X+hwXGnOPfl///XX0Zy1dSZT//jX/ofG78rxgX5iBGkdH2fpPld0IU9pk/
MUWl+H+p3/8ZVmOJKUCVQfCjh4W3yW9axD6/8mG9RAKFGg/Nq/9Ii9jMyn8b5ZrLcVBpYpLsQCeE
KnRS9FMs6rqebO97Zq9d8aMyMiz2Dh1iq8fXTxaufiwqhKkOoxYVsKMRI91vC7rXzZXT0kR1D51F
gOBwilB3JdtPCKTMMtAffBjs2sLBj0FrsAYbwnyqsDQUqvfUVlQ4S+KEUkyj+44ZcwcOJEVxdH7I
5ARjuiqmFMirBwIXQ+Z1gtdwhkQxXspkGYUfD9sKaSZU7BtVjF2O03lGW+8vU8hTlgF9FXIyJ4j4
L6Q/93R12hGXHjmu/vdunBW1Yo0RJaOGwROivI5TFH2QbnDypv7RBziS3HvgDLg0N5sG7qdx5nR5
+G1v/S9z/5eZ7v9MEr0AZAEj6xBnKJ9+EM4Mr7s0RqCobschfYY97ZfXmEimL8aUwBnRRQ9yPGnq
MM/IyPEajCaqv6VDT6AguJX4gY6aJnE4gTK7QGBsxLFyTdIVu8Fq4VHsJVDs9TFjpGaR+q5lH9ys
uJLzZ3Xsjch32Ckgo/gvYIbX017wGiyy7yGEzSA+hsd2Mu1NshLEGsC+7/Zs6eCDj+pOe1eT46/v
3169+PVu54vIqDwP3KvDxJfve714uqr7eAX5+Ex7znXEvquS0sM72+YNX0RYeO/msfWNvULgV5bc
dk4aqrsy95u/DdRfN9vMLSODgEmGgxgC/btTCIVDMwIjuyJ4ViOk9Rv68gXGmGBcOYUv0NNaMUR7
+97/WGQYA/A1qOToJrIKJ/eO/aNF/yQU36qJIZne9bpDfpzW+Zro/8wqzdwdgctzUAUn8gnC3+t1
dhF6LVG0cJ8XJ6V19d2lmZFl5/gPse/Q+zFLXOnA8ID/05tkDwXmP7hBEXRPQB3M0cchLsrx20Jy
husTLYkIR1vXylndt7/K+fMRomJBb5jWLTsqPqXbFG3rMIdx62eK0Cy0jwnSej8qVxKjtpK5d9q9
W+I1seurNh+awN77KivXx2IMu05s6oqAmDDQSpC4IRWDurnNlJH9xT1+iDR1mefVf6MImejwW/Qw
9C/wLuA9eTr2nzRNJy4j0PV2863RcuAqBisuix/K0Tg8tW0dYHGV1KrFEOovi/Xn7gNlAykFWqEL
jec0bCWWQdAMvvWV1MoB+h2Hfg4MMIy6DNMNR1TuWNFk8srwi86qFOerfhgGvLlqa3HVfV6vM35R
cE1W+RUd+yI+iCZw9aVfa2+Mdm9f7Wkv3KMDTkv25TXBXwxM2MnL4qdzN9TT0H7NIgygUayLEIp7
PwbLwKZaNUwEhdc6LIkbSyQ5b9PY4DRjIeOhNcEyLr1Uf2MD1sWPYLRZGY4/Dzs0EBse2enPAMwI
nOjiL8xhn8Y0Bt5tKsuSnUr3d+TpNIhacQxjs6J4IrSoTIi2EFDiC129VNEtfm9y+bRqk0Jseho9
rAWFrSDI2ysspOLger1x1uuzGSGcjs5k/T2YIcM7GyqncX3P6x/7TzjNszWHFfYMkOquiNGrcdCV
foLL1xXNfkJMan1cGc2pezX0gbobC/7JvEFrmAhiLOlbnpmbLTNfDWgT0PK2wDGFFz2J+AygCXZR
ZOlBU7Q0eKXMhctfBrDy+ZOcgXAdoL28ZPJWzmHNYab7pSAEj+TAKdPzNOarrXyO+fNVzObbYLl3
eFDGSP1/6qPcV8cE/kh+XXlNpM9mh8H4ZdZberqYlmlhLy0R8hg0DlTu6MtIjRmHpZ1Ic2ZiiOPy
tmHVY/wmW6/pyvL46wb8QqL4s2ngBgfFzrYTiwX17Ybth/eNCWJVHdpWvcd4BUXAfR5igkgp3dF5
/ecz+q6H7STAEeTZli3X4ozHMNVnDSaRa7566SBBXeCQwz2lP1cV+fqZlfMjCvfhOM8UHxdIiUyI
9jgZfjdw0KyQrE0zBGVZOh0CAt8R6M12aWNsyH6IknHjuEf5v6jvGum3tN8KgRIkpRUS8LxTqonp
WuG9MFQ8M7GA4fgB6sxJsE9OJTzrC8vDxfNbXy+KNWwXiDWIBhEYneRDVEFkpsMSYpqKu2/QKIRE
07UxuVvhLILfaeA55iaKuAuW614kqkn3rTWY5x66iiiwH1ahuBmscsz+ZdTi8VMaAS9WF/GI8Fqx
a3Xr8SpMBTMymuupDDm70DqTXBL+sOaL5qkw14Jol3GfC8KQV5A+SslOEWsQeEcVRILLK8C7m7wt
Uegb3oxwTf0n1Jb4YRsLHXJZhRebNe7xcy9+TMs8sZwrSqN8UkUK6B0LuQBAP6R2YLaoSa3VfRc1
/C9Q7YoXOCwksYHUcSXL8LBYV3d60KsJHhnaml+KnsYOrzT4ST50wJCEJ+GP5I0QLDpHqPswL11W
ARBzN+qjWuyxqK8VlCU+sB/Q9mUmTi5mdrXI6VPsupIGmn/EqBfV0F1h3zM7z2O1Y+SHjRvMkgqh
6wOg+gMQk7QTB1nq1GMwliG7ypjJ7tb3vtYL2z8aMVn29nHN9KwhUYCefRP4SGABerFlhaJ9kBQi
f9c6Wc5Yn1zdPGE4L7hFHFzeZaQo8hEaN4yfoWduuF0qYCbzZZmMIdcIT5dn03uYUiBBTJ+Jm2mS
QqftB2BdiQe4aGxjmqD43DHB2xOICTd7MOeFxp+qm9o4BukQRLSLEjeQ2THBbstP0w2yHV4ZfFtn
RolYxjv4/6zoHkFMRSJuyJYsS6+Amk5OiAZHPJrNkxcmpIRy1tiOljox+9KelpE9lIi8L9PLdm1X
fkcXYhqcG3qJhMqxb1ilHQZbDuKpi205U38D78kl5GK0NPGUGgfdBcb9up75rJhhHosEy8c4B9p5
l0h1sOlg85eUMD2/k0Ni4lJpq3q5jdFQYyNlMIcIT523BKyfzCyig2IVeRccV45sKNUPQrfnPP1e
+5eRTtnpUTWuXDjuGRNf7TlAQ7oD4ZLjSOku5JSv4SLw5kVeZQ5ZKaee7bjAMEG/NowGTXxgDGd5
7xY6cWAgCFG+d+x62XBLUQv7d7PWrkmxbGsu9TeQb1QjqzeZOoSobxZnbnuBi3I5EFXjfZoVM1pm
ZpoxwAyPRLrrk7lJ9niDJv2HpGcEdZm3HP56rzR0yQ411tlilVrGfLzYBXImbJ6IMTIr+GtbA2Mz
v9NeizXcds0XkzgjX23C/WihfvvoYDPAGotwMPJnZKIp5l+hRXNQbj24Z6GzmTMH/Uc3J+zuxriE
cwjp09HBZ6uZUfa066W6j103xoJlGGA0XgRNB8I3aNXUfUPUBVO7Ia0t7zrhSsUWOEzef86Jueuh
DPFxfPZQYx7wBAnq4csMAnR+t8YWRgrIvUJl7QQtQTruRRPjsdmDcB9xiZ39SN0MPZI3Ru3Trp0r
UXGsooAtlbPteUY0bfHl7ldmLgiWegwDlpLuHFDEYdbVxoOO5cabbrC0/IRo1OR9QGNbeykDJ2xB
zJTa1UlL64r7T9inSSrPJZksb2O4VvPKQDmvVns4JEBc2suFl2NCwKq8nm3b6Q4qDlNUbUnQ1vu0
QO2bgw95q4tRY6eyEZ7EDwycWAysDovRMTb81bDYog/GnDj1q/QYukLu+tbGhDKhV2efObOTuQf0
SR1oehI6Jt2xRPjW+65sa++BVuhQtGc20j4dhq205jFhlouQ1xbERevOs7xxfZQNu3rjD0EwPNBt
TJkTVpK5VncWLX66wgxRIahKhHWq8izJZYEGbOtFNYwhJHvdbBsO69hHXx3azc1zhmSRWnZlIHX/
PS58INfbKcRECO7c6EsQP0nT+1gSlLZfBWdJbZXBDah5q8TpL+hIa7PvGdJ/2PFtWwAMbrtDjtCM
oaHnChxW6MbSLXz/K/u2NUqVzh0uKC1wi7nNzYHa1YLh8sOs/a7zdl0yD4kin0LapzzS/vXJxhIG
0Xh2Ajlk/zcWGuj52SBAg3OsxAQSXu4+MunjwAHO65B5gYlwAPZNhplbuG8kB4BSM7AObqybo8u1
Ty1SUgyfFEcP7ugFpwx02dRdz2AD85mHyW9N9heMGNAJZhFIPdCKQYsJg+Gpr/PgCfljg9xyOiss
47PUkvQauqn3CZMMx8nszZikc888l0n902yTu2FsrOeOWFZEuTk0sMVKsEAW9QgHUTlNsIpj7LkV
KVHjUmdb5/VU29woeQk61Sh7MjQnINLL5oye8SUiNcGtSLJAXROakxPG8MKVDmkW8t0TbiLt+kF5
PhT3bZvECx9mFy1i45uRKRvXP8aFiZOlF1b8iVs4MVfUJN3oDF/iAY/gHHamItq4chqCr7ACm/YQ
uEXYXKFErjgWZdeZXKrpQpOyINJp1ggoSiCdH5M1agZ9gJnVhM4A/GXbQQ0FUf+VETOe0vU1MVyb
FOml3RMgFcUp9esEQxKFdSxb23QsGKibq3dEYrGQ0MOKuD3TeU3RgZMiC0uYKcwVTKOVsX3+WYm1
5xXaTB0S9vSHmoxPbGsZAPwpHfyQMSkAKcOS5TZ5wJ1fL4n/BJGD3tPPx8iB6TiPlH+TvI/6ZOGO
BXw/ntEEE9MZbhoEqubMwC7sJP6kSkjP5RHwblrP50j8BOp+BT7FXTlrZ5pPwzCpPDvv8Lnks2xZ
5KTgM77oHIpRQNP+qaZf5yzbfIYqLJk1umQp+K+YbF5h0Dj4R7tLRxW9B4/ptvlVAN2L69ErSKBx
LwTIWGDbTNXUfTV65hVhDm8aXg0ymgisK88kak5FaZz3jtlgIpny3j3r3RCsMPL4L6drplTKoTm1
M4nqFvtlssBADCbflIHZjwl682TWNiuArf0a4su85Z+bvyYrGdb3cxWFHJdOxnW52ywLTWpYBlNq
knnRmav9+XqU0ue5VNPc8lBRoxCyvhKLAN2uohmiBGzZEJbftu7ZCxWjIXKC4uANntm7VePGzXWN
ijUon7RiJoVOKpK9gqSWOSvPdrJUzXc168At2EZGn2YFFnbFLkY9XN3BrcuHL2pAiaFmPjZ1kuCi
Z09cebMjywZXOpd9VtuuKQKh0VKxQfs1DwSnVdJLCk+es9T+isULarb6EkkLvUCmdEVfflGZs7Ao
yc/MZ0xtRa4xttHA3eZLjJDv/ldFHK1NTGKwpClYcGTFe8FPKTXLsNeWZS3fhJr69b1tKdveigwF
kWinsiEdcZ8KOjHdB2slkO+3Zof1t0AemJwdQgtZ2LA4psgHv2AS+RTSr7pPxiTlqcmahi4MXLBW
EPQH5TfkKLHfro+suom4q9NT8573UD/R9KR+YDsFPl9Pay9ZTajsiMnBscOWVGYgDxa2/hHdiYxS
pYzIo36+eo2qTGpVWTUWDxuATNXYQ2xQOBygWD2b/hGscG22ZGhHc/PORvaz6VmQ1VTcfmxJFpJp
mHnFqZbT7jpApYbkVc9FepYA3Z5ugyVcx3Oo3U51jEaXmoKDzfLIDyCFK0IndIGWj4k9ORCrir4x
mSgjN6I4UgYvVeNSpkB+z3sAUAQpEv4p2I50rtxqH6fKVIE/C4sqWc1Ft+sy63TLW4Zd/UZGKxWv
p6KCjU6RZLP756xpeKQ5gDQufWrwAKn3iNYlUkJQaLzyOuxojvCHq2ZHITRiApbkMVq42JVjnjdY
OuTjymQgE035RbSLqdBxUjWRAwdDk+jWDiyT8i89rtN+ID0jGFKogzHQCX1wnK+bnpjdoRDCGPDr
kkhTZypEKzJ/Z+H1VkGFmwbu9y9fedpVM19JeYqwque4EYnT66/UXdNEtgzkVz+YzfTm59YAC2g6
u2/3xP78KsCh5Lgg4Vya56eEQzdLO6Dvov0K9drEJ/BaQpEUEqyJXW9/10s38Pc2Jbgb2tQot4Xo
yf05lRptcJxzVYqvi6gnCpkpq7ED2vpYn/EaZsjLcRauQUvQmBrPx6J9UlUPmRCEOHU3XQgz2Ygp
eU3s+RmZf80+miE1JUIT+pjxXoVBP/PT25f/x1IJ2sIktg4ACAeBa/P738hrywA6Mp1D/4vMnYXr
4IAyZSGHKyXU21/1x54DswuNxg+YBKHyd9rvJo3K3YYE6kucRQJz+URHBSjYNTSvSJCkeF795eZO
RygODwaqIeJ0dE3dPxSvBhTSo5T+/Rc0M02Mkgsv2/spJ7LfpS7ASL1LYvJ9kgnNz98r9LWHd0S7
2v8JSP+3aruny8zUFKotTVrGpL7jnO5I0KeLmuNUfKYnQemos4wuVYSXJxHwP1tlF2VD7lYgxhcy
QTptXpckhpFwCuczmMMQFfSuMqV5XlCpHQHKmqzx7S80RLnf97/rMwaL4CkLnwkf7aPXO0gW0Uow
0cPnoWFOlO0H1IsJcwRFzXNNhh5z7E2WpzqLt6AYMk7Gty/gRWPw1RUEbGKj1Q2IKuTW3ddXQJWY
VU4XNp972Ctps2eWhU07XY8sLs5+pi1qyExqjO6zid+/muIWSoWUF3UgEeU/n38uTl34psVD61/z
FreAz6kW1grFDAPLmtto3EVCWhH+404pidbh7JvDEohEiwdBlti8+BtBdCIXkeFE88iZhwWeIHZA
TbGPSOZdiVi26kGEtaVlcqtRISui8UdyQ6qYER0inlnQ5eQ2cMfMEd91Q8dlhT8b9COpPVETtTaT
NBWRfMn4XMcky0lRF0QSG9gK6x+lxUBn0lULOh2XWYOl+sXby3/6WhP3XHgA8FJj9GL+2NoTlUVm
2av+1Ga9IGdNO2lKoHiVJgP41bJ++yvNZOzVAyfUxi8zmggsQHiqeMagDIjhGM2f4jQwPcYpj4Py
GilSt7Ru7NHmCoyUzUQRtaB0wYNANsxczduXcXrnKJch9ubYxgyLd+6U0tzA0pp5ltmnEiBefZHX
g6wf3HJ2hyt3lH/R9DyNIILkLBR0igLUUWE+nGzyAAXcPOvG8bPChWd9xOfQbAsEqkxm9fZ9uSev
NJ8OUxvsM7KSnAvCPskO0nmxq6pR7kMzSjvaJbQvZXpABTKn0s2LmdNhw8C75v9CGjbsy8UX8SPF
mo9HImRGkvRLSh4zv+9mPADoI6yeSdTzlAoFqh1vBepnmWlrLZZpA0T4uPESqigwbeKyZjpyr9BM
5Oas0ucsSlOkxwgrqjbxmoKgXPpzyyKOVgdklVLv+u1FOFlv1gBZchh4LhNI7LRP18BHVy6ug2l5
mOrCnMxJy6ii3GDhSOX89lcZNs3v+9k8U4IXfBnU2Onrn+7nue3oqTpech957ct3TT6t0xKpY3M0
EeoJQT9n7xUgHVahWRrTJf3106Am0yGwZpvF9b3Q9DOpBTsinVuPCR0Fqywma70aeVUh8eVdXc5n
WkwUTHssFiiP85Wgpg6/Bn9Mi8wQyaoKl3dnjWz4KQfVghTFJcov+BachkiHw5+tCYReTI/X8jPz
JAuHrGXehKij8dzlkJvG8q8RGm8ke7dg5sG5l4CP4wO1U8+0QN5e0uj14wtDY6no2tDYkbhAsO30
8fXcgYpAzn2rlAifigHltIPLePQYlFHn0ePP5CH1lvhSR3mV7DoP3+0aG7VHSPyQ1ZtoahiawuKM
LW08nzPZPyTUryPqUaPKtlmk3GMeF7c1o7ZvCikoJG8HKwNdHabBO+Un7WVm5+M1J1K2Uq1n8HEt
TI4+rsyRFR5WaODjBh3b3o6uYflorZakOMCYGYxjPLz3OJXKg1dZ4jrUg9rJTvd7ZuLVYzZW3kVV
uUwJik7SzmvLmRGedKrPoCZ8TItSmPcAhG0HZvEQ3rucz1+6rHV88N5BRgsjHcczFzGO+zkU02Mu
RAYOyra8ZofbRPcJluP4XFnd8CHwsLanNzUdi2UqDowJdIfBHsPl7TLHSDdNXq0uEADayzlGRizK
iuLjhGotXfMEt2SJ09j9Wky0xDxsKuj2Wd7WDuxbT2r7q6vl+BmNMMTSJx8ztSWoL8twzPdervO/
CHO+DtZsCMbKBDOfVMGIS5/CaVraP2Hvp80zz2t5H7uICu4hjCJ2EQx28PCX7ffqhf75ZSFAOXPM
k8OdZiTJ6pHaDXHzjGZyDUZose+dhv7qpq7La+WJifovbetbRoRh+Zd87I+d/3KbYHUY2RDET3Fg
kz+icwId5LlvGgpXtEcBYdfCAfj29k2+fNL/HMMvd4mMLPicGCYgUq4nx8TiQhZVYGWeHWjCipyH
42LTUvBgpZRV4V3j1onRH7Ww1K78uNsJ1eVoDuSw5ZZKAvsCrBe8G4IhvmisPnzgvEXojr6iRKWf
5MWVTd1tXOl4t0j2Nj9qMM9XDe3ZW+Vq92NcUKdunNaxcXUq03cCDc4Mbn8d0L0pmcUhAkJjbYj1
c9GmklHCNByc1Le/2GhabVee319yoRMQHkti0gDSINZFcEafpgSOhTWTF+n12ZvM4me5yM5EW1TH
ZV2+NE5cfRJWvOwmN2Xo0aN0fPRgrTe7t5+Mb1b+1ZMJDVgTwR0XUgjH+AnwzimTmvFBFj6nE4MD
2mkYmS4RPJcdXsWr3CkPmmJYy2XaQFeqmfa09bGlb3WtukDJTRWm1rvVSb2jWKERwlqMP8Ncafzt
UFrXOUjjKy30WSNqcU8PtHrXWjy0TcBgTG9XuTB2Kdox2YZdHOLpQ/F9gJ7xQwdFfiPCLj9DMtE/
QgPq3tW+rIzH8Th91VU2PaAIXd5aTcQBESzOfBCunKeNQKDtfq5i4O9Zb3MD2YKFoJIpI4Cw6AsG
IZyJHzzfiq7yTHsfkblAZ4Khg7/8Zdu/hiXxiFlbj+5CyCEFTvZUO3qiJcxzD5PnPvf8G6sXxWOX
C42VQd/YN85sDL7efpzOa+Dry1eSG1DiOC5G5sDVeNy/FenQ5Kuh5uj8juikd0HbDF5QMmnrkkZl
cWAQIYn0fjo8d+h0P+bpIq/yPLZvLRWLw9vX8qLM+3prkWoSPl/EqQLnFAw4zLU/RmnTfE8XBgzU
7W3yucVlVu16w0Drbbekw1G3yC9IuFh6B5/OP2bAYXf0SeJ4y8ATL6OhDcKnHJKUaf3SQm+sMbsu
g3w8Io2x3ARThmgiJhLeBqVId96MCJO+2FvUUP2w/9lG9ep3ZxbLcihKaV3HgWP8L+YQU0sjt6vR
70Q7ws+7Q4o7HR6qTl5e1Yx5ySgFEvH4xVcNkBK4nHvF0PPRV5Sm5CLjB4lUCCy7SgybIQQuw05k
XLQN6Pq9R3SnYeQKog5S68JcSaIAkkLiCLvrGU4V7MC8C8DVRm7rnBtd0uHMDlL3IyT+/GlCguSH
l6MDjrhekfyt8fVn/IE1FgOaA7qGGdgffT3hMglFPKT8DjvbRt1xjouvoDw0U0MeGTVV+LyOU3Ie
NNZXrQp4DzpQXf3/sWHxNCBtFiBXsc462bAgpcZ6XMPqe1IHetq9PJBgnbIKglwg0XtW8X2Po88B
OdZk38XJ8imLBtWxTxDWfHvHnjToXt6eyDO9ZUIHWMtTxC7c01m1S1l8T0M7+NAHznjnVvAmQxq7
l5yL081U9fKig916jlaYcy2bkIMsrOTyPg+zCEByM6ur3JrED5Dzvb+J+rz88JerfF0DmKvEQUf4
vOJgpikqT5bs/7F3Js1tI0kb/iuOuYOBfTnMHEhRlGRJltReTwxKogmQ2IiFBPDrv6cIyE1Qst09
1QfEF4Pog9uSi6hkVlYub765i+Z15G3NcknWe7v6hGdh0Warw2Bc5uruVrd3G2pKeWO7Z25mJd/9
RnXgVp3r6X7GmNn8s+WFq2vV2W8+6YxEpELCLXDOlJkQca/WzsTcUu5tv+j/9Vl8rFOGHy2eI0iY
YGzMgqfimOSPQpII0n7eaHGx2C+C4I1/8tJpYZmMSBHYYzxSPFNB/tcRLEAGKObFc2oI9hmCINog
OoIFXR/hW3AVAPc0GcTkkvDsCBY0d0QDAAMTwGkzaYAU698hWLD62iiY+ph+5gkQLMOduO6EN310
45DyCJs11fM/8jxNy3HaRHkNRIn3FLTM3nVqrrJ7Pwizp9TZ6B992u0edI8ZhrEJVfMkDFyGmecV
Y3zh4dmfwZUyKTwlFW1V6TdyWKxjKwwEHiu7JLhbZ+D+x0rKELnErzbnJe7VNAU4e60rOOvMDocT
hgTZLNHrzUOzhkgM8sx87GtKuRQDnsB6mdDVKBWULlUcBuHYpzdxAXSsXgCSq4MzZtjSKgthCaFR
tsmaczqrtlcMKE0fS91fL0iC13fKhrEHOvXOb3VG15mXEjNMjLoplrtspY31NGRqHun0+5Vv32uF
EgRMgsr1T6UBcelvfLhDjPDnRXv4CmwbJg2V3AMUFK5wCo6+goiEyVqZ5/YfTWZ4l2A5IOrSKxiJ
geFxkA19WzjjQI+8O64e/TqmDSYYp7abWJMAWNas8bnYCIuSS68pdzcNrFC3emkmz9yDyhdwIDkj
rbh5GXC3vimtQiME9IvwcxjO3dnKz9LzElaxD66bfSpCw7pg9OK1s9rrH3Vfn9EAzTBPe/t4dEju
2t0dD1z0TjJP0IqIHDnVG1dllgzFov6mU9Ijq7ma4skl0fybJr79Fdj1rxQUYAQiOw8my8guyXAW
U1oKI30cAdM4z411cwNuVn1MNxpi8Kx99WFFBe5qnxjWH/OaP20xqUsAMtr7laLvP/ilDUppta3u
LHf+mVSAPvOCIPxMyXJHA2TI8ON4H9OmkilQ2Rr2WZ1kxbRRIRcDjazu3quN8Rzb5fWe6YoX9AFZ
FzU9ygVM2rQKVUy0rCz4lVQId5le+S1MPcqHZrJ/YjAZc7mZg/2Ugitl/gDz9rKCQQVzn3Gl6a48
B+RbPXAoN7fOTuEw5Rt4/gyIb4N1ho+d2VCOrxvwcyZchswhq8qzIKCuRP+wN1ObjMApgP3RiePq
gUorRB8kuNc3kW9sr4FH6FB7xenSDbcRfT/7jHkJluVtCVEcjUJknl94VRq8JwWt3sz9urpzY213
Y20gbAZuUzKAYes364s689fepDFX+gMdC9WHnE7mawNg2jnJpOYCVCNnU9k099Fun38x/Xz76BGl
XZtU+Cfqqqp+kyA9sVmkeFzyZyJfqRmHwNvo647OzJQ5FMbKg0+T533hkcFRqM19xhMEqOtAxEYy
H93JkuZpr7tQuhc57azmvvaf1xB836a2Pr9iNPX2i7M10zPGMqqzrZt+rTxzc0b/YvQp2rLKZpdZ
4Xi9M+JZyHd/ndCVCwH5qqEddlVN6yjRHyo125hjEjfepC6V+sb058DDgPedg9zRhUFNNleZlRba
1CoUfRqoJRSB62pX3WabpLk/qG263lK6D+z6Jtta2rWWJvPvzEpXv7pKlBP9avmXWGm2t0EeZEx0
TX38aoM57I+xupltk4yB70DJS6oRZWnPTBr0nenG9d0Prgr2evrro3vS7CXEz4B5FzfLtql1UeDt
i3+/1XJl1WTzB3q2bSZ6aoAV62yr/LFuPHagrXWguNtc+biuAzx1ixnhzILNIAGcuSTKalB4FZLR
w+38yt3s0sVmZ2c1HG37dEVzUzb/lpk1myEY0uAAK5XfRDZvbcAU1yueM/cydbT+BmJmAWWav3KY
ENIUUzz+6hZasdX5FlB4Bp8MdmZOwvMOLxMTE/uWMmUkQrqgwdx6r+3t+XfOnoFhrpOFUTnatQ1w
6wpMHgzY29CdfwydLUkYP16F7m8c7lM+JCF8+i9pBSEuFTNyT959H2WimX5vPSSlZcX4ifn8O9o8
hy40z0KKrEFzs67y6kPo7OJZEYnJEnocM3c6DXZXSQTvyd7Ts8vQ2meXibNVPoKnohV6bxZAz7Zl
/IHmekrQOvvfR4Axx0W+z7+DU0n5igLzMZ/vab1vGpfxCJDU3pXmfhPPnB183EyRhe5AzzBDZTn/
otPvd6G4intFnUsHIgpbRpgbq/MUBu5vmR03s2y/m18GtZ9Nm9iJ3UlBn/CSpCX2So9MZTfJU12b
NkZKZ02yAfwIRQYAiu3YgF/9MjR382+xw1HHJ6juDkdvDqnTczZX/N0UbAmvF2+giqsy/YFmHiKU
aG3sJp6+hV6cmfDna9Wff0PzdkszjIQFEaJZO/OrMoibG1NtEB9DIvSHNMjUcU0iDAyS3jBGeWsH
X51o/WQkUXK5XfkVM471fJJl+m6imKF+TddJfmY5YXVLSMld8utTiJOIlv7pNnAMaWTDZ2CKsHVw
B0/cBmw1uChKBw/URAtnAl0RDCcH20wT6nbGkAByJf6cDfgNLS64YunC1ovmvtGwSdNVlF/S5O2c
+eE6vNoGYb5ntIoabCY7ZR1E49UqPi+2G3FcmR/7WJN8+CQa1h71vblbloFjKme0NEbOWe67STAj
KxPe7GjmmBJH1+gB7EjhODTCeXgeavNEhYQqKi/clVKdQX3kXFZm9InRkMyBcfwcWhWFsTLe1lbu
ybLW+7O8VMtn4NuYyE0s0gjb5KLSmnxmClJ5JwyEyym+13QfFF/yanNhKTSpn1UMNJp6Rv1FS9P4
DLZUSldq7YMNW3MgvJWJsq71HB5U13WeyMFAqAk++SrR1upF4wFohA+22c6aLeDhG3grTW+Slhv/
M/dA8DlXoDUZN9S6oDkMovWX3DU9MFH0pK4ufPwWKDINrME4B9/1rDDM7kHZ7YWDk1XJlcoM5ZlC
U9FZ1lClpdemLKZF5Ucq291g8kJaDFTakDL+PC/orxnXvt7MJ8yvMmE7a7T44wrU8uVcNbl1Gm1t
PPq0etWTlWanm/dKUQj3x6vvVwWY+WkD1cVjBDujIE2AF7LGsqsTJW6065W131zVKIJLKgXWWQBB
fjKxNMP4qiVNwGQ7mEfuAX+DrtacdfWQ4VteFLDRwvtFB8l3nfoKOK1GmYZltKGuZ8+hSVSzZj81
dzu4jSASg6onmzvjfaaghQEgjWRcrbKzwmPixdhK5+pZYDThd8fZPzDAQ8xgxm2FNBZ8Op3Um+jW
cSIozCJnP+Ey8JAMw8nvDwfp/01k221EzOudHsb13pfLrH5Y5uRZ8xdGePHTuySIi4/Jf/dLv16o
GxTcxspPSRkX4g1WQdIbDaoLvEYvUj680uF9f7VCCOSoKJ8Jww1vZAl0B9XDf70LE6iQ279XPKYP
g++iSE0JQjz4HHzSkWx+tvtfb6wV469/p/fqP08UMN7ur+3+ZImj3ZujQyGJes6PTR4LQdO0ER1h
oHDoJBYPFn9YQiAlYUhLwYNKAngOxdxWCkSGfSnY8FJa5FNF6DhEKXAfk675Kwfh56rgjHTLtMGb
kBPoNtkXgjdippJI/DLWQTxDUwW6k3FN5YSgjxz0ncxUJwQWPBaCa4/IIuANkOptn6EJAXjDq6Hr
P7GJP1cFzoNuUIc5Mn3HUjhYBYcyFTSuQ9u/Lr4/SS0wMXqUUHBxuy/5xB7ASmOJLJIwjIenVbsB
XQ1iPqisQTAZmQ10iOnHZmsQTs4C8JcREtBAMrUCH9D+4YbhO5MyBSiBJXAdiOBNewhpkcOwDFDg
7fUzoN3DqCJCN7ntOyPRQg3y0ml1HPenZwN0dQT0mWIgHlJ3XfCBA5ICUBxP+j6wRvDSUA7pdED4
P8dS8By8R5oA6NXsTMXQ7CHMgbKqYFBOEpxEkCG0mzwxhx70XQZcTCTm2pMyuAPh2AJfJHUeDGpg
9BdYEIy/aQ4IE0YC/mjYg7sMKJG/Im7/uy6BqY4og2gmAnhTB1xvxMcw5YChSO0zuINA9p5CqJQS
6O6IxBdXnsHlemwHIK43XZiJIHlqtWNwSgCPgLQdICJWyZjqApR3ePpCcKwRPHq0O2md3zQ4O4CK
urI6QMKAEAnkZXcQRBzUUwV7hFOAc0gh/fAMzjmCrQtMn9RBENaQbiOX2Xv93Ts4jdQ4xIiGVkUG
t3v60EQbkdz2mVMBTI9sbRcGnjhHLuMXTWBBEEkO1BzA1aXLOkfcCa4H1Av4wI9dHp8EdAGohwtR
4593BmIfkIuoUdWSloI5QtdVsJpdWuTEO9I0k+QRbZx4DkO7E2m/6aKXttnwR073dQL158kCi5QI
xwAsT6sF7PJYC0iZCBJJi26mHz8fmhYAtZW0CKY+AjZFoxrY6MODWh1LwTMIFFQVCEH388ElTgBz
v+L3/dteosV3LfLFLx7CiV20vREMsiBH6aA5PMO7HWy6uiV1gcuRJjquBgzf4TkNGl0sBlaTxHUr
hVb5BmQXdRWWX0kpcCLIFnMHgrl6Swok0eAnJcPUnb0BbR/guWjhkXMRyAzQvgLY8uQ+cC38QzSD
pMJQz4BHGCO7fXUErpBwQaBFeoZQw2kQBApu5xQMzgQA05EOFEmZQO4KQ4DZls1EYeJYCrT0joBh
M7JaQC+HdR3C0yB9HYr4QKi/dRIcOfYIf5G8nNddAK2eDejsQ8nryeaKTBJmoleC+Kg94q9NAEaR
EFIEkuIZnDNAzvvVcPq/7QyYuERQUxzAbsfKT+YcGB9c3+j/4RlcnkCnximbJzCF33voXez84lMv
wBRTC6led4Ie0BkwwIbLhsicAVrYPLjWX/IkfQtIwpDbkWQaNEGHZ4CWgEMgew1SJIIAGOKQVtNf
JYsooRGJExp2WeXBWQIGEkgfBW4D6HmoDnSlIiHWY4MgCggORAhkj1sxDU8KOnNLJHVBFBRBTxg0
Y7UafyoFb4THJDJKQy2jCB5B6eCIMgkQeucH1uYkRHQoJOA0AvTupDQ8XRBXt6wuGCN4lJhy+1Jc
PvEPBcIAPaErd6hJE7xkTVoKFJVwgbkkugTiyYlwuEMwnTQ9ddZziLGCLXsiCJTxh3VG5XR3wKku
WKBRxGiEF4zeAE+ELTrVpeJl0CZExNDpoRHt078j0BCqS6L35kUZDh84KK8JukNZKaALhAM67bqt
EE4iB+4HUBcaUEWw+IdnaFIAdSFdXaKwAN2nhfvcJdBOTgTVVkoKeAuD1QW6ZOTtgoFdoCcR7EL7
VZ/E0hSy0AUXkM7gUgj0HUuD8Aw0nUyBSo//jwDh2Gl03JGYAUYDcWc2BxdFwtQiOBSkzKKBEsCl
SjLp7RqbK2pwlBmBZLZKMrjLQUgBKyYlBYJJ+E9Bn7zArE6cRnE5YHYItzu1G9K1gABa1ZSosWnc
fYKa70ULTnMJAHZxHzgOXT26FfiQpIALI6sFhJFAs0EkYhYOz4kWcBZswis8yj/Pyl9Nrf4FUf3o
fJnAPfB86HkJlvlbrTE/+4WXpo/XP+8aPi6f//0v0dLS+0XRAtN+9vLQjCP+/z+9cuyhpH70w5cS
++Fzun/ebfD1R/c+62VXL395ESyzRfbkQyhOw0zdvebtIqJzhnmfj4to0eOhOCDw/3yTVywXP6zA
bxZ+e5Doj+3/l+tmAUw0/Rc+tNBIv3C2YTrPIu+J4oC7lF15sgiD70kWB723brs9pNdOwiRbPCfH
b90CJeVXhu/nqQieyqK3+AGULbv42TKE/yRbHq/cgtukV+7IWN4l399NEloIH/tib3FTsp9yjtSD
5973iVUXFSfZlWfLJFv1X7kDO8mu/HPGGckjefm88HsK2CFyZF/4MgyDOAn6J7KFwUovHT8HixMr
0sIKpVdO9n21gKeFK0522fevbVMLcpBemAXKp0398ori9upK57JLXyclxBKnYm7r0rJr3yyCuGc9
OuSL/LpZHS7i52NxdLVU+aXzfPHkl/myKHo63QE1pNcPniBJX/Rba9tCqPzS3AV5UvQ0u6uvya+d
5wH/pWnQE7p2KNz8E6snZXa6tKiGSC+dxMWJcncdW7Ir3y4fs9Mx7GAtRPFCfundon9vdb238gvv
310sojT3g/61zvoi0/5PrH+1zPJlz1J1Cex/YvGbZRU89a6xDkPyTyz+Lck2LzI4xAeMXdBe/qJt
j+8FA0eh9q+c7FsYpfx3k0WWcFP2D2db5ZF+98MHnC02p2ffOCSLZZf/4Ad9ibd5R+llNyEeST+q
6RrJpJfOlqtT9oJDllB24btlHMNWsluchAkdxlt2+Qc/eV6+u8xf3W1tp63s8n8k5U8Uscuf/TMf
8FoRu8SU7PIfkf4SovKeS9EBq+XXrvpRJfxjIpkku+6nYuG/rCJsStc0Lrvs52UWcbP1Vm6BRNIr
B0Q2J+rdJZlll/6y4N5hDnP/aHYttNKLL/Pi3ee3Xr7Nh0mvH+RPCXMje55bB9+RXrtOYChd9b5N
+1Di+vXKb2WafnR9vM4/vfChvPXP+sk18RtP4XKR/ef/AAAA//8=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2AF38E2-6BB2-41EC-9595-B88FA48A1624}">
          <cx:tx>
            <cx:txData>
              <cx:f>_xlchart.v1.12</cx:f>
              <cx:v>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AB2F6B79-9E99-4B26-83EB-323D9E085DDB}">
          <cx:tx>
            <cx:txData>
              <cx:f>_xlchart.v5.9</cx:f>
              <cx:v>Sales</cx:v>
            </cx:txData>
          </cx:tx>
          <cx:dataId val="0"/>
          <cx:layoutPr>
            <cx:geography cultureLanguage="en-US" cultureRegion="US" attribution="Powered by Bing">
              <cx:geoCache provider="{E9337A44-BEBE-4D9F-B70C-5C5E7DAFC167}">
                <cx:binary>7H1pb9y40u5fCfL5ykOKm3Rw5gVG6vYSL0nsbJMvQsdxJGqj9u3X30du27E1duKD4/cCDdyeQRpu
iS2SD6vqYVWx+t+Xw78u06tN9WrI0rz+1+Xw5+uoaYp//fFHfRldZZt6L9OXlanNj2bv0mR/mB8/
9OXVH9+rTa/z8A+bUP7HZbSpmqvh9f/8G98WXpkTc7lptMnft1fVeH5Vt2lT/+Lao5debb5nOl/p
uqn0ZUP/fL26Sjf9prp6/eoqb3QzfhiLqz9fP7jr9as/lt/1j+e+StG1pv2OtszdI8RR0mbC3b5e
v0pNHt5ctpTY49KRnFFne1ncPvtsk6H9c3p03Z/N9+/VVV1jSNfv91s+6D8urF+/ujRt3szzFmIK
/3z9MdfN1fdXF82muapfv9K18bc3+GYexMeL61H/8XDm/+ffiw8wD4tP7oGznLTfXfoHNn+lm2+b
bHM7PS8Ajb2npOS2JC65frGH0Dhyz+GEMZvYd9Btl8UWmmd06HFk7hougPnrZDeBqfRk8pcEhu/Z
LrNth/LtxKuHwFBK9wCccKWQ18DR20VxA8zvO/QEMLcNl8B83UlgbhXbK/PjlW/SNvumXxIlZ88l
XDmU8YfwKLVHqLRdyW5UGq7fl5v/tFuPY/X4tyyAW/k7CdxfVbLJ6w008YuZIb4HMBzC6I0Zch5i
5tp7nLlUCOFsdeHCDD2nR4/j9LPlApu/zncSG3+T6h+myl9UlNSeLbiULr2xRFBo90kCpe6epMpW
lNNbEnFfop7Xp8fxud92gZD/104i9Hk0YHXhywkPt/cw69KWTwgPJWpPCMq5IOQxeJ7RocexuWu4
AObz3zsJDGyQqTbfzcshw2CDXEcIwu2t2loKDhF7AjaKSXC7BxLzjK48jsnPQSxA8d/uKCh5fnXZ
6Mu2uZ2i/55ac7onlKCCMYjE/FrgokC9mQOCZy/sjG+e1ZunoLnXeInOh51EZx8So79vXg4Z29kT
LpSVzdyHNsYBA3AU47bDtpAtJOYZPXkclbuGC0T2d3O3c3BlqvBFjb+9JzlkwVE328zFbsdhe5xz
pji5oWYLYJ7RoceBuWu4AOZgN83+0fdN9IKmhfM97F+Ism8p14IxU8r3pHCZgu25Fc/t9vO3HXkc
jptmCzCOVjupt47SVOdGv+AOhpM9Ciw4jP2WYy3wcNw9yh3JhPPT0Xbf4j+nR08AczeWJTa7qcGO
8u9686L+GncPOxdXuTfIuEvTIvdg6h0i3Rs2sHAIPKNDTyBzO5IlMGe7KTSmf0FLj10LUVwKxfmd
Qb+/qXTZ3gyHpOTmulyosd/05glIrlst8dhNi3L80k4YBxSLw8wrtUWEPqRgrgOTQyAot7ECMIH7
Kuz3/Xkck9t2C1SOL3ZSSk41WH5tmpcUFbnHuEvhAbuhWEtg+B51wYvhk36IyLP68jgo95oucDnd
Te11jKXaXibj7Qz997tIBreKrZiNANlDQXEEDAqEiHO55QILg/KcrjyOys+WC1COd9PlcmJaXb+w
tSd7rkMR1BTYiDwwKBQ+ZuogbnPDAxaoPKsvj8Nyr+kCl5PdNC2nG51fvZykcAEFNofE7lmO+9BI
d8+mknIQgkcF5rfdeRyWm2YLSE53M758qi8jHW7yF0QFQRfFlYsY2eNbFgEvGAFvntnz/FowsOf0
6Alg7sayxOZoN23+phrTTf795bCZPcezcRGLvYqSe4pQhJ/dG0lZeFtOn9GTJzC5a7nEZLWbmJi8
edFtJEfcGA5j6sLVdf1a2BdKEAXjcF3KOeJ8nxif/r4rT2By23AJyYfdhGRT15vLqK2vmqa+naL/
nodhJ4ngIzyQ0FbXrwU9VkjHIALYOYsNy+lz+/MEOg+bLzHaUcuv63r+vyj0yyHEEE+xkWZ25/ta
aDU4x5ArY8NVeRMn+4eleVannoDp/oiWIF3spiBhSKatXhIh7O2lQnYFB3WeX9hJ3mdocwKGUohT
ipukmUcQ+l2PnoZn23KJzW4GLM+uvlWbOtm8nPTM0UrkVjCltulk/8DG3cOGZw7PPJ4c85wePY7N
z5YLbM52k0OfXXWbl4xWInuWCYnECtDk69fCEUCphGITMDzOFhpYpvvE4Pf9eQqX7TiWqHzaSW32
7irP6zHtNi+atISAjONKkOXZGTC/FnQNaYAOc5zZ2XmH3X1snturxxF62HqB07vdpAZnV/2rw01W
1JF+yRR0zvakIyR1b5MxlkDNyRrIUEf4Zgvkwsn57G49jtSi+QKqs8OdFKl5UG+uqvpqvFU4L0Cz
EeFkAEGwxymCQsAZDA+nIbby5C52Qc/r09Mg3Y5nidCb3UTIVE30arVJXjZSoJCMIRlB1vMNCA9p
HJDDeY45ef0WpNv1sc0NOHtmr55A6UHrJU676UaYV+3p1aAvXzB3g/E9boPPUX5D6BYajxK5R4kD
YXP+QRie05sn0Lk3kiU2pzspQ28j/YKogDBwZJgj0nYT/lygggw0UAVsgJ6Qnd/15nFUtq0WeLzd
Xavzt6mSW53yAjYHqc3Mtfl8yun6tcAEx9PgNiBgDzfu0MW2dJbe3/XocVx+tlxgc/b3TsrKVrP7
m8og8+kFN6cMGcwMaWZ3W6BFeqBC3hNCcY6UN7puidC1zXhOv57AadF+iZa/k2i9ra5C85KhHgY5
cnCQk91EpBcOOGoTHBFwKGULg/P7jjwOy227BRxvz3cTjiRF8uaLHu6E2DgMXO0m5WyZge4itwAM
gBCF8Nv161apbona22f06Alk7lousTneSWzOI5wBfnVUv2z8DT43aTu2e+vudBeeHcQUBIVTZz7m
ef2CYbrvPXhurx7H6GHrBU7nRzuJ04Vp/zc2PKDSDNYfHoItDgvzM294bEaQPSUX29Hn9udxhB62
XiB0sZtbne2YnmOK/8MaAzA+BAFrmz7uiXNmTx2OD+Dc9BbDBUV4fr9+hdXPcS3R2k2K8Pmqbl59
0jjs8aJuUyQeoOaAQE7IE8c9CI56MoW96U8w7yu+Z3frcawWzRdQfd5NB/cHOLhR++LqBTOqQLsd
DoTITWBhGRNCcQjGGU7tPuE0fVaXHofoXtMFPB92MzP0w9XwomfZKVxszOHQZ9s9Kyj1g1AqgkbY
zyLwcCNhoBb3Jei33XkKlutRLCH5spNk4WOziW5n5b/3IsxhOuSHIAR3Q9aWJGEu2KGQGWrLhen5
XT8eh2LbaoHExw87icTnDcI9edi86G4UXmpsNWFkniBt17tRnDq8zUZYbEqf16fHsbnfdoHQ5792
EqFPV1WGPLGXExccLSRK2Phv6W3DUVCUGXAlXNPXL3H70O2m9Bk9eRyUu4YLRD7tpsz8L7AyuANA
yMjMkx/1g4K1waA4/LbQwBKZZ/DEJ6C5a7nEZjel5bOuL01e65d0riHwCYEQDJW6tq+HBh/ZbTgl
glPt7uNH15/VpcfRudd0Ac/n3fASXP6y0NuWFm0JwIM7//Mqd8j/FAqBgofQuCh/R+GHo/eYwX0u
tig893R/Hodn0fzBEP4fVbV7uuLdXVnA1abZrK/rCd4revfrq9fDRZXDRdMbHvsoY9vO3dH3P1/b
HPGaewjOX/KAAd86j//R5GpTN3++tua0qvloFbJ+3Tkn0QaD7rEdni/ZfE+AfTuO4EiHw12vX+Vz
iODP1xzHfOeyXzgJTBQqTc21PerZKYVLdK6gMyc4otQhDqUS966O4zuTjnDF303Hzd+v8jZ7Z3Te
1KihaGNVFdv75vEJIjjSwmYTSlBX0SE2wfXLzTl4FG6n/yep2ynpW1e/ixOXxa6PjIqh9KowkW/d
oOD8PZdlVR+YlOTVfhDg/IXw+k5LPwk60w9nJVxehaeSMvHqRicNO4+c1EqHz8LprIT4Mqkyr+jy
5DCcctK/a9KSfM9I0ZPeU3WuHb+ikUM8u6UmjDwT2YnTHRiXh+ssKuM3WZzTHyzMI+O5del8s+xE
+4N0wjcq4aVnTDj5Q6PSc+H0wUE4mWnF3JS8TRJtOj9nsm290q6yxJvSohLexLj1URHrmzPIaJUJ
K/Zy5qozGXX6SE9TfDIkXB+pTrRf+7i115wUrvSqXEbnlXKSaFWbYXzXtVPgrgq7z6o1KzBiz2mn
xlnXZVqsXBJFx2WQ7IedDv0m7OU33XfNx7qTUXwm7MFaIatZvdUV4b036iHSfipH4TcqiiIvcAe3
82rS6PFCiabJV0Bi/BKMJvcs4natNw5BeKE4C1yvNmOQ+CO6f6RlEB1P/TB84VpTcSD5QI7CnHVr
VyZ17hMaZ3RfNTIKPaVZ8XmshsoPwzKufUd12RurzonxLOEUrZ8Fk/PWSXrVeizlWBLxpO3YU0NU
T6tY1HW1kqka/27asZTvMBKb+HbSZcPKTaNhpUnL1jWppJdZcfRDVSlfR6FODmvN2/0+ZHIlSt2u
WhOp9+XEh9DLoyRc2WNj3icyq96MhgceyUr63hJuv867TL4JuBotr6qE/N4XLl0NEJozZdOp8CKU
sooSLxxx4m6/zK3ihIckHk9J3hJVvLET3juF74q8dpw1JoIXftZFefGOJ2VkjqZcU+4Rpscw9yJH
y8prs5qf9EGSU+1FOTzsiVfg4CtfZRNm731bh8Bqop26yIpc9ytlDW7xKa06VXrC1GQ1Rq4MvIog
XOOzYVD1Stphbd7EJqjcE1mE0fesVGPhx6lKlJc6Y2addEKHtR84gzmrLUefdHkTHcsg7zd2FsnC
S+q+XY9Fno1HQzhGwq+NnVeelUoSHY5xaptD1BpMqdfQsaF+P4VWc0iqTO2jkqp+p4eRTn5UdlHs
mSrIINmBowKPFaNuVlVs2t4vgqLrTqZJt+XKtjjzTQQ0V0WXddQnuVVNXmzlbvhO5kTXfpW1mTod
pqw/S2tBDqpEtasoZOGIFcetzo9V4axSS+kzy5i02++CII08gdSSapWlTv/FRhXVg8YdyvANJ/X5
NDTx9N5trUtrcnPIlCXN4DsiHsVZY1g97TdllDX7YTuaL0NgCPecsY0+TJNjmwMeFFV+gA/j0HOt
vGkOoYnGC166gzmyhWxKX6epLQ9SEtn9kYoDdsRMUf3oLf5RtNI5YVrU00WX2F1x2CcRNUdVMA4r
p7DoMatrcjoFsf2e5z3kMeBunK3jENpMtCT3krGMD6aBOW9iyxmTldNbw3Ay0N4cK1bn0wpPSg4c
J6jXKQ0Dy9fAyuyHxRSv7Imz91Yxkm6ftVG6km5sHxuZu2vmxJa7tnSRRSseDfRDMXG9Iiy1gXPC
w/hbVap4E5PG+siqtPu7JkNXrSvDOWSND93Kiie2zqi0mqMqDLmfsjau1zKqw+oYN/DWo1ZhpZ6w
ZTGGnnSmLHrDa0vYmT9yJQrixWPKu9XQysi3a0lCT8gqZF7eFd2hVVbMrIMm68PGMyJrOQ4aFa3j
OXmQfqBjyD51/fSZYwk3nq6HBNjkxD6UTq/eS6HpKmyCcdXYUXmk3FyRdT419jq1RBD6ZuiH8zyo
+Vma2W3nZZXK6GlfGXM6NZOMD5zSsC9lM3wJh6FzvUbqia6oDlLH7zrS1F7bxUN7mhUZPZtGWp9n
sYkr38B+he/p0AWV7cU8HafxMGOqUSL2uRWEwZuyhtY4405C9++X9X1giC9NMVY6jG5qKt/9+T8f
TIb/r+v8/vxwLsn88y8cW9zWcv7lXag+NG9q6+VNM5+6+66fFYVnDnNXXnjBirbVn5+gTL+8+Dw+
5Thz1P6u7PM/6NSyRvPMUbZtbvgUsmgQIeNIG+SKSgWKdMencAleGikcFH/kRM6c6YZOwamGunWI
FLgM0beZT93RKcQQOBw8gkgpUK/LRur17egfoAgC+QidQiLwQzrF3TnBh6LYMYpQo+aRXNKpGIqV
Tm55OMox+tLETV6sZMH61oOCNP6gKiiuohzfpcaeej+NOh+BddfPA1Lsx53OYzCUiX4JdJtFXp4n
0tcu6a+GRlorB1/uOwFLvDRs3uWOBVvYpl+5VTkr1uoCKt6tD0ZGwnU1uHL0MIn6MMiEuIibPj8Z
hmY6S2PR9GArZDpUZR1wP4hhbVHbJIExDgbPUlDOTVSVHnNldTyUVezJjKWeNYj4oEfnbI9VsjhS
kw6OjFU157AF/E1V66+xKq0vOs2sD2GZS4+XQ37Quna4LsKCeYVTF2+noXZW2VC/75zwu7ASDDLA
SGkEjWqPyb7rgmKNglleHObNAQmTH0XFdO8RtzGrnEzNWhR62rfLptgvJzw96uz3kg3E06o5bUzJ
vNa232vqfAi69pQGLgz6kF/05URPhr6IvTTJO892+vmf7MSM2Ql3ii9B1tj+RJvhTTKGX2G5j2Rp
Oi9l7H0yJl9L0YH9GHMxxNb0d5LmZFWwKFolIEv7LRk7X+vcxxL8MLBgHahYekkg5y6UnhT4arcc
2IGaFHnLEsvab7rEXIS1m34yY8s/0YHlByxPC78MA7YvqTN4sF2lF5HsRz0V7xDenw4Dbr1p+Fhu
DKfVh8JtOi/Sgc18VqTr3rGLd2kvDgNnguIVTfl27KLqC0+cD7LW5sAMlT6g9RieyCBR60m59NAt
pbOuUudjOhVW6XHWfwx5ADucmVr5Kqyz97YbtJcWKavcVyVh7xs7ZWeZLiO66u1ocMDZy2mdRvkF
s+iwZlVeRSvbsPM6bdz92gnyFWOR9ANIjhfrTq+iFKwAVLF0D6qSFclRWFDqhXo0XkyF4zVOJ82Z
TYf2OAR9AV+sLPFR8V4f80ySrxwDX9Vjo/1Mx7ZeCcyl2adOFVQeG0Zy3I+laI5MTIQnRNyMP6xc
TNaBA5MR/Bhd1Z+mdsUiL8x5sk7B5iqPpqFfZDG9+P+K/l49/wduglsP63bjzH+l5xfehvu7Z7S7
0fVS7mHPzFB3Cdr7Wqff6nrspm+djEyg3K+DXfWNrke2C0Od0uut9v19M8UpdQQZEbanOKDmogLw
f6Lo2UM9Pz8ReWguwsu2Qo46ag4+3DanNK5y2ifiyqFB07pru+CgTz4pOj19EqItkg3Usqj383Ks
Rw5mM4ho8C0TkG9hXvHc8o09JOqNG4mxXSVgquVh72ZpfZqKrLBGzySDKL6JpIkHs7KkTGPmh0px
eqUGqIxz7LJUuoFzoQguWcZKeRZKXULNZlTX6AovRJW9jSiB5l+FqaiSwjO9yLITqsYSXQ6zjI7H
dsby+IdVdwZt7kH6iDVEqKr46VqAP4MgHdbFoTN3rseMI7MP50jRTLeRjJyrAEw5Lg+bjKf8ECSy
rtThVIeN7v1JFygSnZJA28GWY21/OeGRx89W/eHz4SSZa94wxABgv9z5+j3XxhQzBzxV6u8xTRi8
Btg7CAi969pWGe9XQx9W2PJETcgjz+LWVOTves7G2vYpn2TP3mCnnNcJfAwlq+gZErBKXPv1HD10
v3CQEcZQa8+dE4PgO1GLPmLnb9lRxazv0qo6Yq/CSYWq3E8d3jDi5VUj5ddEkKCBD/WOVj0yOQts
5ueCRil79vugHtPyuQW2TspYzPkejlhz0utIkdZfIh7Yeej1sW712zzAL480XhQZBCO9Xz8eLO0+
NHi8QtAZtTpdjiR1yNBDaELRaYsMEfsOtqFK5oueSLGBIGF/Yiat0jNtUUNPWVKO7UVSEzJFHqJ/
KSbl1z0BK3zYE+xoOOoeO/OpboSRFgBgrwAvQZIHl4E75aI6MGWRBePawtbYHQ9GpxqAyq8f+c/B
45ClRD4lqvvMyUYLjhipKEjjkVTfuewh5fsjlRNN9kXVtzVfayfg8mvVYtZLr5Y4bvbVgF5U7rrT
Bn6z3ywEutBkcDTDHwApgaCiSieqpi2gcKdYuEVjfcNROpVZh0MTzQKRDSbCb5u0fcwn7uusHu3C
G1yboVdCk6iF10PGo59btMov3CzKqnxVClPZ5xlobP3t13M269N7ukQhBosaVQQ1K1AMGdKy0CVt
HzgVKafh21A1FRYBaROCySJDz4TlDRXrrIvCTspZaJrezG+6CNv/dLLgzoXPlaH+ogNPD1Tbw8ly
Srtuxlqab3kqLOjwGNpr6r1uJM0ojlkgoPfrsMWPEmSxyKFRqyKrqDh0rNjqEg9uC3at+ccIrXI9
pd0xH5ICDqJfTxddrjHkp+GQvD2nCsyhhLns133dN7A+L9x8Yt/qwJYWPBRNXaTtu3JqdJH7fTmW
6Jylsg7XzFhmZlw5yTRaF31RBEe1W6Vx6GfTRMZjuGHzJvBy7HaCxm8FsdJzmbnhlPkojTxAJdpW
PNL8DZlceH79RAd9Wf5GTCm2iQ8WAErG44ysKwmC8SgWO0dH7g8IKzMvO/gaviphRCz8AlW1sBSD
oHXdyqeTsqDag3GrPdOW41p7rU4KGji4NPQNk+V+22On8DuB5kstjjoqiHgKl6IY9KxIFssiGZI6
CyJTfC0qSFG5ZnXi8FObRmyExwge0tJzgy6dPmXRMI7Ka6OqLyMfCr+X52E5BdZhlfF4+lRZbS3P
4H6cCcLAuyx1D5JWzPCYmrlYQmOnRHdeVHEyfZpSmfSJR9J0Nloasw+ATO5G+JDBKTF9cjLs+eDd
g+8Mb/VEwsZZFaJm9b5U7YxdMoQaBKO8frzrhNaIzaEZYnyFAXlAz7WVz9ygKUSWbIZa5mWx73YV
7S44M1NzUlUJeHeaZhV8RVYYZMMhPEp9+HcO5w//1JGOYpEpJwTP6MrcgKL8erEvVThmH2ESNQfH
sP1ndLE0WDDmIXWL9OtEs7oKvcGGx7f2ehOb9Ii1ZQ9F8esnLrWRPVcCtem1pwG2e/nEuiJ11Ges
/5tN7bwY+5bP6s+u4cct92VXCvk1iNmERdjbbVOHp9fOjOo3Uj67NB4IBcOvLtkKhgtHWW0OlvxQ
KCaG3aXlyuxTxvOsYV5jWmFdmTIqoY0i+PzpugqU0e+62gmhcYpImHAdOo3dGQ9lAfu08xo7LI/T
wJEXA1yHzujVPZXdeeNYRPulmAZzjEVEIi8mPNCFxwM4QCDsEcE6NF0EdnEUxEkzS36H8gNvkbuk
itFjScWG7uDXE7/Uaw4q45A598m+/iUC+HkejjhBiCPvy1p97NqcgMSKqrJBYrtpXrccJIsfRrQf
sGwHxLPwFjbXzNaSxbyk4fXs7eAiGOS8pO1ST1l1qAubzSqynGqC2EHaFbU+mMSYQOqCPps5NR2d
DNKpaAkx+vWQ7IVmc8CAHJhNaDUgiES8haouWZ5NJs7tj04TMchWA2cJOtBYrJ1F91qOcbBsRN+C
aJhFHLpyVilVUcLQWBEFjaeDmD8yZYJ6H6kbK36o+3Seh3LsjTwLygF36YjNQxzDTNb7iaUqtl84
Vcdqf4S9wHB/M7QFy8TQXPymkU0hKgg0gu89RKsZEqrS1owfWdjNmqqpSiytKZ20uWyIk9i5h3hP
OX1Sdj7bx8wyFIAMMkvDcT1lkjbhvsustv8IllphOnoVM6w+1k3QJrm2XCwx3qfFrN1aqM1DbRc9
1FoDRoIH6iYg+At7LIqpyEKOqWgQZbMaX6RtDJGIXDvGX9v5mVXhXC7lV0x7IaMO6ALYlbKFg20n
+QfVpf3E5ShL60OXKQPtsKW3duQMXeJjZxmF+e/UwsIczY9EVBcRN5gl+IWWGy+CABOXxaA+1C3F
CmlG1LjSB7D9mB8eF9yIddBbZqg9mbIRE552QQ7KAqWHWeqrIW3eKQnPTbwfNNyBMoBAducVUkdh
ATILgt8MOQzVDWxh2eeYyiF1csgKpGiGI0yGGQgr1hRv7hi73TkxcCvpA4Hg7PQpkc28T/31bPOF
BxZVgeVsBKAkUFYeLGi5swEdrK2QDOOHKBplGnhNm7DCD3oSxGcSIZZqXJcR/JeO59q2G0cIJ5a6
fEPSlg3CQ4SltI6rMLP4KfySivllb4bwkuiUHPZBy+UqUblJv/M4narzzCBUueknmvZveYfQ+bRy
4twVcOOBP9bwXPWIPp1VZRQMBm5UktETRirqrvK8cqkfD01bBZ4ZnHKKEWXsKj744ZB0EIZuqvox
9QZLxDzed23a8guZNiMPfTLQtm8PCrePaAD+FoTNURMhqp36akr7acK2FkuxOBqSMUD8uy5iud+5
KmQrkVnD9KGXxtafWp6GwYrxxqb+iP2pGT0ZNrW7crXdJ34o0vAQ1cyaVWlIPx3Dk0rIAe3hq90P
rdqJyLpITMY/jqILE+uja8gwfBiagTWnVt3k1jkshmq/i0rK6uOkujA3XmEMjer37jClyUGg4d3Y
nwx3MoT3E8PsyFfVNMf5aRY7+ffILkw3rLBUxvLKbZu+J36S9jWND5sgL4Wzwj5ApPIgyKxEniEN
w0qSg04Wdp1GV5GTswazPFDmVPx0YqbDkp5oVRfReyZJIxFnynlRqKPWDXSUnuRiSMpwHXdh03cn
PaJPWu9bhhstz0VTVeZIxjwKnX2sFQk/fNFNBPQzrR3du15oIVmiWUVBNcXjUR/WVqQPep3B2viJ
23Mo2K7QrfhirFaK+giLo7cCv2egLfSsLcC6EL0aGVIT3qa2Unhrth9aWqe4hjPfHI+bTM3Lb1Nb
unb3JpZVEdqHdLAspfwxFkmrDoY8phmiebyb7SIRFvIPTkImYFQ2QzAiq8SPReSK8O3YF32h3sWB
FffpvkqYZRdHSYswevdWxkxo1ytdd/ZJqKoRUfJJhUFgTcecpzVmyhpLqOxTaO0yEscWCyqVnlBd
apq+i+M+doJ1H0MRhGujUQii8qGy5i6NnZUSe03CaNTlihRJjBhG3hBL5F/s0M7xvCxOXfdjGzpl
6VfYB2NmbafVsCA+ldH8Jeg/KItXIrQLTs+jGqP3i4gi62M/jvp5xljaJHgzddRYF3mmZpXPuyZ0
lO/2jcECmHLwDUSfqwz3FduhRo2YMH1lrPCCLakDPC2NKDaZyAaY4aEFj2zxmabDPM85osDwJVmt
VQEKK0+ciF+VJTY05X6lNZiW3zt0VAg9O5FoLSDI27L91MR5q3PMlxVN5iBqJ06HUydWc5c1kC6m
C4mVhScwXCq/BdYwLzBZWTPyYrTwWepm89R0HcWtMLFO2aMPHfIKMcab8VQVY+U3ONwifCaGwsiL
RPDAZT7vXTiAvEJFFHNxs3qCqXbxlSq25sEFzXg9GS1WTYXQ7zXHdcUk5r9YLZJTRnRlXdxMtbW9
/XaSt/fBU2Anp8ouMnSA5lbUfUu0LHR1oHM2YtClPeEXb73QZqEmF9iAh8b1xBYoM3UNlhp23m0V
HuXUHQPh0STqRuQoZa3BLHV2luIWG0kh6BXcHAHiwAkZZ9IbZsLGh6kKSfnN3c6gKSBB0GvbMUW2
xh7NL0wue3o4ts68OydbaLfLAwETJFisJddosRYqnQc/IMSHdRrSan5MxCOJD0dTEhV9nCzkuTRv
MFI2T+92IU3t2KKXGOT8LVRXNdohF5BhddVNNHd9O6HW1E/4w6TMcLW2iMiT+GhCgHMoDkICjxZZ
97o1kGk3DmfPR90DX90pu/xGZZhj+dQCjBWDrzqQ3bc1fNnzF9rd/Ma70MEbYlizOGSTmPuftzKM
+o9tGqahRiQR6VsXUcloyA6TelS0OWbbtaLj2m3Uwc2Uu3FXoTuDZgm+BBbA4OFxoRPY+Y6WkyQf
wdxip1sVpdXk2id1GODhIo7w04CrJi3g20zhMIDLBjBF7ZEy4SzOLewrPkvGVsbOfgKyOIxvmFun
gzlsuCFZ5qcuT7POC2oEiY6oS1vcHzVljTeQRpGeZWWLf8eshxNNkJ7CVVTCl5+edf+XuS9bjhtH
032VeQFGgDt5cyIOl8zUltpVlm4Qlu3iAoIEAYIA+PTz0XJP2+4zVadjbuamq6NKEjNJ4Mf/fxvZ
QgEKGNnj6n7bTOtLMlKLKYA6sLdLZXKU8v5gQ2jHhiKT7aCzeuA4YnltvZHm6iLOcVTZV5LYHvWm
GaaJsdMPOLlfhlb2B6g4MO9+cZFCbMRJ9C1uxzH8vmfmKRtwwxQ1jG4vYZtNZnmeQ9Oa5LR8fHWb
Nwq3KBR2Y/hGrDEqrpMNMi4oxWS03z7fin3VAK/al/gHfpopZnAHfB3s33fpugD/kFjg+Pm5AxTq
Fd2wAVfOo4CNeQHIwiX8JhS+xE8kzt9nWMjfFNbVB8iy+fEg6UGPs6TBRUPnDX9j+4DeKMZyoIZz
HDHgpdRnGH05x+w0lssAYCK+4izZ99MC+g4gfMOyBaUyTKjDmaccKk1/wGS73zzdhTtUEOiMAYvv
h7HBryPOGN/y1aA9o96loUrK7gyp4g5SThrH3U3KaJgs9+BFuaO1pb3n2kNiRDyoCtAF7LZFChAo
eYsaSAPmAodhjoe/edGGb5VASoUbymO6LzcZSB+L7+NO9ssEJDrsSBeul2aLOU3v2aaN9yjRTANV
2MScJ2+ot1hfnhEb7kAPacC+jMToofhjvNxRqqFDv4rOOueTEW9J7trZf4/skAznJJmFo4comNTi
/Wk6v7e0xokWDnGhBuDfXpkNfipfgEgatjwRyPWaBmSqC1v7YFL0NvPXfO3WOXhVNAM0AQGWXnle
esGm2MsW6SCaCo3TwWLY9/0JPWWaxrn2NVY57/OgXPEvvXQtUgNmylY/vsnHs5xFD4C4RBiN27/W
93IzDOte/3LX7NUE3f++eTvF958Yv6P3EEjt/w4aLw8/4Rq3/yANgU7wGpP7zm10AxXYyg26RXre
FueLusdG3Xdlzvf/8mPJoqdEJcrhqsZ/+sDD93LqNaW0ToZp4QeSZHe6TRszFYaMQM8jB3VmcGHm
cd/ljbftcKACT4R/RGjLlot5I1jfEQH/cAZuuX9y1oFpfPtxoVjmONJmLBXv8WNiG7t+S1nRQ9YU
3bOPgsU+gMYZuX5YDd4w7yCkkomMoBJs+DzRop0T7T3qLhb4zosBi7dedkGzt3FtZHGNdB32j6W/
bzhvYjhHChrrfZOLYKcZq9HYfU2mdIP2tYhbNXJet/2A3Xj4uCHAgfeixxCqgb8bKd/rr9ogHNLs
b4Cv3wZ6YDmoD1jBAYpb4v8LrNwu4BCAVweP7TQl+NRp01jsBjOhzM5etO+gYQXw0hZrN++f/W+m
u1/xrv3yiOZHEMX+3j1c/zecVWo7eUalgKo+SmMPDBifAnMAdtJfX+o3AB27CcprgmsBssL/JvtY
/xN5aDI2ZxSt5D/WCGF2mspZ0Ci6RU79vrrzpN0fqu56POEpkhEe2Y/i+Nef5VcIAbEbWD8ZXgGZ
JaDDsc6DXz8LXUPIYrH1HpH3jTLWxf7ejyuFlxDW24TW+e/u879eEH5PAAdJlkOHjreD/3pB1kri
D5zQBwh4cFA0DCf+ReoYytyPnf3XX9DfYbt/0jv7NwR2S+LUR5AF3qL0O5Bphz6C2mfAkPVRMUy7
7aC9S0IXxwcbqWw99IJu8l6b0PUV1+Nez0OJ0uCpLcJ59Def6NeVjk+EUWp/B0eY5jFSU3+nxVxO
PJO6cH4YPjaVQV+HPW41VD3zocvWDo+gjbTDzsxDHA5oLbx2/yC9CGe9leuMyf4Q83CKSWFRWlyJ
Uj/jx7E/qH/uXBiEc2k++CzxUWb/+kv8/hjx4CISErzKApCsD23cb48xaecFYvP13Cq2VyZIdPEE
hYpHfe+8TEd4K9v/P9QFLwGuF+NF5t9tX3uK0q/XSy26EbzSRJ9/HHu2gYK/IBMq61RAH9b8W9Ba
TAD578Em2BhwK0X/Ug5CQ4FEr11//jiW0CTvTyNlA/bFqOb9wPjrL7jXl5+WKRYE6KfdewE9SgRE
8zc807jNdnKL2SmFCprFZcp5Gr4lEhvm77bgv14Kjw4vskzgnceQ+Xup4zTgTjdJc/poRdYY6AjW
UTBz/OOvv9Vv3Br+OhQaOch43EXMAaisvz63kSwt7a3Iv5AeMPWPbRUkbG8VZcj3cdJk68hLwiMZ
pAXU/JgCiwGtqCqXcLTpc28IiuDffK4PichPNxwY5vd3ee66TJQ2pEL9+skIAV+Udq06yi0graqD
2O4qCY14dj1BFzeCaC8n1QDzzQtYFjDFFkvcLD6/QhcBdwDUw0wAkboOImAi5I7TuGmmk0PPEk9n
ajvmW1fSAFTYq5pnjvFM9kE0zjUf9BYsJZlIoniVyRgQ4HVo/SlM7vIPnpElGJLCWzpyf7Y3rGnX
HFIevSadD6ymh4TkhAEo7TjU7z1U6dWPxin18GttwT7aHUwOGQ6x5Ht5/RiB2Pe7aVoe4EjByLq3
J2YNPDTaE15/OpzHQON2o/VLdHoO1bA3md5HzyVA2uK5EZH5Wwe7wML9rRiVzMeuSkQ69Lr4BxQz
4zhvix8N1vfODoyfwf3d5mxvLtJ5DaHHJoDWglpkEy7JGaad9ZKARYG1ZbAcafhH8AxDPzyHaMfz
8Jy4JY/ERZ8Qbwcp1CqB/7qP+TA3ToVz1TLNAQcDGUrBfhR9u2QTLT09NYbwYoZnKg7u8jkXqamb
GUVnfopdvm7TE3iQnWlDb0qC5DwtCuTGUyeAgjcV1jlkDodWzr7fl9xHM/ynw0issss4sSZ482Pr
Fui5uaHifszzngV1PyqPYELH6/3sUsKdBY6/HieHZ1sZG2zSFcQDYrKWaBkhToQa3lFzzXK1qK0A
TW46TPl5JsHXdi1Rx4gMi3lPCGeurSjcCONY8HTk8tMIRMjTRbbrmgHifYwGM3j6JrnOOM6T/jC2
QxJodPff+z8A8nv/6sZlPww/lsbwvUsd04FhlJQ5lDqiWCVJuI8K20wpPkbAWFAY5q35Ew6XKXsU
Y+4NB97FTVy0TWMeY9fFfeU6OKa6aA1PHQm3Cy7tegLCMj2kMglKm8ftOe2WgQDLXuUTxaI+RQ2c
LQV2X/veSzF8akgHUa4mcD7QVkYHDOGAuoIxvsoEeZsYtuNoRHKdmE5UadS2eLrEk4c+tVHdT52+
3fphITWmhaXOHBwNWLEJ/9IK/Rj4kbiSkddc8VVB9asAjUMg05zWSedVm5vsPhXtDL2B6L52aqbV
0IqmcNE4VjHN58tsC/jB0RHs9CjiCH86c2MZ9WN6MPiTFxnmxHdpJ30MXEu/zjkbjsz6w1a4vI8P
bU+mRxGBM4Dcmsyq8MKpeTZ2yz4P0JMCYtD8CaLbribBQuBcyduumDwvvI4AHx7kopC00qf0HqBm
Bx3VEuZffVBQmLN84T+sQd92B+FGr/YVXx7UGgEIQSmAstXqy1BJx4qYm6ykaU7b7FO3Brm7gDJC
f1FB1Pv1pMWC8avjrStWmPu+ZUuc8sqjnrzkOWQSVeQv/b1dQ4b5jU9XsVr8Gd6idvpMeiWuLV4f
c6USf1+hNN653WY1lxZt9g1J2XoBVN677FjYBlWG6vfVNyYcC9hsfCjEoXd8NWI232bPs2XQ+dtn
pfopgNJBQNa4bQortx0EhOP+JHUlNsPsZaKbuSmIL7qz81MUYox65WrCIbxExsIgLqWd5SEQOriK
B24LINAvsXFfiKb0HPnYPqvSSwXIk3RFY/maVrGbwjpKl/Es2ki+OmHRKxLQ7g2MHwzaDFamXROL
wtNh9BmM+VSEwQCLEACMIiB8ubf+yO5V6xZWsmVpnufWzZ+kFTwoZqttSX0J2XiPzwcmOAMWiI1n
262MbGbu8kC1QzluK/w3XGwFyCf+ghf6zoUQq3+fg9y4EIHMSi0JvYy6MfqsssRe9+AhVtAhkcZF
6VJQ7c2YlDXU2Zk3dcXgs/yz9NBsVRn6xr6IezXfJSZhBxT6JCnzbktPiz+1d9APQXNiWvkcwHVz
XLX1j71Yk88ypM8G8/vzNvMtO84ickU/8+abww05tkuqdY321D0uMo9hVYtmMMkMFh7SrutFkjNx
nNEfQ5udqvw5H5f8PbQifOolnd7Xbd2+aSzwak2n4CaC4OFIcFJUs52XR/S9XhGbcb32pGJvG5mg
bx98CsUYYO5z60iEs8yiIpG+y4BTxSw54T2FtBRq7I8s1vIZmrMQn38NLn0yhoc+CdUr8ML5Lh9b
efLdkD9yLrerRvVzbVOUXIznvDuPEVkupY7M3aiofJJZFn0J2YriEMxuPUeOY/MAa7v1w0VfWZma
i87YcAKelI1HmvCowtgO5SfgmPxi8yS9pihv91uQtc8Z6vbrvGXLEw785oTNlt5svrdAW5V0hyGn
8TWYdz8sF54PVba5McR6l+MBTrzpjoEauGvsJOYSihVykKafX8WiowZD/7ZdyzzSVxBQwcno8emp
Cbeco2Zz6OpTlp18cJHlCvfXbbY2IRgD6X31aABt3LWLo63LS8ctevAq1YDas2sWh2u61ARJuMNS
DLmg18YTzR3Qn+HsRW58GRb5Gb/TAIDu/BfF0cH0Ou3PNu8hC42F313mkwjetEdhDRxaQ24gQdLP
XbCu87GFFyAq89ZPryI6yeyQEz7ml7zNRAV+OdqKFTx8leUbT+EgXeBr5SEdz5MHHcKV8+YU9zoh
ZpHXc76CgPKt9M3FGM38NrSRd5+OeSfKxMp2qttcyIe+6VYOx8Lk2ivesamrPDnGUGpS6nvHdFVq
e3DZKHV73FsPUsF3MQ0Tw12bTMMuGbACOZR+is6lhFGNrjdAceCADbXfPJl0m1w5kSG5hoyQwuHg
o0W8WgAQLC9xh6lUoo5IscQJGqdmhNzptC5JeglTLxn7py10NFjhz51Jri8DFDtykUVgKo7z4EZZ
tauK9WPuNayHMqgZcllIOM0GVnpRbh+7EGqeImij4X5yvrcdTYJptyTpHJBrk/d2LAMJfuEmHVBO
Kwj3YCgE4nbZBzBDJH7KLhfPWdXfDs5L8i3E7R+J5RXwI8529ZgIYn67LFGfLZVL+mQIAPyrCfsh
A+1aat8FvI58PbTXrAVrXPAR8HO5LXYei5A7EFKp7tlp7KJ4qhsTmxvWAb6tetvZU9hEflYlGWlT
QHW99C9YIwVoUh2nrggMWPlkCZYzHL02LXlPI1WkEQsBEQJLfPGFJ7+uOVqTUAoXHOHW8MO6WdtA
ByVauNabSmgGIJGDd7xNHpwXTSkaM525bihRSRf8wES8DhnpKEJzltStGEQRN7Nv85rx1E/bWgR2
iuMb31sT/QySmdNTP2fR52Zd37atbZ6bVrw1uYj7AmMCfzTQnNQ0o/JIcHgQFIlEgpZLt6vBBcMZ
5iR9gM8mL8UsYEROIR8VBecxf5TjkFRSwoilsy5CfV0X/mVp6HZIpwH0YmPpDZjPjJS+VWauNhw2
0V2u2hC+byll1a3AoLAesGAK6PTMV38S7F7MMDHXKk2bazWN06Oe1dLU2jYrPEsjb9LC4za/4FMP
/+44Dwc20/hxZMSv86WdrhiNvZuA2egqECBTp0aBVM8xFlVBQPHqE51qWFiDYCiQvTPwCpbzWdXC
hycHukazXAhpKNz4hthyZg3MkolaRZH7HH7WCUJNfaESfLnaAXx/3KjsvlLw8fOxB+9XSWxKU2yO
yTNOeRz+XcKGquvRX+Aj0AecOt1Bw/lX6lG0L33X+G9ABO0BYqIcvt6cH1KR9ndeTyRMREn7iYz8
eeihUGswuB3SgPavkwmWqYjDaXoNCZWXOghhbaPS9hncvzq6pAJ+ddYQIO+dXUsM4eFtj7HkcjV+
94W1YfrGaON/Yn5orlcwylUs5ukiBJT9AlIggLM336wowp7MNwmlIfpWFMd9EUZfIrYP6W7k+6lt
A/U+rZnX1UPSgaAFyD0lF2M8dlOpZGcXcGDbBBAzNb1fhgPqSJF4XR/fDEIF7wgEWFgRDPgMBXzi
bVYy/N0SsBzWROtEfMETHaQVRvh1gA8cx/clF9Pyh8DU1pZMhCF5w8FrJNzQ8LydvIUl1SJ679TN
cfC86xkO/rYyXXTOE7dxbPt3vWYCxwMmz8OkKVRaE43Da1CK8ko4iF2QD4GW5toqLd5ZsNiuVIA/
16JbB/tlWRz2CjYl5jQtgK5+XcGmrQWYwrUe+zW8BHjeQMrV2Q3NPOSs3yJIW+mBp+1yFTnMb4WH
dmSpBjp7ce3NHFpksq3xy6KG4TUVqy2ZClU1EG8mZ21S/xGsX5ZDrYQerkgW0w5Hg6bqEtVvNLWd
W9jdZ5uj9YS6xJvOYWt8r9R0Vwg6TmJRS2RUNAWUMlhEZdTyto/YigCHBBQPZ2XP0KTJeh9j15K6
uQvQU4cj3T6NSo/sNph8oypMFZShpOXJtIlS+roZ3NEjQT9Gt4kOaVYwf+7CzwPkrN5Yrl5me3oA
kccsuWHtlEx5iWnbRqLQW8uVLlMcuLGrWvBq2VBoqMwjV42ro5xduQzWP1IqbXMfzr8VqFVYWMjP
c32QWszdp6Zh0dRUBlsF9A5cQiGiAlY7Twnc8+jVxgvdag8Gw1nZNa5b6LL4WMczOMBHSgJwQkcB
ARcSKKSLPNLf9VowPIfIg4xL91BYg5tYIb/H1//GvRy+bSlUP7oqF62NP8UyDtrHDxDZEzsRsgz5
DtkGPrXiCkEnu6QAOoadn8E+3NKvcB8Smxyh996w32Zf5d2rFqb1YBTNAMB5mGxpbxIcESjHy4tu
AShk1wsaSnsmfU5cVOpG6ZkdN7BueFo48mD3fg8zjQyJKh4W7carUOPrbUU3Qf2hSohxQk4fwwXW
0qROIKDtwkui9ewm6KO6BT0OZodmPgiR9ajHHqyoDOqomwAiM7TuIkfFdHmHJiqLjt2ScucE0OEV
CG9XQuqlBxPVzWijbqiFgRIoB3YwTtn1htYvqyniGyjYuZXmAk78aM6jOnVbGB3BR/IXkenh2YPq
ZymCCclbRaSxd2qoYPhXMjJ0WVDlt5LVU6Lytlol9DO22GCRvYeRSbvv6v/LvGvWO4C46wn4dHc9
ERqWLEj0Te87x2sRcojI1hwEtfCGxz63Jr2AAX5Li3AULirsaNh4lAuButJmwowwDa3sq9gIZSit
EadFgnNUV0u4uQfVecaiQfCGGh0oJkTaizg+yiRaeEV5Zt+9jVonCr8xs/+QsY7FlcEL679IvOdX
FqpfMRqMm7diGpG939ZoJ6Q66TZm69fGszvigo46GMuNtc0B/rGVegeu/QyioWDOx5KSaJrqyBF1
8tWUvg7rEAGwTGnQTCUAxS7GhJo6deZZQnQVkFgvnyDJgJyjkALqvxJak3lFg+QH0DsB3Do3mLx5
Ec3ow28siEBbmBBW2pQlw6WHbA9I7HUM0wc0f4JDUhI4rapsjHNQZd7SHuGnwINJbeMVITR/p1kM
c19qAGbvG4QUWBs0v9cemfA9NwEbsLB3Dg+7inKa5XUPzcc3D6IqgIe9aK49lGH1huHStPdpj1wE
dF1h0J3QwSSXErEN3TtKZOiO4Rr1D5MJ6Q3km83XRvq485nZLGR0VAMZQdqHLURHzHNmY31nJJzp
ZwF7HVjrlE+opilc2pbF+YMP+DCt8n4yFz5Ai64y0Oz8YUIEU5QxU9FpjPoeskkZP860mQ5LMJJP
iVR+kafQR7Zy2OAcUJsr4MtyZ3g9YeENtFphNhtGCPfzbs3XiyaRUM0hMgMy1YYai4+LZBlINjAN
l2JMXXAAcwX+F37/TlXNGq4ovR58GF2xiBSyx7BR8+7xdeom1EJfN4G/ZhWJG5EeINAQT8amC9TQ
y4hvCZVC+hbJNmsKjgb8dvb2jlchO3Us0FO7rkgYzSGTYXPXVjjQeyjCAJfcbRwIQLElQiQ1WyH8
q0LCu3qbLX6niSHzg5yFi2oNxZ9GtWMdUGVLs8TuNUW1WK/sMkpRDfOaPahYLhqXi+MZA0EHFIgH
00040OAqaweWQr5EHS8kTO1XntcG727o2KX1hLqDhrAvoU0LPsOto0fwH2nuSiSZIOgiNVHnKm1c
r4pBZgutddtlA+qvDIer3g9cfFgSE794tBX2DOSKhQADJu6KAZkZr10OJUbBIRA5T1C+kDo1scNQ
kAdwW8yUxBzRIn37xGIrTYlzE10d+vOqDeWc7fctuTWhAQwdBhM9ZwNHWgfUH02x6uE1VHz6JJdp
KhDuCewRSk8IuJoVS36Qr41nkDTClPVKD53HjdSwHSngLm9jo70L2WNTV7Jj6e2il+lyiWd4UGTK
roELpCePkuwFiHGXYhk0ybsIkIJi94yZVbrggqkJxvx+zczerREOSc8IiCdVKjupsB2Tass9NE68
y+1xjIN1eICLt6skwK1KYqlH5RzGukb74l+NbmqhWTT+pxZpMZ9yuviFUJrA0hmzmmcD/RNyZ1JF
cbQ8Z2j3j35E/fcJyvhPBL8SI2ABNw5WhE/wAmU3FuKDo1gX7LpMf4ZwerkTmjhaZMtEfOyD7S5v
PASpSD/iR5wHcsSYocIqSyGawW9fmzmQf/QAO6rMYlCZkRG2FRZ5Ni9eNkSPfRtGvIyA6l8IMfqg
6KAAZWH4xWmg/7JmAniQfMcBxfhagZuHu+oTJtqJiwcZqSmKb5e+nVHlEam0a6bkDF82xAvW9XwG
1wAidLqNHCQ+7mgCeEiCKpyIXdoLolvebxcQmLvlmXbWxF/iMZrYqZ8yviCSIpJk2fMu4shIFC8G
lQ24Nug2+tzvElJBEOhvaBsz4rpSskQSe6GdBYpZJIGNDxHSebK3ZESEwlLMgg12QB2LWxIjxmiE
fqLyXNI0ENpE0H5BJo02HmovB482Ng3k9VEMiWorpm9k9tye3ARYP4UGURjH9tinrmFQMYmG7uJ2
rMEZNEjTNxuZ79cwWzDCdKFNpHyZEEu29hUI4gxzH6xMne3PfT8pPVXK4DUofk1EqNX8rtm2+q7A
XxGdK80UoSUrNtGiMiD4AVNxXgKx3r9JlDQkH45tY5E19Yf2mi2Ii45mDP8NGv00sVfeojAwX/VO
0SEpLckR8HX4a3ruV3YZrCECxhJ4Z5EmCZIOnMyv3FwXO1iTmi79yiaxExr8Q/jBWT7ggXsTaKm/
ISp/5eT3K8LGDbJy9w6D8o1+k38AnMsWAr/EN/5xxfVDVRPGowQ1r9I20hDBrcR6sHx0PUjBj6/8
I3jw7oN5/MjP+zk45+ccnf/z36Xt/PJD/5Nsn/+FsT1w8YDL/y8pwL/G9nRqkd2X5T+mP/8DqlTN
3ztQ+f9Mdfj4/X9E+CDWYZeb4uhEM5J9D2n4EYmIF536fooXnZKdYfchQPmvXAcE9SD2EO8Nht0O
eC2Mbz9n+MBJDQdmniErYneH/TvRDr/FBiCLEdnbkKD4cQDpD8w7v6kY4GRlfussOUHxU/Lmz6Hx
bq2jF30GhboZT7wjl4rQGrEon3wGvQcm0Z9u3o9V9nMq43d9zU+09/ePgL3lh8hqRXS+/9vWmuIE
/pSsIadJOgy42SNw6K7YtBJAsImp+p2yjAagR6Lpjylgj9oErxg3yq2tRuE1NwSDUjdlhyUH+pb6
57lFFF0Ur4Uv+spbkbRIxJfIcvxQW+gRAQjsrVdBvf9fF0UFGoZnBU06jN+F8moXg/ubELsGW09y
PZN1dMVGYDcEGKrCsCJMly4cXxxC8uBrCWHhyoD0NgVwlatGm7SAeu4+ggm5yIasAOB/g2CWrAiX
UNWKXUeevqeIoKlZo4vAy5f7JH/1Q69WTfp5U/gEiGaB4AqC9QTA4Qx6vW1rPQ3VankpNXuAMe6p
R9NZw4pbr4t4Q+4QOQLruWtUih5nfN8aXS49K+fEDMdkw8cwywJlPUYOjp7gCCDOFY6YLyO45CbR
6npUJi4GgnYzUbjYdgAXdtvsaMT35/1vlZX/ScX4pfT8d/Xpf2FZ8Qnitv6irPzf4fP753++ymrP
lfn4lR+VJIvwNpYMvsIE6iYfRzBqwo9KkiHXC2oyvLgyC4B7o2T8s5IgQgzAZYrMVSj7wLXjmIES
ZA9XDfEGHuSFICAZ6iXE8Ob+v1NJfpfw4K/ssjYf3txdwPL7Adn7IogU4kZPuedFPXaA2046j9TT
T/fk/1Etfj2HUa9wGSSbAVTCmYgwjd+KxeaDKQYX552gg/OfYMjCBKJJdssNzP1/cwLjhv4igMK1
YHJHdgic/dAk7anrP6si8Swg/l9DenL+lN+SRK430BOBu92IvRMJ7/5OcYWy+y+XxBtcEj8msI/i
bS7728d+vqRlKp79VNJT5yQFSzZPyzX45AZsHRiyGLOCyV/IftQciMYUCIQH6RrHBBDweJxjbPp4
XSNTaDuin+47econ63Xg+CV5H6HnAvOk8iNG1fxoNiRk8cQFyGOz4yVmFH4/MHjwB8ScPftLMl7C
+S4OSAfpzhQBVGdkL8aQ6COf9uhmTBBdo+AvXBS/R3Lm9g36jO2lZZF8SQWKsnZdbdJhLDW4v9MW
hOwGMelJVrZ9qO8DpfmfSH+bbrfQ9M8B6ZBNS+hwiOd2xGzH11JPozmRicKwv83BMVuR1yrh8K39
FmD0gGp6lfrLdAYCAcU9uvnPBMfXaUh2dkF65jQ7tLFFZHOaoJsMpi8qQyJQsnELpnprdUFmgxFY
ZtGBqEC+dszLDatsK1MFDMMZmBBe8ziInbpGemp/SEfkNZaGYp2XSDoF9UFCPr5rmYrXHuatP/qc
BQ85Gta2NETlX3ukwPUFXAspVAeBmxiES509yDXDoAedaPvO2iGLSxDlwy0ZgESXEPdM1ykcj1cO
gONL5jZ4zWknwVfsuoF+A9MfATG/hX/gobUdKant3UMLcX6tfCJf4bxdD5MlywHJYl5cWNg2v0rO
22M7tl+c7EXVQPl81eQZ5DT+Fre8Vrg5LdIrb+aBI7kyDLz7EIkd12SDyr5Q1mcgW1biVazrKSm8
CXLypIsvKPy40MuNqg5dx65J3+ivjUqWd+YjnrXemi0Za2/p8kvcAgWzYPJlXobSAKE/jwMBmpoO
X0loDQbn6Ip6iy0Ya55zhXFwpmI4eiLDAAKKB3OwGeHpiUgJ92JSpGK56j0ZAQReEL6akKz/DGEr
xQ+nbyFFhCsQZgeiPJkfqBmCa8R/3sXWGL/IsjTC0sbusRhzEbsTQRnlr98sT71DLL3lBl7t7X1B
8lSJJxu/C8gqboELQM26LcsD4ta8EjKlBzgXulrH2ydPy/AcbG1QB25TZy/dttrkiXkcx1yXjZ+v
B8ej+9HwP9KQTsGpA7W0RsUCus99GZMOGiaE52FKSjQ0Z0PhMoH84Q24YMUazuCECbRD8vEwJ9t1
ZgZnL4acIM6obMG6koJ6mItemDJwO0E3qZVpcCOmudJuVf1TBE9Sg+MffotsNU+pW9o691XaQE8C
KLX0KFSrRTyTpMiX7D/ZO6/lyLFr234ROrDh8XgSSMtkkklPviBYrCLMhjcb5uvvSLbqqLr66ij0
LoVCEeommQZumTnHLMvtqJDyvUyahfsTKbTB4sUbofymuTZ7my7r0sbCa9ZjBZJQd++UtC8+0TpV
8QmE9oBbBeXaeBuzuPGAITpNl1z5kabQeuACsl+NmnU+ctky0pI1JmzfeMrwmtgbFhe2+x3yMgcq
6TEyQiiEbdPeywLpIXMEv5Ovml3Le18V6bbVS27DVeHaO6X3+ZMbzdrFfGFE82ocHPOAhrLSV+Oi
oFLaWuJv7d5kKWNEzVFMk70zCk13mfXNDI2KxRcPRlLF2aprLv/YjZzofp6H8cMxShYapSjrDStc
c1/lCOBWg8X0Xw65ta87vTzQ2/vrvhiWkqotYlDMDqq6aiyLZbOrXLERTleFeZuydoBnGJSdDvkQ
YRZjHGjjbyz+i6DptfJ+oeZmnVZqA7M0NRbnybTqHxYN6pE3ksYbic+F9ZRfLCFWtjxZt5AP9oh2
/JvcTp33vGByhyFUwVHo3OKsjdJF8INNrgzAQ/DvbK0vPhFT5E+m3k+3ucwc/NxwO+/jIkEe1VFG
CG4e0gFwHOV/Vv3/rQL/DWNfwAD7peL5W3P5P4Bqqn/mAH9VgV+/8o8qUOgkI1iowBkMmAA+LkXJ
P6pAIagQKQ//dBb4umP8swp0qQL5LeiyNJz8G97DzyoQhCAqWtYMJq6LS/f1HyBhYQb8tYBhtGLz
vnwgHzrv52/eBhDfHcBjZ8TmW6OUdRhk90VeQuh0Kv2qqpUHNydr3H4ZthIfa6E/o/dkLiTLuuge
jMLqF/iUFH8AkVtkl2PGpQOFh7bQYV7uAGXKwJcPQT1OLMBheCLV5jY77zJtHDXWGLhkCrVnC1V0
ilk18+G+vi7zOSu5lFIeZ75Xl0cbEfiBokrp+yx15uvZiuipzKZG4Oq8aF2ltmOl3At+AESAndXH
rGDsVcBWFnA2pfGQQF4ugzThtrXyi5HhJHQRf405tRm5yBeKNid3pruFJeK7XhvcD4gtUNfwxFiu
GknPHalVQ7ogroz1fFtOKt9OCixNaPtVuneKuHFPPvjPLOhmnQeiBlJ8BbK63/athIyvXQhUSWHJ
XR214yZbWndh9VLyh1lLRBNTqkjdGHZUvvbjLO5GEH/EDQDqDZOu40kRIzzhyRrPy6qTRQvqvlEv
uC3np2ipXCdo46ae9lOFDYqll80HZWE5GC8g3RqAASLfdobTIqGRau3EdSNWnWiPI9SDiwAWPTPQ
jqRepXK09w73oSc/m6ej0Y+Qe9MMU/Im6Vq6e8WpHoKAmfVz48i1wS2w2Jp9HgVOZU/oqrKeprrL
Mo36FhnkCuJcW4X6wOQSVUexw3yWhGhCBm9jjOO4HvvsMs4wVLyZ0avyRcd1bQeiy8dPN0r19wVb
0UbaXI2bS3G1xkk3vxcANY0N5nh7O1RTfS+Au16BY8hfKgTuq0hXAmC8FvcwRJJYD43WvcH+2YaD
kURrVFt43hlhCk4aMQm1juO82cwKcUjitv7NZDdIDKN2CAYmsYfEjyZ3VZmFhHRhItm0k4FiKNOq
Pf4nY98X6FuZAUVvXA2oJ6Ec+N8isPSU8x1E3W3cN8ZDlKfDfmxB3iObcAE+wg6/Z9PyoY+2FqrZ
W0JocuxRuALSfeWy+UR4CTk8iB1PHAsntw4ysb3XS1OxVd1ldGJ3ixChrQyEcjwfzbCLmgc0xe2p
8fTlW94XUYi3e34agLTvooUHc6AR1pCtao2dg6q17maupvLU2GARVn2VZenKUGkU2GhqQpFE1aMT
N/1q1Pxyj+gtfu4pPNl69VF+J63aCLoFOSYKom1fYXpo3cji8W1J/WwnDdMXTA7+piotA36XHYno
6mtXPdh9fdMWESBeR89/lELOe/odSNQXa46aZh/+cv+R6akVYkMfAxul0u5CXkDKYrxP4/yM99cO
Shn7RDsow21lyNKD4whOqkGn7dyOHRI2Xhbr7zC3f3ac/30q/punIpf3xSX3r2eu918hxcF7W+Xp
X5+O//jVn+NW7w+bP8XAFHae/fWc+zkjMUHlMuZgnQEy5+vf/ASm23+w7cbNYDCH/YpY/efD0eBh
6/FAtTGV2QabkP/k6Wh/QVj/Mup0kRzgGeNvOiZj5t+mrQNCmrLN0mrHLkOMaz+R5sjDK/VpzYBh
OaWBQLqMM+/sp+YCspuM2dPogKxTecJEtkW3+ZBFqfnsoOC+xZVa3qvOiXC3C0YSdNL1zmX7soMi
jkIBg5d9lVJ0YxMrSZUYeTIXIfoEVqOIvnzzSJZLcpKi0jA4UWschqXJmzVtzUUVMM+jCCQRCFOI
4Lv87Aqud/Q+swVOq7PA7WbTrUygqoNXUtqa7ZF5ID0CkwuHoGT0ipg+2auJQaiqZufaQFxcB71B
CMWAPAeXOTg1nxa2XE8sfl71gjcVNkXU/+BVhGItW0K0iYayM1ceGp+EP5zPax9k+n6KSqcNuDtX
co38wsbXwax9bS4wxFMO+M6O7InUDnuM15iDou+LYyOAkkiXnmuaRP4u7+zZAhD4XI66vPMlYx1M
UsnNOETlQ9151U3ftWoGC490O8RbjuwuSlxKiLxA3c1dHlbQaklq7zxJ3lfjoENbZSKKCgYDKSI8
C9PPeUmX+k3Enncb5RW2bbaXuggjNj+E3eRjtXE9Bs/24u5R4dc3qKb8Wxv+a3LMmIftOr6/jaoa
/4imrtkuSTIeEwa+mylRcCFSG1WkEI131izOlkzSQ/izZ+8KERck27TiIaqktUfwZh60PLX20+BW
N7Jt0CYtVjGvHTcTB6vjftjkcrDClIlHt6Pp7vnMwtwwCWi+jUvRvF5Arc81qiMz8Be4fwEmm+47
CACw6vRql2pv9s8TYS+rebb8e4OsCFqXZYrX/gTHhae3+WZEU9cxGSduAyGfNr57i0To1wn/WCPC
iDeUAfHBmijzdpHb9Mt+GGZj3qaYBo4GPeSI6cYt1qY+eQzwIUVm/R6hjA0AZKyHO5fUJnlMzMm/
rT1N4GJoHeexFLN1nWB/GmN0h+i7Vh6LycVGSNwu5jaeZt2PmM5kIzg/jS+i3c02S4XXRgHG13p/
bAKEJmbE8dGg6cPqGppxDfzW26AwWYxhhyZc6w+9w+Z6nzfNnD4bNV7ig81/cOVw+ry4Uazdz2Pb
ER8UXbPlVVep6rvnpClOEGriI+um1P/ISGpSxsowiwoIflzobhm6Rq4/2tBnNukys9EgDWQdYZvZ
6JBZVkAGcnz+8fiU9ihMND+prjsW1ixx+7tsEAmtew3Z2M0MgTCPc+jJcaLY2XF5aw9lbEbbqm0p
vQfbLOoAh3aNTNVgsw0zc6P1RkeAQcl72FGJThhTBmMIeQyzfPX0bF8NLJtnv7yrFuRpWccCSaE+
8oFrHkYs42t3Qgxm9WyTm2rakj6jfbcX7jR51AZNtGwnT2TbOSXiZa57F1TGdN9DzQ7hHGy9PrOf
RIs5LRuGATXtUN2Mnn7H6NZYqXbhsF2UYLGF4lEBWuBW4cSbqOyCjnnllU7b8CObXdAHRvQKRXDc
TWOT35eO8m4yVcEDvKjKrLxTtwKV5KYBl4hgM5m3lrOc0sabtzkmiyBJuhx+saQrRhIYUF3IIAWT
VZOLsLxWkWszoHFvlrq97tHtocUj8EKaFfrQiDyxzNH067aNxhunu6yFuuqbz912SzfjrdMILgZ5
aRnDWLsLKtAdu6WqiMpSSjtkRYqBIJ/VanDjtyo1kAAJcrSkOwPi9IeKaWjVPmOvYGBaxP1jNrQ9
J8aobeN2+hxaJ9/OSTav+3YUD0oY0ZspbQbmU5RYF8pXkTGrMPT9wCRZ7szCsq/KhowNRDNMj+u4
Ypo8SOvgId4LLvCt81AzS0kBZoZffVFvWwVnhbO4p7lr8FgpuaTZ2mvS/s7HrvbkNwhnTKgiaxrT
5LT4XvOtrCQTUWzG8gWvZrERg2pXwNG9TdH1yJ8XVb8iEtOf/TbW1j0sjaACvncqiT66Qq7ekmBT
eGfAoOV150zaDeBPkF1Ngcbcb4ZN3C3OqTUiMTEQ76VgGJTFR18WHviyEtlR3qeDiy7QZCzV0M6F
1ogMyIa4EyhDmCcTJwxG8mRCa0zs1dYlP2qLIFseYF8hxWEwtWoAYT31td49c8aVTZgOY32lm+2d
E2XVeVp6/WRmsgy9nm96yDkNrHGjI5QOJpFYO8MAiac6C3kPORo/zM4qfgxFS+UPTAljfc+0jOeg
Mx9Klyd2kJH2QFeQiscqGdRd4kvvO5oZUkd8lKFNZLxp/vBJPEf84hjOZbpUopq17MfSQgjPNSVR
3Ui1UoL73DI30WPcWtvJzN4ivHZ4c+0tvK5+tUSLCkgIe5nV7KParvCau+17U+TA+kx9L5NJrlth
1D/iCLmtpG2BWGZmO2UMZRUYywwxxonEbd7RITKZlOdSOCcSjctjsbTDmgQSHZsEqXF9gJtrrJle
F8spBv6wZhTwfUBjNVchpRT1RbqYqIBMle9ckS04HnU0tGwyeiwuzaWYabygt9puhXvYXDPJTt8x
hj5ohlOF5tjob4lBOEwFJexHK9q7QYnPqGho2FOsSZr7WuZCD5nrpttJ6hj65mg51rSXKzSBr6Tu
1ZsFi8tYyoh7Z12vmUggimcBs8umudibqt7b2PFXmSMeU1QzR3hxUKRTh5lfy8LFyPokqPVs2yps
f1U/3VtL0iFFT8oVfJlgSLLlO8pbK+jNobqPwNcEaQc1cBUV5hxip1FrJig9yq2u2ExDhS5O8z7o
RF4E8vJXvYFFyxYrDwrPPjei57yyPwqjEMT8DfgZmOhd1aWqrobG+OEWY0Bd8L2D+5GEA28JTFk3
7ryaoWNn1XDZGzTkynOSLRWLeye0OSbIZMw2KJWmGxS30S2uuEPLQa9yuGaJjsmts4iEqTlFhReT
BzcZYSsycTLr7HGStXMXTQkYxzG1hxUszeoOOXYVZJ22cpXDp2NeYvFIP2pN54SdswCMS7eXYrMR
5U3l9nFgjT4ujuqT1Lhdw/BolWj6TTR2N0uOhTDpiWfrcF7VxVubE4SzdNPD2A23tehvmChcU62h
3XeWmeue4QhzXUkNiGt+zrjMkZxj2LDJQ4vYSlj2sUQDcXSKpgwSAvKM2bVRXMpiuTWQsF99dTP/
bfz+TeNHKcaK81/3ff8DsbXs3rtf9TV//s7Prbj/B5tZB+YXjDLjMtv833mob/3hCCDqDkBaIg9s
n5X1z5bP+YNO0Ids7bOutkz3l3moSfKs4KfR3rA1v4Sd/AcDUZrIvw5EQRzzX7AkLrlb9t8h+tBW
DeYZg7W3cw9brA2gpC17tV3AGx/yuLEptCuiBapxnL/jN3ePNlGfzBKFGO8q6qoVQhjtPXdzTBPs
x08LmKcHh4kKwXW1Q9pJZ7mnJFfd3Uyk1kPR2Ri7B/I9i9gRb1UdgXLL3OyAdGANzr/5xkIo200a
9z629COPNowtywdUSvL5qAgN9onSuIdgIg8oRMuryDXz7WB2iLj78rqyjTTw8whRYUZqnlAdDsa0
oBEpNMckQjF2D5DocEJH+XRTkRa6rXPPP85dfMmUcibjPGmDj9le6tdiTnFYAtvieVSZzcZwGSmK
yohfhJ/6J6HJWzEh2o8M8YCavAqFg9S5bDDrsLutzU9zpvblmc1+V6jSCNqi7QFWkG4pMrgopBog
qG4ZkW1tpC3fsXQ3G7OFZdqkLRPXoZKPjZU5ALRzK9vWxZTt/K6HiEchEOruLIJeGMNz5aURmttk
PPdVunz48zi/4HMwzzEu+x2uxfbkmNl0Zu4A8w+J9wYT2nCFt6P5VpjDFGK3cTe1ytXWFZKPEU/0
hrLMd6oc8V1La/iu+eYqbe05MP36imCSvQUAcz2A4oXtWJVhZ0fXhayLveZpe+TRMkSdyq5Wtc22
aZT9GaNSx0nQpzg4rXELwDLaE6NZ3JIXsDDW1DJ54CYdafTI2XCFPTp7iufUf3UbByA4hEqMYuws
azU2D35kpdeL7ujXrP1wvbDgTJ/hI3fHbNDze6uy6i3CXcNfjfTAO3vK3WwlL/lhy+ym16QuLpvZ
dTH+scF178inoJ0v+8YL085UF0SCfktV5x6quHeiIFus/GMAqXOKCP/ZwQQwr5ye/W9RO1hiPDd9
aWCdUj7U9hl58bKbUK2ddE2ZV8ZoX/hpVXxD3dY9kP3oB6A68n2hDfu6jC72vdL2TkZTG6/ME5zr
JrbkHmhrvcuyHItDgZ1tM1qJfZPX45WRjBanY9PuNL1HPB7378mA9hajqxRro47cd+zUP+xmKvbx
XGPynQt7XzWRRSNP+OfslsaTacmPeTTrONBiy3h1vfKhUuby1HX1jDGi1M9V4jglCmU4f1CcmSxc
4kpOiRI2Qabg9N5xc2e3biwb1G9o5z7QvCbbUvFL8ZLmj16qF4EyNWbXShZXWcxBHE2TvcGAEdMD
FnlPCGePFQgVB8GZ4qGvyj2jS+dQoccuYUoFLHmLEjhdJs+mEPmdHeU7Zx77gxMt5R4pNLJd6n6k
1r752lc+UcFU8BuMYU3odizro3LK7th9Wj8WjFaBKbMEVR4sh6y25QswlenRRaJ3rg3yADmgLtDB
ROKax+xxq7XTZsyd5qpBD5EFvr+x+6zYRh22a0TWOTbiM/Gp6kWLRixITNTOmQ6hk3havQvyUVen
Ulfth9njM0GJEOLRdLd406a1ysWgMXU3vZeeAKga5MmlRgByVQHtm+ObpavkViMikGH6bLtBqybn
IjlmPBOTiDOU6PBWSzUMXuj76jGmnL1k6fl4F1iKcJvrUuTHQ7FcVXgnrmciDddCaC+ZIVtvFceM
wdPcZ7HsNAgW2tIJci19ZuvPaEDHVMBCoVkZmay+5QAjr6Iq8c821px919kIFS9Btue01yRFN0F7
dLDvDhiRbcaO71bvnKInv83UT8qr9MCLiiVfQfp01oAI/Cefp8ZpgT/yjLIlpdpWbz449B1PxIVa
p1OnLrZSTqUxO3aZA7ty1vwjMabtbZ9FzXWmjw3uiDTHAVvU60p08Ub4WOsWI6nXdteYz3IsjJ3T
8ynbyKs2yZQZPwhzGq5H4nXeLbO5PFxAH7wkRZ4+gtxW+QqVg78xMz/eYvfDvjXHY6CJKLkVgsEe
rkl7peJmutcHvvoysZdwnnu6gsnwrryLJDyc8iq5Md1s5ERjE+Nrlg14Qh+WLZmrA4301O+lv9SP
+QDrBfHnGiL4ciuVaa1rReoTAH59wYKklRY+6WlzCT08CRUbB1/E8g0PgQxHJEp0RzxuUy7xKyJl
mKmSUFitZNP6r9Jx0rBgYPjC6CLacWdK9lFvhLPh2LfLkGkfNcywQ02kxAZ3cncj0jLf20SsblD2
dOd8Hr3HePSijdAb/Z4gbixuysVMPONi35hsik7tTG+MZ+hDXwZu//TyCyPHyYrp00YRLiDCVkan
XdmkyuIYKzHWwlSsRrvQVgJATcodLdXPl7URz/4six8G8qdJtR4w5hMTjuK0iZt8VyVc0quJfpYu
vGsxubmR13z6uNj3DJwNpFOjdkwxyQMZKG7VJdi8t4dXnI7IqqqL4chDqPRN9s4rvIB3PRo+3Xx5
ZepzVwq8K6B9a16vKfYtHqY17PkHo4nrQ5247oOqpfEks7H8QBI3PbcRv6hKR+NUT2cWnIc65lMM
h7rpGtVvWaUCnbim1MLcgt9P6vY6NarewsLIqHQCGIzrZxq826ZvZueFsfjnAHfOY1k3cuCQWRiI
2RAPBqQob6ET18u2wPVwndaNVr3W3ECpvXwViok084ZgzOLgabLFuZAZIUWevBLxXB6GNnVf7dlu
3nTGeRkj4yS/chNbtA/42JJomy8yZzOMyx0XI5kcdvbdS6ZOe7SbaLJRrxFAgJ4PnsO+IY4xLDV9
3rZ+VW6U0z2jyhlX7cR4gRQM3F2x9YzEf9w5aQ3xvOiHEz85bXx4lwHkgkPaWkemwejYdK2yVxKK
xhNeVm1HLfJYLkm+ThzDPfAEAXGspTEgnFwEMfPQE0vM5tRyNA9Lz5ouScf3C9j20PqORh+oDVtR
TjOTy0u5RcDLAITcbK/SdC+jDXxECO9V1O+8CxZDNl667VjABHNknQu62zBrtHi/WOD64dlEh7Yw
0kOvg3wROeGBcIGO6MEgM8B3fBtMJw9w4zHmbVSKY63z18Bl2KqmebUeI6ueiOiRPMiiGpQFh3k3
sFNH9mcUWyLj9E9rwGAT1LIGiMCK3xTfHa90vOdOH0q3+xgst5H2Y9TgEe6DtMlT+sf/NnG/xF++
fy/SkvLsy/zwa0PG3AkZ7r9u4khhKn989OnH0P/9134u7gR5xuyjHMw1LJoxSvxvH+eaf7hcvMin
XSS3KH/RnPyjj7PYz9lUmaz7fzZrP3Utlv4HLRyxc6ZN70Vn+J+pm7/sNr+u7jyXKwRxM7pclnjE
jfxVmWsbM61mlapdRf5SaJDOt06Wko1G37/Mjvzm6bQ3NRFR6xKLeoCaimHUNMuDJyTz9N578JTH
3BBE//U05EflXXAgmkNZ2pro7jVuvhlb+fnis8W9vSBtKZhJxYSMJF7jb2pfo/FyBj9wfeNcR0oP
EZLASSCxey0aPNCx4DW5aAihR6cWwBPUw0x2Lyr3eQCkFd6wysD+nX1ztFoPc3JxWIdxP0Tn0u5r
1b4IL6mDhSUN+BobG0LkPmFJvCOF5ptiEMzv1i95lX5yCaG7BFYYuI5xFgkbMaPk85DDAn+nbV4c
kRHucFG9jhofr8RKTE1OjLDS3H3bensAqP066vhqlB+t474gSiWTn4bUppXj8FVWXtuFesMfJaLI
pFmKH/kIfA26ty/Srgujlp9SOu9B1Ra1HtSN1ZAY1S6zEC1XkN1Dh5luoKR1Hr2hX19+M7NQ8aU+
bv7FuBTSM19BnYNjs3uxnOMqP/tzrtZ5x0vmeBmvbKvh7Y8mZpGGN2TWjgz1JX4EEkvN6V7Kw6r8
nMum2jVmC7glmikh5Ix0ws/jjyjXCK1v/Qd8OP36K/K40zEMXxyBG6v3PCDyGFnazO8eoK5I5Nl0
Q1jSlw1W82U3enx7ZseLjra794T28HWSpM1Mn2E1XVi7nAdiNs+F8jAH6j6QNqHYLvE/oB7OKuVN
xRn7PzoFfyMyLNoVhKWD6/cGSo3LWdTzs+jDTmknkDtUGGPcS/a2EzE+XgxOLKRUdVDY9onz+XPy
8csizPdW+Zh+Y9vOsV/4fxnrVuomrQzH3sN4rip+p+Bb6gRNkeHWyzVcOT9ou/bl63gXMW5jRVkc
QIpeNnHCKYO1jkPfUFgMjpcfdBF/cpFzVnMvX3kJZ6fncqpUl2sBAcn8mBMyuHI8iAeCN8KVRzFV
y/QEg2ePAulhXjjyI/sXMOBjdBgRQF4ntCSB73YvLrPcwHE5wt7AyeRxNX59GWXNRTFq/Ggti29g
zI11BJbokBsw6a2IkzaXXXSYaSbvcCLXgYFMDZMqudhmXzMrLgxj3cpKD4vW4ivVFe8hTrorr9Om
LSMWcTSbiMCxfjHWEp5YQKsISCsredZWnGXMrwPkzvLaM7hQsViDRVM8yalJ8rXOdYJUPD2rxD59
XV5mtiw7XQwGdl/UYwN6LcA9TAP0gsNtsSM4xIlebidqmDVsFS5D6VXB17HVCj6+FpVHh+wEbiGc
AiUUkADCWs1SluMHCHzZVHXrb2kb5JoEDX+DrCsPwR3UwdcJcDnDucTPqbUAPpu5jfmK69ta/GX3
dZj7Afxc33IaMVvq14od+Xud2trOTvioi8ZrAR7QduxAuXvh5Kdw4xAI+Un/a9Iac/XoGldzQcZN
YJQiOujtUB7dFBCGPdlbb8y+aYRqk+hO9nskjUvUNVfEsOjaLra5Ttn1iuPsJv7GdTjJSsIpj+wN
efWS2xdAAQaR3BzEQkM8WVs/yWE/ahN/TIwqwNviBG6vmyCOmAM3RtfuR4d0d7fEZj+lhY5TwTbB
osfcFGPBzW3k0Gmu9LfRYJwT0/e2iyjnbd1zM6ktpQKcDmQ1Kd7COAiuIreudgWrrV3hYsz+ujcZ
/mSsvy5ayEGKWQJh86JPbu2WU6K1rbMxX+wfkeaxtYKnQjnNydRMNQooUGKywoOdNHp5nBxrOg2u
/KTN4quZuQK+vmuHXXkoC/7kIDiuVon8zpr6LtQ8m1vgpcFySVq8NSjnQ1gh+daLms/G5R8XQ7bm
oq/JMud+YiEtYNfRfng6GBuCUoHRNu4TC+xqLbXkVhuHk4v0cGViuTjM6YTIWsu7XCB5n2FiyhEp
RTlpqI2JTHsDOELYhUNF4Kx9T7AkWJY2+2Zk1RTS2PlYJnTjwY6hKXUeOffXc9wNh5TgK3x2egRx
B6CRNawvVudVUqX9bRJbLLxXFJ+M4loQMBl7X2icqMLabk27XAuY1Y12qKPhHeZJ9R3zz4eV6vj+
YnOSn15jagsSBw1DfMCFMe5gGVQbgDmTX7OOIdm3zmCwFZmltDDmURSya4+u/bFatE1ulmN3kkSh
uSjerK7Y9fPSay9zbKkgwcuTH6PEN/tV2+bCCZoZ9MLJVo4xE6GCSv6uJCjikLjOvzFUXQxTv9U1
lkPDiDdMh4BuXubXv6Dfc5/kBNI1hp2bznQhS/KZSh4uZuk9DG1lclpx1VkpZ/ovJeDtn6/wq+3z
d3MV9RRydSY1tNO6+zcpFHsdY/b7etiJ8etmxzVopvJ7OaKgmWr5+X+/2u++qq9Xc1kHGBa5dJjh
/vopl5G0KtS6wy6fOUEulYAvGYQS7KX/+bn+u8n5N5sccNYe3sJ/3QVcvxNe8l5+/7UF+Mcv/ewB
8CpaLqehg1YdP+IvuxzX/4NVjW0ShaC7f7qof65yfLoDqg2P/Y+N4ONisvwpbXf/8DjwArEZj3od
n/V/ssr5/YSlQuNM1VHK66iAnd/9+ARwZm2RyGXH3d1esOtY5TGe4vmxECxr49i2g1++nv/PFWL9
dmXygi4tj24Tamxyn/vN6gg8CvfL4sy7acraM6NuFTjMzbf/96v8Jti/uK+RxV2kjTaXo/F7X9Pb
na4aSBC7uW/IbzOm5iyrlu2za9U8ckdMQ0yGQqvJtLtudKfH//vlcRj87WMStnWJZaeP4938HlyP
tstL1ez2u4qEGMB3pCFsQL/pO0VQAWOdpD1M2dR2QC9duM91ZEasdOqUCrDTTfu+8pByw2zz5utu
vBhXuO8TYgSAF+m35GehZ7KdMnMNQeUE5bFc2VE3kyrkzfMnNaS8MzNPwiP0lh2ZBoyH8IwdCtSC
LxGF9jZSxZcGRiCiBqSKhpB5CvVWM4kHWtn61I4M1w14Jrcs76kxna5+x2iIMw8XwfyZdHwiVebq
KR94/neALakp0NG0Ueox64fqxCBEr96IJqpfBZRpHaVm6h+75vLwR6Z15ysXMZ7qar3a81Uht44v
IRrQjbFgbNFQ8DF191K4L6mBaoIbuEuk+Y3dLOWxIn6FWXUM4rB20/ZcAU9DKOWOfYCs3oOilCzE
BU6o7fRiDE3k8Ac5GM25K/rosAyMnZ1GoC67VKvC7NVTphfqqckW556jY6yXDrNGadh5MDCj+5gr
6qXYpalIx3J+TPqoeh30hSPT1KW+c0aKQndso4PZlz7DIC3dUfDPn+NQz496y6/Mets9OxXr92iK
rX0T9+KBhKzuOesp7ogmYVpdwE6By8T2bgXiHCmTQ6nHBipnYlxHWAxLZcC9NeRd7ST+Ct6pE2RG
1X5YPGYx9mP8pS8ygPJB12LebA3NBzi5+dEj023rpEO+B09dn2a3HsNpyPIk7ADKlVgaWC0hDvVW
PawbbA6U9Iyx5V1MubpxvKQ5WTiyyeuK1Q9S2ahq+l5uivxi0yN86I1hrXqKMKBew9viT5kIzeri
UnpOfGIfZO0pkpeLXWvsm6923kKKvnasS0vto+5UUnIqKrwcP4RMocGmhnUTE1awppiElwbALES1
b0Hirwe+VxnX725OyTSNUZaFPYbgMqySCPykHjUftq8v1+WYzI/GiKMOUJtkydHIjSbLHj+CIx5S
Kx3DJKZLExrfbRdzHLPh8lVfTtEc58oP7MNys3w1vs3CkbCcCv2c4PzHqlK/UnRFhxzr3qhRpyVp
W9zE3qc++HhAUw2wJbbAwtgnnf2mGwCpDUhdT7HBuQkhQaZbQ6+8kBjGN0I21Y/ecutTndmclJOh
kPdzoByYYxvGe/UNmxHrxu9H+2aYI/FQpl39OqCeedN6nJ5f7QyisOrNLOz5KiM77X7yMFwi/vRY
AZVj9U5iYoe1h8X0ym99GX59OC/hIuiqTruD5Fb2FP3Zcj16M3LiTpN3c9WjrFQx34/o6U+IeSkC
Z9TTXV+x1w4mpMVbe0rbj5p0PQ5TIdGezcx2XgSbkWOmz2ysHSB6p94xYs94/n/snVd3G0fWtX9R
e3WoTrcAGomZlChRN72owM6xOv/69ynI/j4Kksk1cz03XmN7LAAdquqcs/ezvcw3MudpwAbdfUva
XjwlRllkYCStpST8t1u0EhWsPvZXiOFC+zgyBRH3VjbPq0ZM80fDm4lId3pERga0qk1DA33Lc0hG
S4e1iyY0A7At6rnrvvLppfKEcY7Pbjviou7gAt9rdk+AQF1svdi175bWZu10J4uecfQQ2uF1waGX
MTkvUYT79VCY2UeJPj/o87APejF/TbwCYtTQf89ik8l1GcFbEvEhXpwIM2VfX1bFMAa5DQtKkuv6
HbhZE0SJhBPWhNt8bI0jeXA+HY7WJdTQhlVRRxjRFzFfaX49YNBdwiOZeUctq9He5Q3Up9oPm4Mw
9Zwx3QS1So9sqFYZKeBFnr9E9dJRIyBm3fVSzGtflPdz6SYBThf/Io2jGi1hOm6dmBe2SQvjIplD
BvHExR+YbRtrhln6QSfCmToNhzD1nBdUIxSe2vJ4LUuErLHu0hTQCv1iJFN030fGA3p8yma6JZdG
Sd5ZYHLtv0nwiIioGx86Y7FwD1dR3g17s05ccHhgv6qwveylCXLd1PtDNPoGUjzfgZVPMM9mDuU3
qxr7XWRH7Hls4B5wXra52KQPl5ZYn/FEGCujyyR0zz6eVnGmpXTHpy+eTccDnt90UeKbQo6dZU8A
1yoX/rQz78DSJSPdPVo3vu0RVDsIixOi1dxxOvO2Apmwe6hZX/XNzCKCrDeracDhcquuUNLWFyMC
wqCioXowp5qWRhzzVkksUVmzKlVK0NwZ9rF22unjMlopLTAc/54s92O+sQatOqLaXp4hB9gHcy6W
DwC2qggDl7+fFts/wLKebyGULJsh7Jsjc0qxdsy84HFH3JgDvw6IIRR3rhQZh4PZoIhrR2T5tbdt
NKDamk/0wUjQG+g1K/3sOlGyYsg/bkWoZLaAO7dNnJMlF0FFMDT2cniBhySxJpqRw7CJtMh/zL3I
2CGpNwLHquKDNxBn5zOsuKog4ZNHMmr3BfjIa6Ih5+OMPZBRvu3HAqdAW/yAsXkdh4t76U+d6aBu
A8a4It3E3hQizq5qXFiHOob+j8nQaS/yJbSeQNBDp3RtMM0rc8zlRTyjQaHhm+o/alQ4+Ua4pTNt
9FQfDktDI6cutHZHcW8/jXmfJJsFCz+hDZH8VljEllwZUgyLghFkKbbsmM15jMmzXKE5kZToU5lt
GW4NX6vUAEhNeCXngrq5m6ZONViHsgo8jNgX2pQrteLspi6PXxEfWmtoL/1GVoLsOgkei9y0ZD+V
XijXWGDsm5lUlT0CyPqriU4f7V6NmJ17oyNi4YiUphb7UG4s+9SW5aVvhuAvyrr7jhaHqWI0mhXa
90zSaa1ZhV/KnNZXPWvhfZ256h3IOCa4oV6Hm1P/x40TzNVxbd8sSaLda1VdPxElaMXbHhynt4l0
OAwFh7x4I5yp/grxEkRPDE772oCCsCKaszn+PHwBxDU+ABKV3wnnS2luElPHObkISeCe5tkMOIYS
2waJmk4RB0YwiAN9wBSA/MFynfISd+iyh8w3bmgushi3Kd2QojaJ9YhtyeZOdiIVf+T3jwkhsWB4
OGmUtlNfR8vpW/jNZ0sDnAwhpFGL8lLMLx16RXrbLscTv2mMW5bB8jsN62rYaBHNIwRYLJWRMgad
2pKzkqLEpEw8xonOvTMazSvXetHOuwgsyAUDDX5/P4wbUNXzruKw9VRLPCUEpHL8ZRry5HZTfjDR
a4CfBMfiFdP84s01KtolRGiRkqdsJKNEOqMUu6uqtvJDZvrN3dtFxFmmk6JYGdT2rkm95BKbd6Jc
vWpitCZx2hGSiX2kmc0xJClVHYdRTjRp096RM8LxHonwZuDGfJGzSl8eSy5239nvFTQnXNXrhsrP
IRbTIteG4MK46tdWQ19ZMAPTptsLopzitQMj9cYFBM+Qgwb0DKF1Fftc2S7CbuRGFdIraVv7pau+
RCEx4hrz8iMaqfmCMJnmc9+TwTck5vRx5MS9fefCURz/0v1RXxbQDDM3FI9oKM++LO6VjFGxJfda
AsR7kKXzMNe8aMSuxjdaz1PHVsQDZiCH/5B1dIF09qljVk7Vc1qrvilAkqu3v9Sp5Pz1ChIDzKBN
fSlX/Fb4RuCMTRxocl8UFk01nwQ5mnx9c7mM2rBroUtsWJqXYLYsNp4QgOPnFHPYzo3VayqG7D4d
RXO0cgcEUWhX3+skd+88DMog4ZtFpVgoBHmHP/btb27/4UF0GV7SvKCotuiondXsdq9ZNQqPdj81
7Gko4dCgNIU/b6t5YnVKynHj47x7Gcx52BMlgLXGMJ+9tP404sEJEjIaAg3H2oZEi+pqaE3xNMCr
vEL/nl3o+OO+mALl/VUdIea+aOPYO4QOLXud7tY2mXihAXal+8hP7BvdQK3TgsC9n/LCv+QAuWzL
yZovBIN++JU9mQpqhcFzqN0PUes8aAQXvBSg2Gw1zhNge1FJcWhxOPeOVY4PiwUM8y5ndoplmuIQ
t2nMIr8tMVgXrMSns/pULs1dmeOhgnyjju0ZB3q/oG0u9MQBh5vVgTmF9XUG/Q49YcMZlHiYNTCU
4TFaNNxjQHfyL7gdM+cIMN4dMDaMERcpQfWqTSjPAlq/sb7ua4sR296y0p5cBRvjuBQbfhAKvCoU
2NEbCy2LCwAtOmQcaTbhov6BiuMNN7qEs7UGJmN4A3Igz7zwdSG/03yfanZjzvStHkMNwATCL45K
vwomFuEYKQ5HecJoAeFA/0SEB7yO6psllqHuJyA4jhpR2GtpaxWoSJ/R1wnt4cWi/jqnfUZOOlaD
fuB0pcNPwULdUVDEpdM/dkn+xW2pH5fJqJ9AvVggWOeEIBd17fxs9JLjsnDx2XS0e+LbrIPBxnGX
WUOyCzNmW2vP7vJDZ3vVM26I6lnMMOw7MzdJvwDnsbU6r72lEvUugTiBWR8p+p28xAVZUMtMk2Ed
9InVqFO1XRn7CjHQYboTS44QdM7HHt9ChKRHplQtpcv8DTDmXWG1/eNpCGWWZvVsg/vf6YIKqzao
njdtubADdIjJPpkpDaWmyevrzk2wrIeC1aQLS7rOIC89/l507rqyF94Rpd7Ab2XwL5FuNd+QvnBV
lN5NUh2ubCZO+zJmT2zqhq6cObLlTL7aQk8jVntmKpgXZvN5nF3v0hhps0icS5eRUbfHBKnmpYMD
hb53Me9QU9nryiuHR+RmlPfjnOw81QGCJ1pfF5i8aJJTJnt4kF483tIlSLylRhKGNmpya+ixHeU2
zOUbQ03DizF21gaO43WpqYOz+taT8GlieUnFg1Hl6h5YY34w1Ks6qfVdz7KR9Ci2KcRn/XZqi9RZ
Ichj/jxAKZzVLC6ZdAr4eBLNnV623JkK8un3015cl1EZql7PfJFZ2DfUoZe+jsUIlcYqvy5354sl
gncBb9W7PD2G5kQLhse70fdTr81XIqLjYcm5uTt1fEqLx4fwvhynJJ2TpqAKzksj2eeCAxWBod5l
Hzo2ICLaAwyouAyiobKl4cilV428JfHmbYYAGJ9P/NKSEnS18LqhkEJiRTTCRC/MY3wY6ICW7slt
QgDJAdinTuFI1lfudNv0A825kqgxPJ44HaeFX6QU/jRxFl7BysfXZoZk1NLa0QkT7rUq8FMewbKO
cFqXiCDXJGjZN2bm2A8ceHR0784gP3VpS0dwEVnzGQQ9jTK7G5tvEfbLQOoMmJlk0bchF/1AxJyq
GwXLGhV9eDx1ajSP/dzjqNGSigWhBMoXzZ4GekFgGXz8qX9z2iSnjN5tWeG303Tth44eleMy4Yjk
DBUclhqpZ9ufj2ZC65IBYX4oKyO8J5y2vES4wRwZKcyl18nmc2VwTEeWSU+tV2flsbDim0FQaa0j
vWNx10z5vcr96ssUcdhpdczDo8s6W43oKlex3bTfCJnihmRZb8CkROaJdotWRco7rZ7nplXLsAwr
ecGQjo6kn7icebOW/5xNdL5ILA58sep6cy5RuwAF2hfD45EQS497qwmr59gIoxsXnR2DQfX8ZIIC
gJVoRe5ftglV9+t0vPV8OqRRVmb3xTjQRRJskw6ing+nvYF5J5kmXhTfMK9XfSeaqINmk0wcaUDt
IeLhe/M5hjAzMz+cpvB+wVDNqTgJC8ph/Dup8QHvrkSTyo30aRAf5lwvLxeLGbJtcogt1D2IOR4+
STmiH2mXisP5aED0IifucR45JtcZ/Tm9ys0PWoEZMGQd+1xJr36KnTw80r9w1qeW4IBm7+AhFD9C
yoNfOnH8lKwmiBc0mW0jaCp4TCcOJx3FTsGLvYNJRRe0ynkpZn2ovuSmRoN6pGeMjZxSoePgbDlw
ZUyaywGbPQ/PaZmdXK4GnaP5oq1E9ImqfkblahaqnpATXajWmm5bmjYfa5dTO4JMWhaDHLiYOstb
PPAeZb7FruUMNTUeQ/FaIwt5GumXmUReJuRT2c1xrHOaiGqptHQuSptZ2c3imWADwMDR9dIgwDU+
+wOkDbrTS0t3ukR6feWCWPxgNW7/wwUzuOv46hg4sFyuE5+aqM6r+qssWo4cDX63Q1rykpFxGN+Y
bvllGGyu2uJq1oE0Ml6VIeMadLlONYRL4TOnklSg+pjxb+V65XNuQeiEKEJnkR0bjhOkKnGCxMO4
GXpuOMjWBbobLfXT355ezLlI2WI0o2+/2URv3NdsKody6abbydTmLeEoyQ7bPi90wqkyAqwNzsDm
yRa1uwCtthN0Is5CRYa8fDvJ7KUXS0Uak6SAPTWKXVl/ESaV6agAXzNK+WEDnb3f0UjgF48HgkrH
fe+Jp6WN4s2iJjEdDZUAFQsfllW9dyTgpfqfXvEnhfmdUSWhVNQ5/z6pZBes2ufv1etJ5c//5u9B
JQFiTCoxTvgwk6mePGZa/0C4FJ+LSRogUGDhyBapAP4RKxp/8WpY1FkEgwrdMV+Zzhx4zwZDMMe1
aZwB+fpPJpVCTbNfFVC6gg645Mm4IE0ojs+Tm3VUzXqoLdoFPJ0mRfUFTHruP7cDvc72yPTGRQye
sbvG8JQlA3770vLzgvjZAnmI263sahY1DAZyODLrqtRMC8gAEASgR6mCGreJ3PVZ2k3hLvMSO0ku
7WgcKMYW/mkICaFZ+KyPus1LSm8p6ot+ii+NgYb7QtCg52poGjXk/wO6ruJIHLJFMCQnIQQ8gPMG
/cks21D1rju6Qg9pA4/ICjwRjdRx8dTH/k2SoKkiSiTkcOLRal3bfUleZ963izbD7gRpuI7sqqGv
f3oW/jfgf+etsW2f2fEbb81zjvCzLX+Fof/8r/55byDUGYyy8V5iP1aWzP//3pjiLwB1zNgF+Fre
D16pf94bXjaDaGuM3oq/daIb/zPhN/9i5u8JpuQ/0Xb/kcj3vHpXke6GSUPEcS0d6q8i9b3WwmBn
qeqm76drBJ9+MIwEhKwqK1XgRHcc7oCpzsd0wgUR6HrWYYgSw8dMSMwX0i+bT6+u3u3P1/W1QMZA
PfHLW8y3EYzDXaIH0FYAdv7124CWrDOf/hsK4dK4jjKMn+AfKnLOpgGt12oYRf/kAttKVm3hdQ3N
rhYIXbhIV6yZ+Zff/a7Tb/gzYvJ+6KR+RNPrGbvZscMfxqwZ0zvdJPNMsaCuH0RyVEQmjE7ozGcq
G0Exx72du2trgpm1caYl/zhQSllbTgJ4E4Z5MtJNgskEUaFDYsyc6dauIJ7E2LRD1X3HJSGNdaLV
NgemBO5KV6jS223tLAqiKo1vs57ATWgfcoNg3H+UcXOR5aM9BYnUnKukjYfiHYHE77eB1UdHU42U
2WCer370q94iKwm5TnUur8su9B+riO4jamScUKsapfctBlr/oQ6N/PPbt/9MsYT9wcVVBA2atVX9
RX2tVx9r60y+6baWwC4W49rI4v6aXPN1QhzS49ufpHpSr3cL9UnYoMma8NiZUNf8+kk15LulAV53
TYq1eG7GCmdsiDjCXGV1HOgNk/e1pc8IRsknHov3HprzzYpfyRTINpnGqBCA8493XSuJoxLEtPJn
PBdpbz9n7M/5jqa2DMhFquDUc+t3Y96cvLKV+4MZmDyMaMjQNVqtjlg1JfQ0dclGtNrahP2LtuNH
rQ31RtdIY10DVBTtnt186X9uB1Dmox/Vn17T32+Uh7AMGgjVJuoloQQ2r26U7vR2aduhdgU7pnhO
2k5GK4zLHRYz3MlldESUkn2NPJ8I6qWJt04liBBkiOi+dHCCK0bAEdVylQ4/ktZyvw827qjj27cY
Zcz5TbaANjNb4FRg4JVzVSP41bd0WuyibdxZV6lo6tCnm0LNtZtOHL0O8jAzmka/G4oZOAMpjBgi
jXInzbYGfQOOL8ub4r7O7WJCDjpGkGYKlCg4pVe13dQfiQ/2qOfKkGpdsf4IkYP7F6ayvB5rYICN
wgJGkQEhkCA05CvmEBd7YmbzezONbnFVWRNbt8voG9Jgd2IOOgo/aCSzydog+mVZ6aOXXuYKVQiD
UhxjhS9cTiTDUY8J9+GZTzBHK9bhqLCHhgIgLun0rZZENPe6RqtpLDoXIG7T4642zQ9NbIzZjioc
piKexPArQmNIi0nZaF96hV+sa0lyEjnTB6Bc+fdkqB3ee4VsTE70xkGBHFuFdMQPVu9o9vg3zUiA
sRjbZmsYExTIHH8KOcZj5DVQZQBFFtICGVn7N3h/oUgaRtXt2WpMUHAKM+l1bv55KvT4wmz9+sEm
qG/X+6lmouktlmfPqdoATzbNIlTcNJDJGnomcXR8kVEN43I58S7LE/tyUhhMSwExZ8a/3rZVmEzA
6cW+5P9KxISiaMLPhKiZnuiabkh6hVsp5qZQ+E3rROJsEQVHApnu3WgB6kykYnamPEkdzUTF8pws
d7p0yFXLw7t+bLqiWBFSSwbw9ziMTXN5kqM2qUw1H/V0Vn1jopt2FrCpru9r/brLOkS0ZPY1y27w
+y48FG1CbyM18+pBV9VfSq9fYTMBD6zoWipVekzk86YM6fkwlczGJnCyMdLXbY744iZudIfA9Wx2
x3gzT7nfXToS4XW0GkNakCO6cFvbOlqchje4Qy0nWnNSxENnWERqbMs8af0VSDpOwMGE9Bo+sw+X
YjWHgELXFVoVyNt+P4YYmCEXBTLkVLDFmQiyx1tsVszSxNS/LuIWltQgUSffSnQuRVBFifei9QPK
9Y1emd0uEV7vXdtQJcNjabmda8OAmiQTY5qfrG5k+EYxuLNQDksDnFSWyXbOnWLe65JJLE1vctHW
Lta5fAfOJtEwCQnzk1YXi7GxLCdDt50VunZDaqyGRaIry08pxgyoNa3f4SmA23aPS8Iic5yEQeMi
HmP6WWQOg6jd4bKpywc2Y+tI4JOZbfuabxBUHe6YwDOmBcVMOtfjVeHNPNoar0q7CQ2jP7YYs/JN
FFpRr0Ty3M7ElZxPyiW1lh/Q+n1c6nyBYmMxc20OBlTOPY3kjOZ5huh/k1RJuFn6MCMsjJaMf5uG
YypgEtEnZViaUt+QFyC2Rh0i8EDY79aBMcdLdYgTA+hf5osYbCf/P8YQ0Nt5fCKrQQSVoLbopkT7
gtasQuKT8B6ZDHkB3qMBGISG0iEfzf7aqX2YEyVxX1dUF2xJkXQzpQkCXmhtwyQ2yicCYsv42OCK
mLYkqCzJhdFF3QeRmvazPYX0Nz3sOda2LyfkPdBn4P2S25gizrKaTK5JzAoSI2me8pFu04rpzfAg
bWf8WrextUelF4WBl9n0zpmc8+fYeZVOW9q+xvVCOr24k51tfDA6gldXI+ZZOEjG7OKAN4s02beT
acLncOmu3iSa6z+WeqMezjRt5M7NJUz8acaHtCYJgXsTjyVfrCKK3rhgB/MfQRLwdBesku3GM/wJ
NK30Q/M2JYUmuzc9lOyHSaQokDoAWxw+oTLc2pnmTEhiCj66qphVQKQvumWnZ6768eqrM+1S34u8
vWthl/yKvgEsoGb22bL2s4FXp86x/96VNA7Jku45FUT8O9ZUsyvjm8YQMxFwVh2jiIzHduqvCkwk
NPj0vkFEqsTAwTw0plo0eJnW/CIWELJj1TkZAeUjabL+0RuSxMNXZGc8F3PkPI+lGo9PLYEKVjfp
8gJVgJnCrS6z9AEB2LiTpU7AkB81TwJpe7OKmaaZx8pjknYRgo4fEIu5DZnP7mztGMyMGVbXZv6W
5Zl9O/WStMtGn4fs0wjfmRFnSCLtvFB9BzD1ERlSB3gMAs0ZPBQZI/4nunHFthjrCMuFYJmb2zG+
T6pOXuA8SO2NbbZmxLJnCxdNoOk/timRR0FulrwmixZa/kHQSG5+FCzIM3ZEHqlgVCt2kNrkzm5J
oh0CNpmxuTDaHiFK6CNCYqe16E66bZN+af3B/6DNHNOPi98BjuokOZOrwjDc4ZAAY5yCqTDihaFZ
5ESHmttCbU+O3XaphqG7mmY3f0gHMjU8V+5Fwexhv4xEGqyJ6ZYLgJisqq6QrYhLrdMxjMRNCRkx
msc6Zpoli/gDJxH5XffhiKBcTSTAsViOoLzHwWvYBebmAZaOkXw2Ktzxw2rhBDZ/RJql+fxhkDRg
QRAfeNTCevxKF0MbUJNhqzskTMjv8GaDIGz7RiYBuCwe0sTsUusWqOdiXxdOrfLLsco5VwJkG+Qo
TjcywCDFXRu9kplku7gFawcyl8CYLKR2Qw5af7d4NEJWmZgiF7HWDLUC97LTfBrtmWZ6DKqY1yHx
H3nWC3lb+hCLt71Z++nWK2JnXE39UzS3tmZCEld4DrOk/TnaUSeuaHx4wz0KE5+gZqBqZNqCjG22
FA4gthOry0gRaevYujUnPXcO4aRieJNpIi8razVGPIVUmgxOY313lQP0oYz0s2grYy+LN+Ok64e5
Ebz3M9aRBPB37P4c9P+vk/JOJ8UwdGWz+fdWypb6Jvn+/Lr/+Pd/83cjxdP/4o/QbUTe7OU0GanZ
/uEcu39RpDo0a6hJCIpTaKt/rBI0IHUCCHyLL6AjlqGU/buRQvcFvDExdYCJqXNxff0nDcizYkP4
Dm1H5j/0MvmfND1/LTYiHp7Fq6seCF2P2R5sCsclgbbsUvSWj2jEbkumTD1TTD/GPvfqWv2hIjsr
yNgKlSOctix9UIBL5xFRTRMt/rBM3W7szSFw58IJjMTM4fIkxf6/+CgiD3BqCMV0VhfiVVXVWulg
GIXdIXRm1pebxriyJKNcqtzmv/hVXEqlKjGU3Z0O9uuPWowpI5dawMFQ4gOYus2mRVe+7ia3P7z9
q1TF+qohcLqAFr9JYJ+ggXwe5UV3qc9ymwvoJyFtptlkF+6dl2lwNkyXyWOoLE21aTOIhpAy3/5w
1U75/cNxjaqnmCP12e/sACKFVt11ZGoKB4rXFAelIZrLtz/l92fENnku6ZMLFNUU8L9eTUkojRya
sAe7IaBIC7OUdL2nxh0C8IEUqG9/3FkPiStqq76lblqIY2lxqh/96jkhVcG0YqNDqDs7Haec9gcy
ohcP8dfKyIsLSKF/d6n/tS3x+2Uk5sJkAAGvQBhwun79xDDO0tGzql4Rg9AfsKVzsxCwvP271GX6
9WbxKdS0CCB0JgOWusyvfhfIDfIjm6zfWVh4VpamXTIIvJmxGZHCWtjvtFr+dBVff9rZTaNbGjWR
nfc7byAcKITZGg0FHYg0o01LTsaqzbKvb/9AUzW/zn8h4xSsZXQueSDPlrI5zhxvHHntjNgRN2DP
8sdI78ODA+h4D3Ms2/TNvUvMAuxstEMO+pVjbVv7Pmqr3YCMOOgn0gLa0a2/TZOlHWZH+Csz7JqH
BaAx+ghEzRmitLe/t/GH+09mLAFyEDDc391qnowc2Di8RslIpPFKaOT/wKOwh0DTUPph9SeqwmPG
DZsWNRZwoS/6gtCCRPn6mnQWdBV15N9wFv07//Ffn0z7j1+N9Vm94fbvDdXUz+kU2HlH9ykOzDC2
N7RtJ+pvp8NPEsmPU4J2Th8dPwcuupTHqUzbS0ruIdsUUwcqUC85UyFObmDbrizqvw3iIXw2ZjST
v2m216azaIcFS/EGchA0P9euOfW3/mNP8ffYDV649qkj163Q3C2mwmQ1WK1H6uV07LJWAq3Iic8M
bbREuX0Ri+xjP3q4d8VsrWZrQb9l9UTBa91N5TNVbxJyV2aBaXtCAnypx7P+SWubYZeWQBVDe37J
Zuu+87qMVPgIhpITdzf8yeX27bv++wvi4Y+0mK0I9mDXPXtYsS/ZvT2qmy7jay3rY9rF+sFIpg/9
EjJN7pmK/xefSGUB1wfJJuvNrwuA306D5y9Zt2vD8ICSPCD85JtfisvWok9CBfD57c/7fd1GEspq
wwQVsSoejl8/T0b+UHJvul0658TDDmI8RNXIaNBs583bH/X7Y+pB83RMVES+Tp9E/ftXa1vUY5AY
GUqg/hpsKG+NccBq4b5zAf/4KUhcOabQM+Aa/vopBXPaAlg4253TIklqXF/b06fwbt/+MeejLXYg
fg3MUI/TogFO5+xzMnoeBu0MWnWTAbPXkOnWmQpmNLIEuxtKlyMFDz6OVPqZ3idKyl0lsuS9ZelM
b3z6GhxhCNswbMtgCv7rz22aSizJ4MqdABgZjPTztjR1uq0Yu8RbW/h6DiCn/KDVqx8n8nDWpSP2
Fn24KpaFNLesCt+5A+YfvxNjBtJVyUC1z08ckdA0LYwtuSujvjzorR34ek8BD63yOgR/uI6RMD3l
dDXWOfnoN71KLHfAD2x8ryRao8x/5FiArzOPnIxl/AIDzlzDPa8f5rIHnt4l9t6O4vFYzvk1SMn3
Dhd//gHIaJCcAzTVrbMBTmi0fjETz7cT8XwftW697UcRfYxZxdZ146abkFzIdYEInR2rLY70yJ69
xP0gW8c/9HUYriesKQGtFP+uWtzqg0eY50Jq1NHywGXQephB2qQae0WXI11t6neOR4a67b/ussyC
X/2Cs6dzxFZC6uWMx1dLo2O4+OURZX6pop83XdKyyPfoD9JUP1gVkBVZA+18+wWx/vgUAAZAvOGZ
WMbPXndvZi1h+CF3qRZ3yOpI5fzKserWFRJVga8jpxumT65pxN8Yw3X9EK3Tyow3mYW7bojk1tTJ
9mtxeK1G2o9EoJh9vY75wN1ECtJapJHxYy4Ng6XShcyZBbae0nzX/E+1l7Z7Y7D1S802coX9f4bq
8+DMfBC2ChV15sv33OW/H908h2pQCE4IZOWccx9s03OzEOzQrknzT2W4cwdEutoChxRQivXOOfEP
yzYeb6QonOv5g89l8TLPHFAZhtzVUfniM8Nk18Z+Jmgfv/NJquI6e5L4JDWBxjiA5//sjEiwbV+7
JCjs5jb6kBlW9CnFN4VGZKaasGf8wSvd0bwjqvn30nv/sPsCLjARD6AdUFiyX9e2LgL1HKY6yhh3
fmKAeju5zb0uwpfc7b5S8jqbtx/Z09nzt99qoxoyTApu53xNx6ImpyThkaUML+8RwF+bc2ht5pLY
CWtYftA4/FAl+bSJ5prDjQCHM8ioVYbNd96ePz5MqJ7YWdDq/AZHSxAy2vHA+zt6VbfRa9dBwIsm
T0vw7Nlx+vL2L//DpgnxG90VcYVKtnx2kx0/JRS1n7jJcwtPqSaKZ+m9+J0a8Y/X16CTwZPE5RXe
2ZKQSiOqDIbwO2rkdo25L4bjnPqAsSAwjwzxcCyIfqPNTQ6hEGMU3YCccZF2sSzOe2vk70U503mq
Qopy5C72+fs6zuTMxjLjywxAaxgZ06lrlyuUjdE6KgxtXcui3MVuh80q6/V3XqvzYGq1cbMuOlxs
zu0oeM5WaIJqaZiXerubDRF/rd2WYGHsit2NTAybgatTOc666vkD8ERA51oNTpPb2BCBfK5IhYyz
9ajN49UQW7B5zK7rjZ/hQW8/GX9YaOCBOWSE68gnXOPsyYg1L5ltfK87ZwrbLTrMIRCy8QPO8sk7
l+QPH0VvWCCdQK/ncXV+fd2T1JB1Q6t/1y1h8SKsmaCnMi5ICnF0+f0//lmcQW1Eg6ql9tuqVgMk
62pPNDvg6+0dTH0HQ5EbXqRtRxfx/zUab3+uHq9VR39YxPgk2iIcEREznHcqzAWiadXzSfjBok3Y
lfUDMZSooHXJBH4qBNzXeH5n+fjjpaS+JtreMTDAnt21KNJL5Ah2s2NKA7bOJg46SQviI3QsHm//
PhSav+8QnDRguLhoXYDDnD3JXiaqPloMHhGBLn7rABlGVhOLkVgRIoaRqbfS3DicyfN1Yw0jPuCu
7adgYX5XwB63ebkSix7jAYpI/mhCdY9xt2Rej5gZNTSE0iZ+BsarXWHBsDFexzlqbIllIgbVS49o
7Sq2BfmC9mhsR+Q/88UpmZjMdxfPtGjJ3sDdBF2kN5nh5oKY6m1qFJMTwIaPzc+YHZLih5PSLMH8
SgUTX5BZjkuuTbI2/ijzypiVR8O3d4xCCxFoem0ci4Xm/0722SCv7QKc1JXoACTcOZIR5pa/10bm
TK3MAP4Jn8SakjlcdOW5pSLr2laVbnub3KRBg1F4bEut2htthihtjlqzXflx8lhIxxJMLVCzHMDY
Rije+wrL0QymIgqKGkXAZTpQToKS9OuR+FA5gldgHjRPG1gpoX5RaIwl6Dvght3Uha0OVwkpDc8u
Qxx0nWE3rRcPYNUDMm0N2ncn0/l2BArxUCai7YJZa3z3Xq+wsQWEX0f9gUPstG28yU/Am0XoN5C2
LstaYl/alVAtqyAnuacD9oaNFBW67X0kOIuYo7yorLUU8WCAM68JVPP6O/q82x6JzqewNvPPOeFX
913JpCYkGHaPGyxXMvibPp+3ZSNJaHPL+9CliSpiBtJMmHf498ZNRgbRNuqHIzbPEXqgfE4zByR1
b+JJTSdry4D5u7C0kaCZGdiYaN2dg8028EXi7IS/EPg0klmFWj66ILBl+up2TIaQaAC2c4fnpXHI
w7ZUcupEnlGSPyK8DByo8re2X7SBQWr2LXrbZQ0s2rjwijy+QiYCcd1FvSOT8HFaLHtna8ZdkqB0
Y6obHrDVZuspzXoOFRIaA7vERkp3ucvyCTgMmUEEk9n8JVMRdszZBRyZiRSYRc+aYOrw1qRxSCKW
C65+tEgk487egrC5Z3Q7BcboxVsgbyDKta7fhOZs7haOrvdhlNdfYPTpl2Xsgr3sGmcz6V37AiCF
MOsOkZdHw5pwpso+EPxCBC5OgwNJaeZB4vrCAzkcTdSOiV0bZL7OnwuGxJ/LJNy7tnhI+vkzg/oy
GHWfRl0ffi4ILW95AwvvMPQuVGYNqzB6kQ9IppXPA0ceYTUeIEZ8Lxji0cqk/rKJqRvuk1Ybbpuo
9e5lj41ptORlB7gIy6AizWvlD9mQ0ehZXbJPZIEOp/CGFyG7HsEMIeWw+MhD+j/2zqS5ceXMon+l
o/dwYB4W3oAzJZEiNWuDkEoqAIl5SiDx6/tAz3b364Ud3nvzosKuoigSQGbe795zZ4WPCpKFxdHc
1FscAFUa9I9Z5SdE3Lh4Xgo4WNPaazhHsJjykBDxML7VfPanZuQqEwripZ8ZB32IFa6MvoInMfs3
/IEQIzfEJoIzoLpbX43x2L3RAu91DcGRyB7JSmP8etNo/iPKiCeGTPVY7zzNrH5NHsmmvZXltL8V
fkvxk6rw7t5qmgvaL/P8FoKBko52RJ7VO0TaBhNCyydFA0GZr2e/kI8/vZFmLiivLcosPYyChigH
98/JGGFLANkd55CQxAQnptM/gdSwn0TfrcEb6fkNSIT2F1Hk2IVjGONKhLFh3U5TR7RUZtHvAHF/
gJnvMtH8weTOyp+emDMVv9t6CXupojPesWO0a45ozjkozfoNf8i4xg6hdj07lkcf3P+b7HgdpeV4
GXpi5TO1cKt0Ku0DXkZSjKbDGEQscCcMdFwJiRU0rwkur19E2LJtNmnNq9eY6V5gZSe+g0FimzID
fnEq7CK4rEZSTpEDxmiYO26On8xPphOKiV3ydIIN1wFbBIghJOQNp9Kg3ZKYlcW+qPFHhn1KMGnJ
xWLEoQ/MD4N4QelVug31oWA0SPlFki/XoDYeKQdJHggG5GHlMeTfUp1Va8/YN/gVvcVnfAPBhbcK
PeNZmtMw3sUREZfUJzVf6QRYK2C1t3Zi86oWAf+fNKrsTeJg7ESao1snyZmpOBkwBpMbhDPnHLfc
qpuyKubtPJB5GqvJLnb4neMzmCbprWqHyg1uIvLuEd8uIvxC8ghIdkF6/WzJJF/suTUeu5TPOxUZ
zRlYGHZ+woeq0VJ9o3FpXmqnrT+d5YS5Kt25luusIbHDJ5vuqVLgZTVsukZLdqeGSnw7y46Ioqrb
V0lFFTggj1SpEbcN4YWEjxXrAcGthXgwBH33FYydc7bnRhvpBAni80TcoWa/S+/zF04mG9Qqzj0L
4oA1GpG6NViW6/UYCJo/YPs0BCuXDLE/DAsMotKNx9pQzjl1quipdpP45DpD9e7GIH4pmJkX3NEc
GaH02UQ6A6jQuPfhTrQ6GAtsYzcLRX1POfwEqIrEXRkD0fihEte6Fp+HoHHJ9/kOO/BS95lYWE1+
aLPFh9QHiDhrurijI4Fe/sIPLSqOx7xfi5lxbThznyNjEQWmEwOSgyeJlca2s4oiRUi17ZerfKAG
mZmL6TykBQEru+oJe44VbzJ3aFH1SWx8WCIhTU5FKMgxyFJn5RZErDrSJ695M0/3vtuRFV7Snuny
dVOB5986MGGvzRJ7NDJiVwGgQDxPGhQzu+NT8wWFt3qsqd/6TBshYB9C54j20RWjE4wwPSHKa428
YjVnV7bs09NPmnseMXQdZxIryUYrwIx5lPaVdMqSYw/RWzqaOV1tLMFtVbjewBkU9CBpJMTshCNX
WA9dow6FlIRpk4Eradaalkeva3Ol8cxKznkmKgNyyFzda5ZAxJUqX3hsHYm1A1wYMn1B1/+ufI0z
k9QLsWqKsflN65Px/JO1lWNnfMO8xoXLrddceFrMvytT1O2Kgl9KJlvhDN+mj2eR74weO62u+Vhc
VvJupwOfa0MSFTQkmbl2DXqdp5nnyu+p9psLsWqE/wY+Vk8y8G2i3+Ni9H58hh9EyCwAjAvbE4Nl
lyxGEp/7u6Tg/KWhQVC/0DHX8YyvsqXgBq/cb3bU3h1n4mhbD1G79PyaHrppb9GDGFn++9z5/Skq
6ngn81zubbfgq2HZvLVaO6PB24vTe9emzxbXeffU1hJvF8jRPq74n7q6rteRrK1PJ4idrV3jVKtt
HHimNVGCIi13Z5BNDplo2usMTH0dYmVVV6No6SHOOTUsrffPZh7btK1UD6SD7mjWAKWs6yT/+7Zd
jxhpT3BOjvqQSGo165Yfm7lnfcSJhsuS54Y1M17XU+1ugpJ+LiGXPLiRWS09xUPMQ7eY6dhg2NgY
jn5w0v4olcrXKffmnR6P7S1NTyW45VKFbPXZAgaM/5BQPwKayw+ZV07XrJLWl6R3vUl1g0camYzZ
gntVugZ85N6+Afhov7DfBpKkT7SEjsucqeq3CcrygWCtx7QMkM1eikq9+NMYX3WCpltvqvdulTdr
ksl4klKY5P44f6D/FW9Z4c2Ls5cPydTsmAc9J5yVp5SdrESWdYdM061QRhTqZYUNPhjH3U0RUV1l
07Bw4Q8eonykPQ6N5vKoC+Lr0PFDBify7geMWeTLLTgvFLV/YLZ0n7Hb5vs09Z4n8magDpZcI1xe
lLhUVWGVjskd9MNoaTo9RNZsfCZ6NG6lr+k76mLmtZ8O1noEvYjam9AUnyEVxkq5N2wu7BdhO7vS
maottxMP4EpwOo3dJtgFlLn/luALX6baNk5BEcy4Fgr7saajBgZbYG8dnl38al3+bDied1GSb8mR
pHi2HvvCsO1bsiZUUX3PjJqgesV9emoElwFFLkCiICJRblbXFI9Rm0qLJ9Bf7MF4m+feXA2ey4be
jsWHoC7qGI/lvqfBSYSOrd0O82ThYvU/eqzAW27FLZYtoN9M9diQecOJ3tXoCTMc2wxb0rDh6XQK
+H169fV2XmeF5d90KuXppSeQicgAZ1brnIvaqapVAhyMoUU+H5Sq5J1LhXDJHg2cG6GdkjKVSWAB
thJqAAQ+7bBtKRoPc01wGzFDk3dB1IvXwrTdnWMgwCOtVaxYc42kMaTadB9EVnOrELMXCLtMaYVq
aRQLaPK6gnE5tsKb9pHsV9LvsjuSfNVNV+Im7+wqZzg60lMzdj0hQKFCtxN7Y9KC14CZKeccet/L
xSztzKumBlVEkiOBpSd74xV7ansAoPdpzO53BLjlnR1r/p53BBBER6mKl+Pktqhx3PTeUFyUy44l
h+/B0DvoZ0L/WOvZDk0UkxYyPWoA0+y19PTO23tQIFljQBWeNYhheJMVzdjIN6CoTV9QSDnkOQ+h
ynDEe0FM+GI2fnGhnibLw1TxABXJ2H/lnanT1yOSrybS5wX8xgs2uACOTiuqB0jH/vjasuPhe0s5
5GDty1klNNc65LXPihLAtGC1RDubcwNXJKRq61BRhPvI/piTaVYk9jHOpu6ryEhJdUOHiNCpofid
UflNTH/uo3e9E8Zn9uMprGxcuF0zRe+0UXEIt6OU7u16jrovzalhZZqzpCp9zpzyIW8mHgxdMi09
5HEvq60djCgaBDa5PBJzWFjyJT78xB1wYgdxFb07AHC9MKinvF17IsjoRi91LqPSUn22lh3vEm8p
dql1iUvL4xAz8UNFapfdTTo7PedGvZRGshppA423bF555VmjY+lgj8iP68QOlLbT1LIF6JmQEnyb
QNiIRKcy3W2p1Fvlkcu3pM0sdat8GqJ32UrapeMhXYoZYqf4bQ4DP3VoLNJlo20F7398mI7U4iG0
GE+Cfu90nGmeQY1xyHmi2gEgph68Ic+yQgvioyfvUD44+MdKOG8CuQdnQcoBM5uyfW2gAp1pzJ2M
LWQK50a1ffXgjDgq+AqZt67GqOH3yzwHPaSt9UzcdLgY5K5QGD/uYOTL39JFGw0Hk9TPnasZyWOm
pEkzIS79grTWJfOChkaI2tcfMZx2aj8hw0dne+CX3ptS5z2yK+ddp2XEl+eqqdSY/1XQWPlOuHfR
/hO1RpfhU5Raz9+fS+gQKaeXNOTNLtWMsvtOCYDku2BoMYYPQZEK7NpQp1a5zv0TjnydgFbQ/44j
STtAq1XPjs4BaCMOutsiorTMVqgcaFKn5Va3OXCzCLN+rYpBjzLc68OS+5nJBJ4TaemkFdlC5nTl
9WDmzeTJEFBkm7zSj8yk2/1YDJRawEoAi56lz/OcjE+jCdbhRw/8jwf1X3lQsSuiWP9DGl5/9B//
9Ud6/vRRfP/1vw95npYIOX8yof7xj/5uQvVgcjPwYZQfLLU8i0/wbybUwKBflUHqMlPHg/bjT/3f
NC93fsDZw3BJHOJR+ocJ1SIFj2sFLT34o8rV/HdMqNi//qz04nzD4xpgZAwgUNEPtGjd/8fBkbqp
LXKjS45TY+BgHmsiqI5gC8FQnCQMYVQbyUwQ38ygEfGgcdJopUvfYWLW9VWzb0H6RSsfMDXIJc+O
NrmsZoqydH26DNxQ9o6WUaVdMkgzLw3riEMXjRUD/opydEZpdtjox8Jvwpw6UDMcCn220UQG9zYQ
5JNCUCPzYTbm3g5LUQWbOfesdiMX1yOxrQqxqYtqGdq+1nwGQnm/fjqKez9ghzLrxN2xoNN6rPwF
GmnEo23CSewhFQeFezeCIQ4LOVw7lIWt1zEMhd4kqbCACZo+1EKoy5To/amNzeJaCDY2G6jRGhtC
fyJRUzp67IeuqK+5U0u23oQPOOSofYw162jWLVGXxN9NqdlyLKzSivyTQ3inS1gd+5EKmvXksMcB
5mS+5AFzoNRq8wfDRMeGgfkecyA5QxoI1ihd1v0ATuUgAQ+sE8O8T9y5W6PheBtNpW44UYlzb3la
frLK8eroIx1gec5pvZ685Bf783pnY0td0ThES9uCwUxBUV9la3l87Eka37Fo2qcxKS3e2zAPt/q4
acyqOkV1W/wW0g1I09lq2zn4UGLEsCsm6V9OFFHWGrFNJSoG95u4MfCc+SWwNSNs6c4kpeIc5Vix
iKAgPYi2s67WFEw3Vu2N96hXyBNZ8imwf344lTuuCSzewDRVa4fdEyDxyA5bt9YuspqKh7zNilWZ
kTWmop1YG58IYYzs0uaiP2lTNqzIRHVPGXTF0O7M6aTQENc144GN4fBONY4Ca11G8eMMYqEIc38J
wIiyCnhZIWgKrWvjxiIcd1T68JXz98/xYOcXDzz5kpOLgquHSnrxedCGcxuJKFy08hORKGDhtdR2
GQeS3awN5VU3uaI9d+hvSbrZNyo3w7q1iGNx2d9VGJTfJBizdKP1fXK0RWKsUcXyJrQsaa8bMFe7
QUTEF5vhxsUUftQT906SEWET5JbIMBWVoL6YgLuBTs/CjmsQ2RfhbIi0Hqxi/6xp+Tbp5iszP30b
eTe2XNqGmvJVjYO4T6z2rPVs8lUbrIPcvhrQzjalX//qQOEcClE9q8W7QanPe+G1+ZblrlerIjUp
fRpZPZdvSn1pcYS71MASMg/6iz0E00qqINrXo9TuRhAhm2io47XQ7Tceht3ZrItpq3Vthe09dohQ
dPazjcCAcu516yLCzKJZ5DmEdvTwPobs8t44pDabwSvaXY5gyLaWPr70tqeVJQTBFaoyPZURSFbb
DUJ0rwIbpCB5MtbpNhvFtLIz0V1Jh+WX2nfiA04OpNw5sw546KZLMeXzruxpXeV8TSYlm8ixtJIN
vjUeWkWf0XokEnkZ7f55gAuw1xpFsRBRFyJvYdXZo/5QCs3Og3VjtKa4V9FoFbdsMU5F639WTeVs
XHcOHoWl6i1W6gwBKo3uqV5Mz5BRP0q7pv66KVDYUuPDraWDB7rV+/eu5VdeaCXrts7Nmzgviy02
Ei5pPc5XsrBzFN4kv1c8dsNkWvAeFXnwFcyj93mgupJ22GglB67BVE3qPVATR1LA+80DGs1DqZPP
gjNWnCs20Axhgnyo72MnMg5WTchxVxPoriHuknPqZlEd6kwiCqUlZFsSX8G1F97vutLHVQwjbTsm
fo6E4RPWY8YLQ5r27aKKKEfBi0DbzeAIhLHU1cDjIQr7Zl9sVcIunIc7s64JzmquOsPeK1n2R8rQ
koG1RWt+gWSuFEEywWRxSkbTPWetjxxH142/zwZfzLeT3bqXiQX7wWojbpFs5NI7tL10XjsDXn8C
v64DSG85nz1Xf7oyMBEmK0OLPBuxsvauDbMqk2Sm3h4rkhMkFiNt2weijKG19AfFSPOc5EP+gKxo
eWFLUduORDQXbjCPyRvT524jTbvYG2mcfNDHoQeAV1qcTbHq7dvYaslQ0xmBVD+PGKQlTN+70ZJS
hsyhaADm0f67zGydiIRtjne97Lp7NZl01IGCoIWccqQ6DlG6iIJjDBpedM6bH02rp2+syTFNcsVw
11lzcY6kE/zWp2Rg5pJH1lVjS/2ikdU6FTqtX4abf0MOdb+cMnDIoidWM6BTyHwTMz47OJU8FDxt
Vx37B7VWeQu1O4j4FDGYJf7zIJVzmwP5/9KELqJjMZhMod06HS/Q5d1n1pFgU09zvB1A/WqryvPq
CA+3kcQHilinX1kK2YqHURw9M0WViw1I56pUiXafCvBdoWkV7RsTmuxk5XVMFUPU297KDIr5EMA+
/bJhP13rsXxAf/T1VcJlecwMcrxQILhZ66pvzjNc4WhFBM5XocnAjopWM9Dv6jwZ35xRjd+URTfv
1ENINAYzaMMoKGLszI3Sjq0h5D1DXQ4HVtdqv2xdYdpHDsCWheC3HzzU8b2njfV7EANsXqk5oknb
6C1gZqloFC7mQrw0fmrboV9Z/ZVavYGm7wl2/dLafeCe4wAxmHqtVsqempB3Hmwsr9XfoqCP7E2Z
6hlFTmDcdgMcwWsU1PqOk5pHDdhQ4uz2qWPn8SzotWLiQd+v6d2qsW+OBnHltVvT9qwk5WY52A6Q
BPW8eBjhautOs0KBp9AvYbgR4tG4GEPXrzvHCW5zTQ5olhEepckT9QFQCiHSIi/bt6wVvRem8QB/
BGdR9UqTQV1ueg6iVAwDIPpmTG7dRfpYrwmufNpxEjx5SVl8VHFXbalDk/maR3xE8l1mlbZirs0T
0ZmUfkgxq9wFYFLfpdPm+zqp8eyYsUPTmLKU9emBBbvpI8N6DnoQdKFfWJMdNq2klqKiDoxDEH/M
YCv5ewQcdfUz2HkrqlGMD0k1xKounfo9tqP+4gQ9QWcxmfrbAOqNZkXaAbiW9G4I/dIzvoLGbMQm
KtxYO/qViF4ZLJZPNFG53dYqk+lm6AbwekLT0OtagrMFI8aDiLN7nWDka1N6p1hJ2iOgtSPWbUYf
l3mp+uBi94FOw5gNoj8AMLV2gto8I3RoBKBjb0cVI1VhTivtTyzzJgaxqo6fYY94GDuLkcmCoVmG
gvCe6qh4cXzqenPejDhSDqbI5W62nX49Q5DeDro+3BpasnEHKOqJMAcMHIPr4YggSUDavsSW6fbt
U+x40adrV9FWVlTfUXAQUN1Vg5O4g5CfUYZO2j+MIkcnnN7GDCkB2oovgjISoO3yn1pLch4t1nhX
4ep4yaMpf0wdPdnpS3kdENnhtq0nsBYUNfg3WVsEABjZIxZjfPSZJHQktZth76cBcCzyCdlrh7m9
DZNolMwTUqePNnVtupsmmuebTDPq48j5/pbfML817TT9Fc1pvy3Svmfq18htHFjloclja21m80ut
pnFYEQRsP4i2e/ewxrVvgvTtH4mw/5yS/9Up2SQF989Oybvvqo3/TLwy/vg3fz8k63/xbWJ7RHFM
iHBA4/5xSPadv7gcTRHASMIsqT7+r78nNXFIddXQJ3/9b0v/C7EAdnbwsjx88//WmZhF+P+diXE9
cbrmUIzRyiZ+s1ix/s+ZODArMAKVn+8tP34bQUmHfYda53r6a6m5Dyz7e5qumle/MNhG409iMdhS
lnfsFycFsy/zYI2FOnSLz6IEscKShfeiVXq99hY/Ri+D9reKyApWCW6NavFtaIuDA71Av2o/ro7F
32HluE9qP023kVZSrxF7V7H4QcY5XWd+X0A/p4CCyfoyWG2aTaeZlKwvnhKsH6tGFmfVmQ7uenwn
AgNKuzhRnC5y1pU3eiuDXdCjmQZA4BbvSrK4WDi0XcbF19L18YtrF2loLp4Xb3G/9IsPRiyOGH3x
xhhuhyVh8csw8NrYGGiATIZsTdiNL96aApNNBcWB3BB8/HZx4KSLFydbXDnW4s+p8wYhffHstIt7
Z1x8PKONlyDH2tMvHh97cfuki+8H6f/DlDiBMLMc0VPJ+6fYecTiF4IMHW/4VsNx8RIVmIp6zEV4
Ec7R4jYatGba1xbOlcmrjCvP3PyVXWH9QnplWwTjZTb64pqRDblNc79lU4nvO2P8md+1SBXjxvQl
WhxEzteBuSoYaQC1VscJy7JKhkV1LNuHxtKiB5r1nBs7Uyi/WuG0+7h3G7S5Oj21VT6+RgGiInHO
4HkqrIxqmQq+uFvhDUlkANxgpIIWlJR/8cYRNTC3kNtzUzp76lPqNy8V6LjCk/lzmZXU7uZJsNPN
HDwE3GiOhEaOjSzW6/aWE9JCUrcAeKeBORhhMjBl71itj20XRTT7Vnp5hDjELKdhzWvCFDwMy0sF
Y0rH/3KjsAVuzdET756JCr+eorjc4KyMnn+AM77FbgrwafVgZJVxstypurEXnZShkHiv6wjdFEEM
YTfNZmO7CCebHjvOvXIkxbNgMEpaQ+wJoEPH9zcW7R5KDh50h5Ak3HUfyJZu5c+KY+tnO3jWQQNu
wz6a5u09sUH+TiKnez5AbYV9CxoBHW7GI44KonA9L0myQA1rvYzVvRlzaTp0oWR7p5P88o2K1dWj
TjoNi0pn1ugOzGEqx81WluJ7qP2cFzSI2TYbMI4lkIxCrae+gGLL/bdLke6WoCBzYfqKOvZWCWfo
2uAICg0A2Rigwc4YrPqbQqHpPhqq+vzzzgQZVtpnBoOXBzXuXeI5YZDutEhCVpT4F3tpt7K1vvid
L+OM0imHx07Y0KtdCAOrdPnFf8a5OJ37J28q+It5JMyDI3mIrAmzqo0edITqRlu8/1xpwgEnG86E
wobQUEz10mkMwEQG1Xmswd6FjDBwAmFDeGaoYb6M5eL26wvbu9BgZB+qLJquBpOPddsyuzNjti/7
WvKlDoNdHikA5lszaRuhiajov3oqRE6lXrlnuPHqpokM8xrpwr+OjVZsEq7ILJwDJ3oPTNwko1Ow
l8OJxgtJn5/oKRBBeZxoD9VMNnB2mQ01MTPLKu+Dzc+3VYxF9ZDGCopLl0VlvzLIKoL35pNTnu3c
GqgJUUgzciKxoPHyw8hW0ssnrvqZ/+CUfGMbrFZmU1GPJ+YTe6GTbNT9oHWPsmGiJZ3qvQR6slR8
rAL/zuwHpt/xfSJ1YL59si9E+9sZg5vAYm7XMzcqTe86dRYztmTXu/Nz3Hbu2tEn/9bFBofFytlk
9LOatapWvllW1551bOCUQ/rYSA33yozgqTOEcXIlz/DM8GPozrW1MjwygmmhTukUAJwQa3DTR6v0
onuj16azMZlwMKoYT+MIynznVhkdzYG0N4AR2cbjvt5LSQVx72dNstbgkqDZrIC+fDelrG4aaM43
Yh66TWkWHPlN51dr9PvSdy7o2vkqk4PF9CaO3rTYfO00n24qAtlzCQCK3XzPka0kLltQEcR4eQEu
tyD+a9etHhB/7RUd2fNXIR2GGshIizt/W/eoDmKoj4GX7UhLJSvHmfmCqRjYTs0QhWJUGeQD48lV
jLYY7RyySRUHIDPWnkYSihz8ARJ8mUWhHgwMbed6q1XVW6MP+GrLSr8FmegdWy58PH6uvnZk9KYb
RbOixzlEvfmNBnOtU9/7Tk2cIgBj9HcPawtnx+yxJ/b3oZRmbbjXYeVQibKCr88WGDvYQnu1m1DO
M88DS+b7WMwWIx4k/NWMByOIHpqi+0oUW1a99NUJy/EI6gAmdA/q2dQVaKd22MySPsPKcE85z/wL
lxWyoxsZ99asbLbzQ1kxEdLEHtx3vbY7TVIQbtbfnUNlM8XZB1VUGWCf+mPIK3Pd+F2wFoZ81SNA
3nrFah8wcSMuOfwCYPDWJBb46yZ6Go2aBLpF+ZODC2hV2fivW9t5isgIr1xuQ+aPZfwKrKpblZ21
7jH133J6iTdsEvwvJgjyilxpPFFWsewhvGDx/rrqOPbRiG/HjPyJvId4Et7AaLmzi+8u8sQ3rpL8
GLSFF1JyH2Fi1hjcu/a4zTr+bVyAIZp7/eRForoAGmO0kDTsrGidYyDR+qda1vR86Sp/H0EUcXyG
qOCww0IWTmeOtxYx96JP8VglJWfbCFdqELqTiG8lhkLj2JmRQa1XN7sninWGrR83hc4tET/37qSd
XaP1IeuaU8OXWOmrqI21jczEcOs5Lehso6QTuWqcGqjlPLIMTkN1qoAEHW3c8JsILBPksQYpg0Tj
FRdGKjYzGmuJnazUTn3sOwd2CtnO0Ktmk04w48BxVvYmaaffJT3oZ6OI+6exTUcOvl7z4jZwrGkh
KNcMT5kAeyNd03adQkmaD1nBLgyvlXbUKx5gtWE2+4o0F2e2XuCIVBHuUMPnbeWEBez8k7IjP+za
aDxnrqbftVHZ0rRctbvGJAQ1jBkDnbq9m/CuE/PcxSaM9tyf30TbVvValBKb99i0qxn9BqWoy7eF
rcMdbjN7N9PQONH3sGsxfobmEC3wrU7ezxl7PNrkOlYu6Z/ViCe+Ed2IqzfT3qw+OKFkdd/jAllu
XNVvg9pFLMrRkTWrgRUE224NpphbnOj54vS7soJW59Kb0A+DQYWdPjrPVj3tpnGKqZ2cH5RreScm
LUaIDRNlpDR2VMF2q9xoN5Ws4u9mUjsL9SCUUOQ3MhXDZtKn6ZhKo1sNoosOYxPdpnFztSPHWYNg
FQc1u9NNJMh4YgDUkmxpMZuvQcbT1bjxBurWFxpGkhv1LitGEV8sVzRrbuFuRKjrRiSuMNC0mCUh
bijLywI9VkxCxlxNh4n97wxbf8C/JuIiczaqEyj4fm1ihhmySeQh6/ZQrQs3ZTbU0f6ifiWZj18v
dK2oMveshi9MnC8a5/FtUQaLMWIYHyKomRtDzd0pFk61FdKx7xi/vzazlW7m2r2mAfqLmPv+muDt
XdN8Kc6NVzuf3VQpSkDL+dPojP5uLDxtmxryu43p7BodU975Ulprz8fOYk+cfhhwd/fYIUzaEyjT
i9mqbMwIY5LSvHeGmxF1GIP4GPtY4RlsbYv1HsVQY2IVC11fZQ01klKmE9wnP2GprHOoB3a6oz7o
MdD6KXQy+4bu1TFkeP7lmSPDvqZoT3T6rPLK/pUwncC5lgZHRfNXuRHGsumHCdV/6lhqvrzMEbfj
WHbs4zt7byGyHFommjroCdoL2ctoOMr77DBTYdaxSbDVrY1H/QK6an7J4TjedUnxiwNoDJrQbAZG
/XQY3KiScVJaJr+aomDV15riy5Pwj8En9v12KFO5bZGS39i+uBsTf94VOO68Yg90tVLhnC0xx11o
mLl11O2gWXtq5k4byvHZHcbhpqnpGZhz6YNlUH1+zspmabzxreSzpAgDjpxIpy1IMZYCPWCot4RA
KvYBeeB/+bHOg0PGjnHFkee/9K1Xv81WUX7OCVZl5FTL1njkewvyTx/Lx3IxvTuL/R3lr9oCPJ9A
F84Heh1ReBa7fLUY5xH/xjdjMdO7P756p0xSrJdirDADVVxCMZsS8ePBLxc7PtaWxZrPoPjHqc/u
eTHuT3/Y+K3F0o+XQlL/i83fWwz/7WL9n8gAMMAjZbHEAvCe3WYtomQdExlwC13ex0uMwFoCBUAt
2d0uIQNniRu0S/BALBEE3tgTB79o7QVJtdUEQYX8J7PwH29E2ae9+leqj+0ZpMb+iTfi6yP5UzsA
McDlX/xN8zEMY6kHWAhYkKNd9Lp/aD6G4f3FtCzDAZrj+h7qy99tEdQGYFTQddPF7QcQAjHobwqQ
bVAOQCgOuygiNWDtf6vGHDj6nyUgQB3Qv3hb4A5AA0Fw/LMElBlRMyCMuifcO9qBzrmpuSlxgpIx
8LGme/GCa8wsDpt0/OUPdBE5wSdWi++EZPiD7WWWszIq6xGa8/SSeVp6g/liwsVj+tgK69Jd5ilz
FzCPZs/XXzFRxkii8Tg2Tzqte1oIDTS3ipssSLsdO3ghTh5wMI5MTe5vMWqXhyJSxOTEgP6sjHhd
FrkNJ9d3tuTZTHMjguGS1aAIQ6GP0W3OdvG2G4CpKlc2R8Yd4xeKwbtd9Ozsgk4Hrll5O72mVqkt
Mn3F3sbFmt19WK2gPJxADIcMz0SGnxVV6Hpd2Vu+KO3E3DPC7O3JbaL7Rhut2sBEESEyMRiF3Dpd
zm1upqM4a0livgA4XxBn9RrmSk1jaKJfFYCNaz805Zrc7kvupMHTxFTgPFHFxgAyeJkm391IXa0i
SxYXW2jN3h5a89QWRXsYECNWuqBgoZDVeKB8LL0LtPwj6BuOWORCN07tZjdNkQW7vNLkZ5d50UFF
jrXNSoM5GCDbzSx849syTPjDPoPpfWCm38NgtlSVptOrY/hjGcapiFkvfDi4Re6/m+YAoMATCZ9N
9VKkxUuj8aPLpiYFmoySfLvmbNj4VRsoIfC1a8wQoUfp9lK3JR0jtNKgePDmidg9btX6sFyRT43s
3C2uXzyLKFDZHiWjScPE88CaVdJbU6or2c/j9FaEKdG2Qzcz4qvN9Oteqf9h70yWIzfWLP0uvS7I
MA9mXb0IxDyQQQaT0wbGJDMxjw4HHHj6/pCSqnVlXcPd34Ukk2WSDEYADvfzn/MdMd9HY8JAbLbb
c2KZeHhSXTn8FIuyJ9KsO/w+hATpvk5vIxO8s0Pk8JywebqAroF4gux+Hbu221ZCqM/etwuqDXW8
DTLXmp8BkUBqYpl870ovG89s0dK9cipx7iMfSU+5Y/xFhycckAb3NUCvCkeNbLyTgdrA4Lj3dMim
FEK5XUDNTUdpLxWU7kDfuE/gwVITXBGmXCY5nrzlWaEzJzHjZKC1l5awXCsp561LMzgNJSP+Vd/Q
ZMeBtu62wQjUseVFea3bHMU8iW+4VCr6hkHR/6zR7ja+XwQUlOXuuXO0L3emY5fW3QzkNs1ERCU0
6OmMLRmmkeDZepkevCBI5StsGqcmQvQEqJwgUDj698E1iq3J2f2TDtP5OKtyoMlySNzduAS/OUaP
rxDVrauWRx48AT/aSioJYswr43SiDNnuQx+d+egDZW5wPTCsmQizXgnc1Zu55cnsuvA9wI+T0cOk
+ognxtn5dMs9kwmqSR1WpIyzKNc4JMfpSWswlztl4Jc0G/ArAVEH+GSCgWdANWIs6IYJc9KQsb2K
pk06+vO3QbWKkoTW2CaOjqc0mPhIeju6JH7VXV36k43I757SXHMfA0vuu8qa70d2DGGtvKMjua1R
lk11YLrK5n506yuhZG1j4JZQK7/xp1suiuZSisF8MhmrvWPnb9eay+Fdjt148Kc0iQ6VHng3lbVm
GHBksFSjX9h3coSux4fYbrvzlDVZyOKp32G6r+i9q5iolanFotAG69ga9cPcGl9o7e5dY7fVgZC0
eSiFdFepIcoQPzo9THzIO1rNk3WUNk+a10zkck2rv3HImn6UGH/CWfOmPX2F9oM3tYjfnYGKxAkE
m0Dq5DtPqmadRizkujn3pzSR6ltV6Pa2pVQudP3Bveh4SxF2WYgCeDbriGDHm1XryX7C3xBqYLYR
u/tJQy9x3DcegjRXBQETqazVVmpMrBD6mfyZRVoN9jetH0XrGkQ8yhWbKP0jnst40xoFvd1gY6G8
Ca0LG+Zub+Yc9+euLB4FqugxCdwqtLquORH16K9zxSlgpJDyqhtpcC+SjorpXlI/bcdutyttTpLs
UP01kPphLb3E/hEvys7oqU+JkhbmrJnFKsrHJOywzZ8TDR2kbpzxhdFeGtpGMz9CgQuQJ2v3DdAE
94blNkRCfcJKaa4uVSI1FqyYpAflUe95wejQ99r0zoiqajfrtfExlrGNzjp/4/gQheY4mXtncBsa
qbWIKFVqKFwvs38og+Jx1o0Duwd9FXSW4W5yfeIDrkwnWHvp8DA2efyiKQfehCyxMbpVcs0KMVUr
rY3HZz2mDTFgGniM/aTBwJdHwZ51kyBFr58FNPXHeZZXGadkWArylKTe8tDh2nvKKA5bgpsrbgm6
6gKDSNUcJ4fA1x5z1GPOyl1NB54VxSFRan+fKlfSZwZFnKhkGep+dMb8nO9q8l2HRRpFEiJ6MzbE
gLihqFouyW7FvaS8mgMiSdSoPMdOx/I9RuMHtXzNjgJo9zQPwvs0vKL43olGu3NE9yCs0rkR/f6m
TzYoNjreOfhQQt712rzzpSc3reMN34AFyyOJl49szvpDksHJaPN0YfGhkUsMlpgJtVgcU85xDHZi
+5GSjfo6L0FLwqnOgAvkgZiR+UYobDwTemBQi7Q7vBhpqu2LeXDOZZNmRzN1tpTDtCE4FNQH+1lp
o73SyVJv0sqKVpSlFU+Uxjc72fvtPTEOI1SiIVTbRj98hgQhCm6yQ9/izIXysBfA7s6JbY+nhrqT
1yHA8eWJoaYOkkwP5tL5J/H7p6SsKgjpmXfLI15Cb+TMakgeYimzLgOr6qZJjPdIcGwoa5tQZlNj
QqXXUbnqPEWG/a1ocwYkZBc3ttYNO2bmAZ2SefTeyUlB5kq7d04pHGEDGaAumMPBGzO5xRPzPhqs
KwHtatuYo2q+nBoLmXxoEkdjNwEW9HArHYNgWnl5XJxUf/JqMG4M+0saTAtoMBCRyKroXvEt09zq
xqYqP1Wtz6PeMTgQpWPuZ/d13Rs7UHnNHVmubelazc5XeoefCP9/pRxtl2Q2XrHEjM8eIfgNtjS5
jzk1otQRJ74iaKlDYhfIrr4EYZxl9BTa47swWGtJwDrNjuP9fN8wBQpzpzOO9dxVW8cf1Yf0I596
0ZYsZpTTirjKQUtXK5f5x9qpZ/VZ5Unz7sKh0tnmfmCrobXbjH+Wsmy3GToFlR6V1lGPofthmeXa
njo8qPb0m5QYBey8ujTKZB6T2y5B2bJNQhJZX+TTTHIUM9bW0sVC7wTL+CbP7tn3hj0N3VucYRSE
Rg1P0DECxc06gM7JbjPBjUXJp6b/9EHHrHpcvnD+GWvQnxVvYEV01JJLWiOK/MEhwW2hME1IP5FY
Rn8mDn4+6nf4TPGeXt5o41USlDpjiJyRmhQhMwuxbqmPx5XiRd5rm+gdrWLSW9L++oNHtSfw+SnO
CHD3xqdqvOIe2AQLwmAWTH9ycxtVM0CKm68iXJ+E/Pyk/kxlOTD9LKsiKJ88leS5fYwcP81PvfKD
+mmcBt41Ai9Ko9IrqNgpr7KOHDtG5sLwhrAiloDPJM2ha9Mhs9b6KOuBcU3qR0Mg+WsMeIXsEZxX
vqZ+p8gn2k7m0ND/G+E4MwaIbbrw06Mc/PbSNvztWlBrbnHnWfnUbfmJUDwCBAyJRLRL4UjWq7hR
1VcX6calTpV/oDVo5g7mMHfnSfdpJrqMd8dxv+yiEREc+Lk5QZIcN0wCuseubK1V5pYd06WmfNDH
JCGbUU+IsMko93aBr5DVgLrCFvW7ttnCmKMoV3Gc5nu3K+wNeSfzpFeCxJXesQUgd7dhIKRwdU+l
tfI0fp6eNzUYzcF+EURrMMWmDQK1MACJY4KFSM879zhCJwnTop/eRie6jzNQnyu9CNSNIVq8HrIY
NzxWaf0yNbEZZr0Q684qMHNByHAlGZvGv/d5CjMEZ7aBaxVz+Eo09LmpMsueYr+gImspxeyY2t1N
1RzfSmcWW395syNqFXda0HP6cswSWmU0jB1BIzXg6mlAj2eivUVRqff0QPBXJYO1Qy666rGPcbPF
rdE+d0lnvBoN9d9VHT9HpaefbZNEESMcHduw2RBUrgIUITnoJy8omxuJb7H0OTeVdyHgZD9USfvh
zR3DnWZWFJ5qiU6BBySINEzn2CZrSs7oPi+m4iXTGWP52RjtfDOg0GWShrnjKNR/Q8AZvwZ4CSGG
UngcZdyseUXVNusQj9aqq2bU/N5B02/JzNLu2OLETJzx+8yujx2/RlNuV6vp2tLHnqyroEgfu5iM
qd7OTBJJBlNG62vGxvTAzjBJTw/JPGdnmFvpobQC744MHAdY5XIx6dr3wq/nbwmGMGfl4oZknDKx
aOhOPr1QYcrgyRhGPZwzb77XppopAxBAUpdD8UgPDy3MM9dVNzNqwTINjs/MkeLZ+YYYG+t9lUUG
kVHYWJw/l42s4XRnx2JzTWJ4SYLN+BWmdqRtR0DxaV/rfvTLewOPsoWd1+Uw1pIb0InTg5oPZeIi
dxOPdOcvjVnNeDUCpkNuwigurQZteumpfFZP86gx+KWDkANvf5W6wNkP0dQzcfAGVqfGE29J54OP
iFtqly1h1Mxp/o0iWJHYjBPvcN7vIs1rn4qiVM9/kX/+P9QkA3Xmr9g53deJmVBohzQMf9H5O5Gs
adWYFZYx3sE/dtZaYCaInxSXqZJGIkbp8btZWtjqzKOVO1vN7rZOYmx8L7o0ct6Iut/wq+6COQNe
kO7+6xf3N7rS76/NBXe9dLNRoPc3jFlpDG2lR+Z41zTdndewV4z29In/8z8ERxFoMvRc3fv7G+Bk
veLQO4x3qQldmH9czPmVV29//Zh/GdH+O0kS8jQq4n8uSZ4+KvHxj2Gt37/kD00yAPBP55/HSXeB
A5sGxrD/qCylYBFBkjzmAgsH4/3/VEm0wT9UyCWcRWrLYHmwaNZaRM3/87//Afos/vb/f8WMce39
7Y4JrMBCGOD8AlrbdP8OKG8BJBZZrNxTaTZ0BYNVNPALGViX21AKrelbBDl8xyPpV6uO7upqMpyw
c3SNOMfco73eCg6NWklGyuX+32iz6uxo70eS4KW0BtZUj64bgBYJcqu3pXemtMe7nlgjrrfJ9EY7
ZPzMDmnbi6J0z4Pdis88Hh8Y0Hg4uk2NWrbE9bYFh1hMcG28bsx5umn+PNM81mMvCFvOSPg9F3Vp
3mHDXCBFyiigtwgd56vX4QHaF60v2ytKYn7r2ih4E8VscdQULQy8rhuy5gS7hPIkolCvGiDimh8x
ufNGBYWZ7hpS4JAuJho+mAX793lbuW+t540sM/X4zkM+u5Kp9ba1nHie81DEEAdHoqe6Eh4eR2uN
+d1c0q3MaffdFU77agrLrHFEpcFnHfifhZruSJiDfhpyvH38K7oM0rWglKT6HpKasaEOJQiVpaMb
DHBuHmQGcSDUpwlA64gFYIXzPyhXNYBZ4pwRtNbRcIZ9RfveVeLAflZJiZG3m8YdUbrpIRDmdNSC
rCWgSsxUw4WrpfukyNIvrgfnIctRAjdDbWr3HHhImTluxwlJGWcmUNVTMntYq4CLXWt81dik4qQO
bb83L7YzmC9aXQimiK1p3dOKLdcBNdMIRcR+htSYTwXP4mGdSltuDLOSsHWW/StK79YarZli+0yx
h6fE9l2bymbrp4W246E90yZuzp96aXqHhJPEbdan6I5BTH2uyRSXO5vq2XslZ5dWCGp17N5089Wf
/yWAYw/JRXOWfUmY/l7C2/5RyUvT41gdgRKMBUTh31t7idU98tBnN8KZBjPFvNET8huf/1pR/2dD
Hh8v7X+xoh6qr/SjAp/4eyr28PXv/8uwf33NH0uqb//mBQ7+T4CnDHs8nrt/drD4vzHAJVwFkdkP
KLv9y5zH+M1zAo/CEM9hUfwFFf1zhfV+41YGTEjc7ffU7D+zwvLo/ccVlrXcMngVmH0tZhXm33tQ
JEHMdE6UtuA11BoOUPHhZECdoDnoJkw3jDrgu8QECk9qdKvnsWmcXQACl9mNaDky6HbYQCwYvjyG
HfczTrb3QM+gd8T0BDHAJF6/VnWEPb2aq/fSiSyi4IZ5j9fDXdagzrowhfHnMM9KhAIRFC7+Qv/m
ERV/7JQc7vXho6w77PBkRp97rEJvdZ4OWjgPRTWTNWzUBxMWSifJnE8z9okYy6wKlrZIq4ekv2nc
Nv+eYNCPEbiX0vsJlhCD7CnFWNUqnE1FIC+LBZgGNixEnOA70wdTX/seaVEryGD7+Zm1a6nDZNgB
tPZsZd7gb8iipDhdq8K1EObpLFzwNG91r893Ukw6T5iCdrBAjJ+oRtWbDeWbyJpPAwESRvswNVn8
YSYmodeMpbbEmTNI2vpAOurMiP3xbgZfcmXfTJPv6KtlHSxHj3aXNL/zrVI9UCcwb5upX0+iPrDc
A5+haSMcKgnux552o5l6VwyBAaVxVvmpRMHQRZX+1XUMTrh91t+sCXNNKoSgjnKy9tHcGAVIJdQf
p6eRKptmeQIfk0aHmT6I4zAXoAj0GPoOx8rWO/ssdVXYaVPxbJWNvNEkwcRNGuDZoEgar5T1Ra+9
htTSjA78mirQzuOMv6OvcEDUGL7CUUUzLZ2GfCnyqWkpYi07lvCuPSFaDD8DBiXALqdey9eiQK0a
7KrYNAwIsnU1BsguTFSHC0nVzqCuUuYf7S8DBLQWZxenJYcEE+rYe5YB6lhwC22zojswvlY+ZVp7
eKjpI/kp68WMy/QhmB1+GtuS7mZgQ9nKNrFPhpmR/0tknexJueJamHAGmf3Q7sfJGB7jpAQJCmXm
Tavi7sgTMPiBuO91W1dH0l0Z1uinGxzqwSOZ7nlEZY1r7TWLLfea2ClhSNomtGoViDn/tJvaCsgj
Y3WL9blcBw6iYFsa1ROfY46HTSRXT2XiIigyPHr4DYONUY9Mu6LKZrIwxeWayxVCu9XqC1+txjzV
8udGHdsX6iol3Wl12dxlbL1TeixK7vJXVRmZDeolDgKbt0dx6MShOKQ6/6krI+77lQqGKXOR1wPK
ws4VAfeqJ1em9TMuHPZg0QC853EaB2s6JgCd9+3oXg0/I41me9QDW+QuAbUEN1Vw92yEksVbFCED
GkVEMMqTTGHDvDFrJhvCuQEXwmkypUYf9vbUYm1L9Tub5Oy5Z8S5s8HtrEQt8GjmcEODaMg3MP24
FLlfHiPB3IzSxqH4pn4lUckg69nVSzFpBmu7Iad7s2eB77ogn1w5d6bRavtRds826bgHLfcX5OgS
frVIwQ5x5V5qjka7conIFktYtpHl9EAA2TzIJUpbL6FafxLFw9hZjKr+iNySXLCCYuM1fJBUa614
eqecmJO7kuI9uYR3dVK8Q3ZEkuA7WVq7k0vQNyDx6y7RX4cMcJaRTwcLtzJ8Q/BtlqAwJt/nBHcB
gFlixMYSKPaWaHGq22/BEjYmxIAwuwSQs9mI0D1ZrSepv1RLTJkeUT7k6asTw6mfeQ+jXj9lv7LN
RpDrW10k39Sv4DMJaN+biEKTicb3B7o6NR/1JS4NgeyZROe9O2bZtW+rV6QEhKjp5C1R61Kvb0Nq
latSeX04LplsKGTD2vwV1GaM5O+9BAMTk4kC7UUskW7C3S3TKlpBxalfct8TtRo7c8mCG2JiYGOb
HknQIE+OXezZKb9eM78h14hLoEZ762LGMrmMTu6SONfjzmRwsqTQ4UTuNKfSdrRYczUhZ9xNv4Lr
ojaGlb+k2dtpCh4RNZBWGHoUD/mSe3eD7surE/2Yp7Fxmsug3WgCoQIooQK5P1R4uiFoTvGTh81n
DfKGMpklaT8vmfvYjac7mJ4M2Qaj+zbnsQw1h7mEGaQPTqe13BIk+DsC7YSkSfUzvCpvQxFFD86S
+WfCjwuu1qe1xccUECtc5wsjoFDRR7JQA8yFH2AuJIF0YQq4C10AqksZ9pZ7FAt5QEkuHQoSXpyF
SgBAGI9Fpii2cXmlZu59jmogFa4FHnB0NW0tWiYBw3jFT1dE1d08bsTCQRh7GyRCt9ARWGO0c9an
IBPapGwfCWEU63YhKlgLW8FZKAuBEsmn/Qu9wDhThF4uH7kIi7ug1osrlCwkp4XakC78BsPQl/4E
e72QDA7lQnkofCtYa3IhP4zGuzN0RN/oaryVCx+CU4z50iN6bsUvfATL4YKSYCAU4sCptpwUOFTR
4r0zFvqENsChcMQ44elO1cHteUSqfHYPWgFnev2vffL/ZJ+MWclm+/qfKw9PP9iE/XWX/MdX/Ck8
WKBgApNmlYXt4mGM/49tsqG7S1chNzZJa6oHlx3qnwE4F7aMyx+ZlKXpmKXY3P6xTTad33yMUOyc
dQr+lu31P7NNxpG1AL//UqNgGCbiB9oIASYdDJK5ROb+EonTe01DbK91HLJm9zJoNkp5MX36yizu
6BFtN4lmiJXClv7ojf5FiGZ4hdbY3ppau7V6J45yAg7Z+t58gS1OxVdkudFuoLP+KllGPqTn1Wxe
ah1njx+hizqOGYtr5TmT9WDbuF/LZaNpeKBgOpqIA5uJMRRv4B2YN/K5xiiU901z8ZtOZ16lw8dV
CrvtQJSFg3Oe2YCTYx1SYzN2Xfut8Kue9Rp7SGEwLVcuN7RJ8HrjJbottgm8pebY22SHWEEgl+Pd
VSaL5Cbl0WUcvXoyn20qq1vyLLVROzykI+Wje3uTc5Bp7WB8zafUy56iSQN8uDK8fGjXCS7mj6yK
/K/YzdhfzqagenfT4cpkkANJMtVvau6yZt3zEsQuV7V58nWLTK50IdBGGQ6OcOw9oOmDnmXDZq6z
yV9jvtyXECLfVJX2UE0qq98TuvI3I2LXG7RhUuhWnABUTm8xZFk+LJldWqIo+8wcn7M6tXZZPzJ7
K4N4n48xFOW2jJOXFLNmTAIqPXi+ugBep/tayhcRs7zKQlzZhidA4QYmtEPsfvZsN1gpx7c5w5Ju
QtnNlXWIVf5MZSJZ7sDIjpD1v8cpDe1MvSTjakmGe9YAIPKWatilVo7XUCLsJR6AiGpHtd7jMKfP
bmH+rIu0P82iHlccr+7mpPUISvRvdSmOmL+qfd6nZCxTa62ISazE1AAyanRj27XzNYnLepWb+XND
8mstO63e5OXww03Z3JTuHF3HoHaZ+iG0BJBoVwJYfD7JfGcPtoEraLg3M8tdQ2sg5GBERWiTTz7j
0eoufj+aG3w7+oEtZbqtFBRSqQGXIAbgf0+lCc5scNLv8AbUUXXTxPbd0R5j2iqBGsU/Irzc947W
38iskI4BfYYRDxmJKt90X+Wuu5xH8SfVk4Mz0JHbHgXzwLqQbLvODLZx6dh0iGjBbnDHH7WTl4c+
6et1xNqx4rm74BBV+r22CE4MDipZHAOhZkYt1nXNJkVUUF2cGWolLVLFxtDYpfmmejIcyuOY/Dxr
BeefuRpXpWh4kPbaiwOIngGgyo5J6wSh1tjpT0s63bucvTAzONuS8wRJM7SML+Wk57jzcjA2bs8d
LzsaiWmy0n7WvVvB1KSWi7kiwnm87rIBi/BUQrUxc10+csAYvVth580V+ycOujbq0rsGvXS7aH0w
ISNPhEYhsyfhlmxvdGOOdynFQ8eKhsGSJmK8Bfgsq3xeRWOPn6W1Qj0ahmsGFzYcBi4L4nEcDX2l
pi/A1Lq+YX81HWWfVnuzR28Ndj2Xlgo18kRLDZ/h5IxBx/6n0bYM0xiaNltXSZn8ZCgHUwEnzII8
19tmvDN9R7wJeDkIaDRhz9B/Sv0EeqHcjSnu7qTVTHKcNb9ZPh48zhg7L6HfKFOjCamaLIoDunFl
NTOzx6a1NrjIodADNV6Z/vwKoSt49tJG3RWZ9sEt9QKkmqI/EJmbsu2PGNPtu0w383VXUNNNvO8r
En63Ts0mfS67rKgBdzjpBd0RiH8pZ2s9G6VxbcvoW1uYOcxsdOpzgzPhaAT91vKs4TzItHmEF6jd
KBn0PszSSddxHhCgKQN2bRK2a70aFTbUiHnldiom/eJGE8HCqBdrTlM90aek3vB9qm2t6QRIlrs2
RxV9KOeB4vgW3KdG2TcN7MO14JS4SSexHw38DKuoR4do/dlfTZFbPYzW9FbJ2tnbQxl8dqZ48NRS
ay9yayDD3b+6OLqwQerahs30AceDv84lVWGr3mj6n1Ft25tM67UTqcqE0as01pUOSrWpFTx66O7b
CJzgCozIHaa5/H7W9OEypRANqkl6RAAUpkGRcWvh1QSHQS9cEtiKDb/phzjxMKEalMIswHzf6i/w
S9huWhPjepMAld6r6tDnNpvCsXNWsTE+Sn82V7lf55vaLnE1yTrYt0rtaNEBaAO8KqwNhY8EuvEn
U8thoy/sKWloGKxE3q6zssZlHPimeArSLFhb7NHX7QInEn17CDS0C9qtf1Ll+q1MPawSwSg58xAw
GicSCpq91ItXCiuSLNVRy9uvIZ8vRR/Jk6Foh5pRMnDjedW9yc7kbCo+WOJZ2XZMe4x4jP72GhWF
eGWXo31VpaEfs0lFsScfnhNqwTvNete67zPyMNhDxPMk79/NOs9PDmVrK2PiWBRZ47Rqpsw4cw2I
nUjh8I55/lO6RbBVzfweN3zXHMsAURsYxJeoNiLCQjgQefDH38vGQH4v+u6KuyIK6agQIJt8fMoF
2p6rx29AS382QfsDZarYUueLF1LZL2UHr6PMRftc+HyrmXD6qpGq/9lJmyG/4EQPWJt0pRiTKxDJ
7AFkAO5d35zPA2V829HL32UZ6XDGuLtYpYYXf6p5YPQWLjaMeUNMjCnD1LySblp8N4kGhqU51Qdp
ly5pHW8K0YmqLenU8mwa5rjpp5k0pTV9Fwk2poFR0GoMeA0jjhAiv63/LLAk0lchwCRVGAFcLMMS
JPSYN7x84i3ZG7d93l/6sfKfWm8pJLL06UaZw8HFRhxqRRA/SFGMV4Ab2ZuXuTfHBdRbF/GdbdZi
b0k/tkKVZBiqCZGzmNEI8y1wco7jTB5WU+9v7DlyKfYTXswnPYzTem6J6aXYe40wrk1wQ6py1hOf
M1lYo74f4PrtdWpj9p5y/PcxF0BZdPWZNVF/D71PyzbDkAz7rOmtewzpAwbWTIEg1xtKTp2EeC76
DyYkx+GK0MvH1g+cx5EGAT1k1dTYYpiNGXLqLH6KzvIJiIos5jNFZK4hMXfuDtybwy1TuX2970Qw
y1Ay3VtPsXWjxBDyP45ADAHZqyD2/b2KYbiPSTSvs5pa2ja2vvB8ObfKTc1PI860MpwBVeA1TeUi
+dV4E9I8ySScv0l96oVfACeS4jbjsT5ELJ7UPWlARSv3SniJ9I3Xe+uBx4HaG9rM8XVwB+8rir0y
TEzh3Qe9k7448FkuhkyddVeOxYZuhyZsajxwROc9QkqYMB87y+7SkOGTuFO5SbJKj2A7en0jY6g1
0CPWgxLTPcfCYhcbXQYdbuy39EWZm4bXtes7V9tlqOHlrvWK9IXVLH/hESdfi1Hptzzro72eeelB
d0Z2vFHrHokUY7FIaafJsVyO6CNmmk0nDApL2iHpjoFmckMkKCGbJi2CownAJ0xKBYhY2VWzdodY
38w6TsaecvIX3Z/ll9OMw95HdTvVWdbfAxXqvtWW0+Xcf3XWI9q7UJ8dHEXsrubnoOtLUlAOZ96n
2GCFJV5sS8ahQWMB1CmaadikGffDKfDtstz4YCi/jXjX3dc414iTYnjiyeqjxnEjdowIp85VMRZ+
271zESwg0Y0uFl9P3ijehZtLFkO7FJVK36KSulo4/aW9pkioOGBV1hctEkSkbefMGcUS19MjFT0M
/NW9wsF+hIdzIzlfsQlr5feqpC5TSzyM+P0cn7qKLWlRDW2/6suhfDKSEael7pk7ZJj8nNWi3U7I
aGscHRRZanMhVk7XONvRqMaHwnbguTt0bzFpSPPNkBnyzCBCoiRlFQwrFV/NxoqmR9/LuvqeCaFy
1kGs9BYWgu+5JpuFssEVLvyVlKbZiC+2mymJ4FXutaN9q3tKGSAgyIlhQSf2WZCUaPXZNDBBVEvE
TGTGJm5F2a1tA2W8UX4BLJlx9L5PXOfF9CHDrWdqkLx9l3Mvfg9cP1rrGvrXGf2SfCiXcJdtTD9m
9m3KoWHU4GHTT/quPg8o63spAuNRtT1nAVTMpRCHEjos1sd27JpDxzW5lr2VnpvMScPIlN7PsiM3
qENaw3SUEpvdqbJ5Evhl0zfDsKFsg0K49NyPK1/Ms7N2he//qP0m3ruyZAtu9FiF27TznucMeknq
sjpvAqyDW2GK+UNnY30apwZjHefj2oPbRUmePM5m2z80JGxeE1o+HnFXOscZaFpogpNf43axmpWR
EIeOF6J1Ddwt1Fvq7BSDBKbgGY5wko/rpTQWWMBQbnqlgnBGut7EPOvYnLfTRpk0PMnCO2hNBYSK
gzt2sDTYdrlufji2svdl3iGB5qxMRY352cM8tktja1h3teOfrRTw1SoXyfi9CLRhV5j2vaWS4Euv
unsockA9ex2elmlOe4zoLVspGZ/puPLVCsbPiGPHbbdNoJxNO+Wcb7gokW6zNKEAsEw2ASMMTiNa
/i7Y01NK7pV7LaWTkfrtEbuiW/krbHEi1HRtohLUsrZ1hP29CjztvictBaor2dOVUlxUjt7txJWF
2Y0i1wWEmPxoGte+RFGastC2gPtqjXuXSbeS2Fon5LoQL1u56fJ+4KEzTg9Jrwd3TMfzTcZIZp+T
D6Xsm5JPHSf9kbzC1Wd8tWJExMQbaflDeMvkpYbjzcau9e9y2i5CVer5BiXfJg8RWG8x9BOgPAKe
c5km5ZvWiLfW8sA+Dv7ORj7Vcc8PX7riweqnOkD6RYo3OHhiHnAITKkKvONEKn2FPRua28xkMrAS
Yss1/SeVeoV2faJJZz3N7VeVFa8kh5frTer1RvZVThTHsjbu4mQr0iA6ZqlwPnKholUZoxWyZ6bv
FqoQUdkOAOoCY2nPtZst5kGajg09B7fX2ekZzFgOmEDo+lraSvqbodEHwGPstzO8q/AukX+UL5pD
ACEY2+0wg0Xw9R9jxREt67NhX9rAjEa4SA8A5FAEGrqJEtUf6ZLIcIPn3hFda50kU3PwmVbyANby
o+mVw8OcJ/E2TtvvnNfYikH5nNb2nJUH3LcD3KJBTC9DvzSJDOPFssroma3UU6q1beh1vXdKXGsM
obezcayTQzTOrWCMpXXrapDvgdFeMGtbaMLmM2QnQtiDbW8bFxzAiCPnJVFGubLarlrj+hlC4u3O
01zDYXfm3DxVU3L+v+ydyXLcSLZtf+XZm0MGh7ujGbxJ9BGMYN9qAqMoCX3f4+vvAkv5rjLt1rWs
eU7KylRFUQxGOI6fvffakZG/taXTHKYmfMB2+1Nyku6GiekoD8r8ISysNxkKmo36XH1vNDB49vJy
UxrZ84jz52dZZsa8C3IXNZitB8P3WHYheNfs3p1aUr5FEIsNxYbA200ERawSPftdbxruK7GYSVPX
91k7tcNA0k5NpF8zQB5AlPQ+6aR3n3NgtatSQtblx/MdGHd12Bp8ErKtbSb1ycoZJecowO8T+Bt+
VaVzSWINsobyvwBom0G2d04isbIt/Mnb3k1Fs+3IqyEa2e6R/8L/lOTuTyuw7lVccHi4UXiCVpic
Js3DFfnvw0/KrtojEgdb8hBq5ThxttHpeAJOn/BRF8/Y03Oy+qgznbXsApdEzeRRJu4Imz57jVbk
R0LvLc0kHDRgNkE81P1woIvx4PTV18CdTyNv+HUaYY5NAuPiew2zTorsGhP1wIHdUiWYOFsnsdNT
qVn/VZ4J6oJRny6s0VoD9zjXQX/nxc13bDy84/2Jqusxv6tUias+QwnKFVt4x2hDMisTC0QIdjeD
pV4ioZBtfINiI7AU6yCVVI2aJeyMIhOHEVrgptZdc8zbwGRzAeHBTPT3cvC9u84wWcP5Q7QOi+lr
EoAjsNpJ7pykjlZxK7/5uhcPg0v8wh6noSbUUgw/NLUzD5x9gHJtTdzSrLoT5tmLa4p4LXxDXcB2
GuxZosja1maSHDw7v6g2bdb+LClltaLB67ZOIPA9x2aYnCqejwIwF5jfqXzHHVq8aVfJbJMY8/yR
WKGP42FKjPfCzuobx0yNQ8wDD0SmQ6+Fm8SQpxKuSChxcbiBM3uqce1vZTZN35iz+GgFZfYexcK9
KQbpX/CHdR+AAH4GtZiwqGKhP0Gu8u6IRPprHZGVXJeROTy5o+5uLStU83VN2BIruZMVe7agGZUi
Le7+efbsHV4t4WzsJCImZEVUXdG1V+6iEqOpopblGnyp7teah8Eh8vvHKdBPTAj6gULkYhcQsj/w
OZi2dt0ILlfuM0QdTvgwtx4CE4ROE0qgRo3/nhHxWseZ70LnsayI8sksMa4Gi6HmnIK1AEjch1fM
EO24I11VEJCP7O6kcs6fld3ikd4H/kA8bvDScDWwC2OmyWwBK24mTQrUvNRrxy7q55os21VV4QIA
Hk7L6qoz2fHhm/DXJAnEm12Mnrwe8Lc/9vwF9satuvmlS1oUISqeWRqxoKbwAbDaRXYlQBPePaRx
yqHdD1UenecSVRf6A4o7BZ4BExMA0ZWw4CrzmF8mIU6ZtyyxQTnUIT13SRe3BzgNlBgYI9aDBr8k
yVgj7bGWyfEBzbpl+YS53ibtQKSwtAzvGUJD8F1DmiKmHPjBiB9umu6npB+JePBBI+4IxIuBnos3
yM6URhIzKze9LH8OjNdbJIK7iTKo1dzY5qkEXLnRZUfpfURV0xj01gvmhhx7v+LAnmstaPYoYO2m
Ve/eN5QtMPHWQXGbzgYUXBV1JxlW7GWyGbpTTZfiS1Ia5rWZDdMea53Af0Cx3R0mfufeM3yuL2As
ParUQuvblEbJqW3c/gGmA8vQEbRmhCufY3WVaTe3mBkJLES6gUyOgZInFgSquFnJ2iP9wYa/5XlC
ai29ioHrkk6yIZnUZQZytAWwuRmT5hYyBG4EeyqtrWQN9WjOTnCKyZWvgZBPP9MyE2++aBjUZrt1
N2w66uvQ83AYBHFUvXTom7vB4KkbEALlYY/FnstOtDWDJt6XxoC1nNXoVe2P2P0Gs92WjZ2cQZgB
OkocYZ6LuRie2jgHv2GPUbYJCW7R+qp8jpMWNEZSldd6GtxDFopg2/QzYaEGCpIsk6UNsR7ai5tm
8pXtrcFDbCgfTea7M900AzFYpn/WmQ5bGiO8nwAtkVgNAJ+gZayDsskuXet9GDgEtxxOPkZ3sKaY
mwR1IHw0ZGyF26ii/iUU7m0+2uORWvr+ZBsOzQO2n25Uy62jY2IkQtvWJ3q7uotRO8mZWoVvuTuK
be8j0sfu9A6NJVxbBLTX4F5YKwof1ltVT89GJP2dQwB0i6NVkvtX7j7sy2bd15NFzIK+w3WR5JPF
og3IshxhYghMF60umGXNuX6LUihjXBXmAz1BVM45ouluXYe0GIMeCc4cmkp6P+owIprDwybWCSyP
hIbLMx78zaCRb9ixCiaNItyJxIVyh3Svk5k/N/27hrD0zYCPaGX1yTNu0VcZcFhrI99GSs4bNiXv
Xk5OwQsQPIYhhJNjpOaGREKxs0SiDgNdg/Qw3c8u4HhwUHrtdSYtUcF8I8NIrtK4eimbKr61g+7g
G9aBward97PqvxojMogljVdpCgwTMxPyWBlYcXse1ATK3jOMq3dDhw22sFKKvgqXR7so8xogtXGD
xE2a37TCI8Z766x647synO5SWHlNrgK2b4QMxqLHU6/tQI4/wPjSl9io6rR6+Ue2/juyNWusJejw
72Xr66Juw/+zeaeo5k8ez19f+Id6bX/R9KOZWlAB71Ba87ttXkH5sBGgLY7KTx36D/VafcI8WJkp
27RIhji/wTz0F0+CFOCBZrkQYuR/ZKNXzp95rgrZGucpIrpjCcYV8Slu/yZeK8/ldBsd6zxj8Q/m
fdRgpgNDRgIDIvzFAHm8JfsFzY5ek7haMfLMb2yqyF2T7z80fWmcfW4o2wm/yy6YKuj6xUyBQ5Af
wlp2J5ckDx1wnn1VdDl6d96U6yIPjKuW+rZVyU73AYzP+BS7gKRXXREbmDMqHI8N0Vi7aUiCFgAV
raqKMMHB5tnHlYdLha+hSgM5NgovNkD0k7WY08LKB9Fa3YwNNmhex5Xi+D9UxGZXNLBTWEcVi+Cg
9rvE24RB9b3TxAa6mKMr6+sYR2c+XWCcBduhNTdjb36ERJnJOTfG1o9jsZvMed5TwIqsG1h7Awrl
izf18bYpk4hxGmfoWN/UCag6I0ja99pq5S51MhdbEEx0mdl8/ww7AK8UthZchtyOuujewX++ybi0
HGiP9biQEZMdyrKHkhrf1JNHzrJJZjQrrhqd5bGsM0sofKaWWJIWrFLWsZ/HtY4dybmEwkMmkNk9
Kibrcd/Ze1l3KKnmxc9qLUpzUa+VDMyN5Zt7g6ETgXR61m0/rft2+SHwC2xaguabdOoCbHMGXblu
9y0DpicJZp5K2siv8NBMa2lRbzs7OyNKy52e4ZR0CSvASDvOqkLs8HwP9i/kODdBWIhm36A2I2Lz
b3aa4BI7FtmN447gG90UsESPFnG9Rycu52MjyNvjXMXOMwq9w044bfDuKQJurPC1G+zHDgG1IvKw
RTv/Wo6luqoM9wh9iqooLYldNjV9ASmik+S25FVltUlTY5vE1SN7tmd3nM9I/M4q4EK3M3ARboU5
o6sxis90tsVVq/Zx4dfrIQZuZ3o47irL+4E6G2/a3tMb3hOPKTgHe+AtQXvxnVfExa4LEhiaATp4
EiyFdmJes2Vn09PqY2XF4uukZrFO6uaKXc83fK4jxQ1uuYWOPx10DmMDQdldQb7x6OUCmkaUWR3g
lhA5p0sb4YY/S0T9ajTsqhNn9Dd23vRrBI5qL1x+g/hEMb3FWY3JMH6qLTu4UBiR7aT7DdOxeRoD
h3tdaRuPKXPhYqAI1YZVdnSPFO1COLRNVGrgdWXk1Y9mTqyPDqfkfnZctWma+QJsNt1h4IQA7If2
bk46nq6wqrfkV6i5tAzzNrJrMgdzkm0FXabrTuOPDFtJYBEB5ShwWq+jwO0PlhUcW2IXV41hdhvD
CsunTkteRSpJNpaKmVQCb9joAUSlqRcwqY7Np8lXJnxRwjpZX9GhHJYOT+iZFdyc5A+JIadbv+zM
k2ibgd45G/TNejASqO+lOyzEWlI+KQ51SUx5xz+VC4CB3O7Zxpleq3RfJPa1oZJvUW/TaJSDaugr
2Ead2xsbZ+b1LOdGY1SkmzGS5k9qAt0NKFh9AprGYspuH0w3OnZ5b0Nypz5K1fre9uMK1wm4GVw1
UEeG1N4oxR4dM8hH16b31JDc+qK7TTv8s3B7xH6KjB+ZmqddWs9XrG3O0cD/nzXbfrCRDHOV5/Tu
AbrI6qbcAM5mieNIl5x49F4VECW4+j80hTWyB1iQyQCX8It3oGFNFxhdREq4ziveUtzGLqSadl1m
vXsV21Y3iiUlKo1+8C3knMzxtt1kwFMT7IRV9aNHD+OKT4SFmkKoO6kQJ5LvyQ7oSb/FrY0Vuk2W
LuPMPYTSvClS66ttN+c4UPGx0eOzOzSsMCK7XaeTtI90yeePnteDya8HymYA8ofDsO59AKF0Nj5a
ortyVFsvBocTHpkMB2SRXhYkQ27WCOE+2VxJJhQb98+67kwAz+Bu9dwVe6U6Klz1FG+roU3PUzrU
ezXW1ENI8BYpJZqNDCmAgas3qQnjd46p04Za0FtThaUkXdCDfMd8nh/xSUe3tL6eY8FDaCT3Q58K
Ih6Z1nRXd1qvTFATUBBJ0xLWvaLD5xjUOMuJJBmroKX3KGWxusEjab+lyfg6+B1rmsn5XuCGgXSV
oi5jrdjDeDLYf/nceLPeu2lR+80A/1el1PIPHy5l1ZCx1hYFlf59EQPxGexoN1aQZzjQgIuExkvn
kbDmQvpdctvnLOy6o9vPNWcNaKfJ9232xWN0CnvFnRFmBZUMhl7jQsG+Cj50H81S7wJnkDsrBbo7
qlLsAyd+GfpIHyldfJza5gplHf3CCH5Ko3ROaZ76O8NJcXmUkGs15pWtUJl5cktWrgWudrB0tCrU
LAA2gzvNMv+GUpi3TypiYZnwnjWw8B/GwYjUUmlbucXw3LLmdPgoVugm9Dvx7svcG1/X3lBCmabO
gA9ZEWe6kQeauSJkAaekIOtJdkMu2VZMU03pO/pswemdLM2kAyWkueXre6kyxyY80o8kUfAYQw/x
1qD6XBL97I8jWhzo4Knnur78M17/nfEa342LJfPfj9fHYvjTWP3rC/4Yq80vggGCPNWfclMeflBl
scuxHKotLQbv/28IVYuN1BaQN+kUXGJTDPe/DKGKhgR7SWIRYIV2t3zVX5Ko/1sylUvmn/2gpiel
VlwfJEFmCgQlcdjf/aBIjm2fOxEd0VU2Xhkxx/KAte5+lDr5nuX9fCSCSOgQEAPlPclnjw8D7Fsc
2w3ak9MYtxSesN4O0WNvlWz952TG9H1VLe1AYQtp7VhUS32Pn5MKWFb4wa5jB7OlXcR5nnQ73HV1
KWECTFlKWXvspt/7ftLnvurc5xCYLW1J7D9BCWCsnZBrQG205Blw5kRHEDbpNg6X0iP7swApz+hC
ItGb/sipR8IgOV/H3ti/tFGl7ml4okYJ5dH/if6U3QRGf0lAujBk5lH8Nvt0MCk/6F/GoGImQwr4
Ca2+xGAX6Kpa1aNzW+KAIAg2yQb/dzBeZhYLeBjBkP90MsO4K/IYVozTZ8F1b1g4MlTJiR9QvxSt
Bmx7ZyuME1ytWE8pKBrAycwlt4/U9psteOvwDRkDrrd0M3ffLEWPKy+DSziJMLwhR0KhU1cEh2hg
SgQp7J40Ocu9WYwlZq+M60kWBlR6z3mYOpwhoYVEK6yOQjEIeezsVOF9Ry+C1ze5tQNdLu2x8iG1
ry0/qU4d9totbAt2HFaBzkBfrndVs8f4rJLMeZyW7rUixUUcpHe6+97JqkMwhcWBRu2GbJrvtmsv
ygigqtkuH6p0aE/CcSmOIvZ6V7AsaVfImemNwOxnUkM7xzeIrgW0W+30r2mHiwhVoXVpWyx4eITz
hJcH04RHGMn2W9qth3ibNiiYYKhYDI8RDU3wqWAGDSPLTDNqcMrFmQxXdogqzq7iZ8Pf0h3Mdq6i
jQFa/yf1x6liPTszE0Rqbj/ymjDKAf0lfab8Oz72Mq8wU02xPIJ47N9L4RE1G2p2K9QP7TxD1mza
ZSVZVXvE8cZIDDdz2wTxc2XC2UfvMtwINrGYjbbdO6KP8LI44S24u0mk3/ntWqzhwqyOeG1xTLAw
P7NpmgpaG2wn869Z93rcsQo2TKrtgZYMNqkcYT0FLt8DSPUmTucH1WBo4IFBWLwVos8Pfi4Whjo+
ASoQ7XXvWc6JxjLk7CzJ+HjLej1xnSqDhGkoF/Wylim2DR7VddUKfxeHybQynNaCbu3BdF3WUGki
rqzWgwBjIoWOhbqHinBIB1OzdWa9j6pPlZuZTwd7rHjdeUJD+urV5G/YpfIOVHllXhu6mGyG8U5C
M/NhMMVze7KyOsPEgRgjR284d9TRbwb4jvtKdx3CeTZXVzbR8RPEowwDKQPkKipsvUfehLXpNXc4
hyv6eeOf8HSfhMExkLrJdxdbwCZmiqZ7PW4ejQ71HrOLs8aaEbKQ0uKhVgmnlguPh7QafXmmTbcg
9rJwFQ+Bu6b9jS1Ch2Cq8mdP1WyyEURXRiEPcRvc23DIaDFAn/HBg6/jyESzJZXoHmoUv/WY2Mur
XQyPppQh7rHJw1CsZuRoG9abFVv3drkUeqVzsp0Yto94jpHxIKKOq0A13UWTXtpWYwzFCo7Mi0yV
enUyHW/CBHl5LEMSc13rPDqO7q7KAeMXh1TDmUJ4hbMy0r7xgR0LhSVMWAKaCRYIkPCk53vOxgSc
zYEwuTp0xNLPgzC8cRs0wbjzLXxTbW5m66GhZxkQT3WddXRlOHW2dD5Z76ZN0g2gWr8b/WyG3FS1
W6iAFCpIXpQ76rQJ0jIkESQMUl5tS8Z8UInmeB9RNPEQceViBonGdlyHhAXPEdzpm7hxwcqYGl47
9t591lrm1nSR6tiVdztmoeyVjJp7G7Z4rdcBv/7XGEKqpTuAacmY3wgcqPTbBeYjfAI8YpNq3xwR
qAenWlS/KsT7Lipzl5aqu/Rz6x5j4gG0QCBlbmkiSjl0w6h7YOEKyTFs5LtseEtLWQ3n0aryiyvK
BqCxFjdNo5Nlzuv4VA3TA5tt24XDKaJrbtnktYjwnVGIcVWFOl73cZOwknU5MtPgRnhNjGhlRNAk
O8cFre46tPbIYEODAgFany3zCZEq3GUEiQGMpP5TCCcLSaLUzVdCQYyBiB/RmVVxcwCIjxA+i/Fb
1nYJZtRyfpS9xNXhxw5wAlz2AWSI5glYHmszkKDneShAmae2GfN+q8J7bXfiwUJ6oWeHtAJICizk
kNzDl7IqiQXATb8Nm4IoNQdTdeCJPr6HCWw2GSqnwfcoxu2AGrs2LTXTatO1J3Sau7YDgU5qU4q2
fcWGtESesJKJxHzFQJvmB7iTdfSiSIhR/dEWdseTKDHhoc3FQijIYextOwG4cpL9SJeLOc7f3ba3
t34yEY7E7uOsQsgYPYz5wV8F4dTtBzN7HMax2kcEH6hZIuzLrzLdUDCe3sklX6xz59QFaLsVPd7r
f+bjvzMfk/e0/tf5+GWibigP/pSb+tfX/BqRhcl6meS+Y5sLuwe19b9zUwtfGo+xKwEF/GuA/oMi
rb+gSFjStRWVYUyyvy2eTfgtkDoITUF/dhgM/6Mp+S8zsstWmyiVpwUuaOXJhTn029oZLAvMUL8a
rrvse8C7KUy//XZb+B+ISrxYv4eyPqFFv3+DBR/z2zeoR5lm5cg3cGPcvhzfnfcOtCjymBC+/+/f
Sv8lALZAbVwN/1gy8Wulzb8AsSfRQGxhjXaJNV7+uOTgshit8LC7VlLpr008Bu5HWDDJmWRX2GPO
OIf1FOUnU5pVkH2nA9d1gqVLOYT2umcBbe4nN+9+RC5LpOzc1aox1JVpsxVNGy/260c3NqcrWzGY
PE5Vu4utSJ8apL3buCoAsUwxT1FGUDoDeTrQ94IORjiYSDf4FT6zKdjA5KH6F43aVnnvEE8tXKRt
Zkf6SvPOouezjJ6mMe2uUpDf+PJ71ia77F/wbaflyamR7q5dEHHDV6MghJMYxORXYFTqNYwnJW/Q
rcr5Km6xLzwMRItUvpUUm3oGrTu4ZEefCEMNxfufU+PvnBqW5tb525t3896+/8KPXL9nP/7f/739
gUgNvfE9/3Pn4K8v/HV0OOoLR4krHLBGn7FKyFF/kEnML1p4Am+wTX/58qb/7xu29YU/wkPE+SGW
OzD34l83bOl9cYReEEwwRT5v3//J2WF9sp1+S1wqbvEKNAonlXIEPiru8r9/uNHOmzkrTVblhIux
ECzmFt7Sg7y2/LHwttCUgOmh6dfZbmjtylthxKmPyi2QY+eqHmJuabhFEFXaVEN21igWDVmwTe19
INL6N4NNQRfoeHODIWIUqzlzYZLTx9ksFRpqMxO4W+pYGmFsWYGWfLxg62AlisN5bwireK6bqT5N
MXF+QRJ1C1YRdK8FWRyftRNuaw+ry8JaqB6CpB7zg1kRVNgQXXHeZ6J0OdtEhJBVYUsbimAJcgCJ
x99wsz5Ezhz9MIQIPobZiC4jX/OqpwIfPfEVdQY4QZGbcBqzWzk0o5Oh14G1LYxB38KTTa84Abgi
FmF76YcGuc2PZ+RmX1HW3fbj1h18drhOgPNA86KsR+7UuBbshcye0ZDulaTb+lTLJ7fmZRaGQ9IE
OK95ypHCt7ljK1b6VbClT8hbqUiJ0zB72W0LmwpDxwy1ck5hYXdufRP6LnRXJl2QIg5rzNid/TUg
ZWfHyEmRDkuKC7WzON8nx2ZiwwY9x+tcmy/CcdpzV6hXZur2QTQNkCeXWxDwZyMOOIM7N9nndSef
xxR+aNxJd5+VATeSfvZ9grbodZM0k3VW5PNF6765x1bkMsHZvj5JYzB/AvfKtyoT905/C1Y531BZ
U+EJMG8VVtQCtcWS1+QBOzYMZfBUU7t70zeQYtkvAAPg3q4xP7GbbLM9ZYjUPKW1f2Ydm99ps1UX
7GAv0aCw6BdmspnsbtrlRNceiFpVW8pSsgPDF51VUC7guMb3fge0ozMah2o9NRwDu9gnsXS3YMmG
dYi5dePPTA2opIWP29zXu87Okp/eMHywHTJ2ZLmoJ6ePT9zzJg9WDWPdsSHQxjbIk1vqEaAISEuh
Jem7gncbHi6SBabPpOySJDDC5nXOQOSSSTF2IYu4lZ5c/pVNqNdBR/2zoL7vlBLaeFWOExzLNFwo
AGV5mZT2To673LGNcNrWYuzXKa6pa9lXvG942w7g8UGkllMI/ZyCkg13CT9ZlzYyoSv0CDykBc4b
RKoI9rbKpkA84Zsbox0O9wG5QgvCJd0mxsoRuveDPaY2KxnDczvMSDyhHjSaFlFfXSWheBaK9wJI
yzi6sglF37Uu6J6XUc08AenlTOUODq+BS8rG9eaybLj23Ml68XAcmVg/BNkM+lTCeqsE+M1XrGZ5
fBwKtCuM4xjfV2Nszipfup/qHtpFpIaHNok6XeIgYWlwnUizj9+SpK3nfMM6KHfYKOnGWpPLpbul
b0iObXibBcFbRmV6uo5DEfH7MYqMtycCMQsCXD8BrpxoXNQaliHBBiHDdbdVJmmRPBA6Um9dkZPr
dBKPhuE3XiOPuHUKbP+E1UpyNc79pAWHNEQZnGFQ+Uizodm1/mOedDT8mRVwKByXoOH5YHEv+edJ
/Xee1IIVNGPiv99/X0EN6z6S6fcB/9cX/XpKu+ILta3AB7xlZb0gwv54RntfNKtxII2OB65Z/LYF
50EsABQwxJvSBiy81Pv+8YxeiAkuZkawYsIGuvofbcHF8gj+0yOaO4dNepdBwIPZZf1lJpY2nw3O
8uDUC+7f0EyEczeIYN7JIW/3UcX2sTe/xcZAEAw5i6aEwiXKXvTtoUbs2stKVHv4N5Rg/fYy/g8X
A/3JY/jzP40fDo6lyQyjmCEWFutvV4Ox0RNKtGsfHXpuixuPtdANEScoRSAWyS6Ljg5NoQy1jWp/
1Qb4P42yxyDC+s7/7ua5uGsw01T1tpyczHmZ0b2upxBdEdxjgyM0DFu73qZ9Oe9YDRnuJtUxjHeU
VLcxNspuDfdAs9y8UTz3yCeJlDT4yEIDT/NTOPUBF3kji4e1p9Pq3vWbFGO/05BFB73lnWjhFQui
LN6OtfcIGzKkNdEbXHk7C7t78ooyxThbYTqD/5iiWA9x9S2bMpPqNolPtFcwl9cRVIUJQI0exa5H
4E1PBOMQb6n0IMXK4xK4cdXQIRUMu7z2nym5NfZ1NNenCnftvutk8xGZYX3jZXrc2HFzBdH3VELu
f3TyaLwVHo1ymFZbMOFhfxoNZHMGF2TCFM7VdaXkdM6DEN9ITNIlZIa7N5T3ZkrcoEZEumQzJ2n4
agFbdlZ4RYaLARfrjhJ7b1w74dRsh6gfz4EzP5hdkGKSIR0yzh6O/WawRbBzE0N9qxuQ6V4ZgnQg
6javO2lG9j2xivK+h7KPbOpmt7qfHWocZC2SC0u2Rj7FAYbVURjRzTxXW9au1q7y0uFxMk1OzFDm
x9Eu9R4ScL4rnTZM1qK2u3XDrW87M68cRumXDIaesZKzSQTELIsjW/FhLarAvuNVr64wUNeMWal5
ChiaTx5z7ikUZhps/NxMX8tWNI+Fwxq2GgTlZklnsPxvovla5tZ4lr3pfEcLtnfKbyuMQfz0tdUv
SnpfL7J+S28Omi7j7oDToEzK8D3hbb+SVj2uW95p+IWD4R7ox3AN87e/0kPTbVMVeeCzwnRLK0K+
sgZqROa8lffMMDUEPJwNQR3hdEhprPR3AwuzaT1Xyn7V/CVrKjwgcbo457U3iHcriAkLx9P0g3HQ
v1T09m7gCNQHVSqAgS379Dc4nnO9hmoijtxQ43qD+30CDtE6+QQDxYIG5+iGjJ1VZQ5pVa8iJWni
kNykQRrgGW9841GPDe5SZaTt0YP0duWVutDUoJqYNsBzN6tMpOE5YGN7NYY04eDw97Hk4NuKm57O
Grp/Cay7vvrIBjUARcce8DgPZX72UujtwL2rhBkx9gknYD5bgnl8ukK3UqsAWmkPWiKVTJ4thdlO
bkZ67ySFfeTh/uSFw/zN6edx6w+NOnq09i5XbBSvUlBjwkk4vNFc6CKfu/aE6y4gs7ZJojrx1jA9
SXkXTe18zX3H6za6qqn1KSD699cQ9dRxFOweV/TaOEz8uEuz80RIFtvt1PfHgglRb1iborzFCDE3
2CXIIvdRYN00qRru7JrYN7TzsCfgkjfpjeKDsSeZz8WDlWZhsCUWuF9Rvsl3chxcZSFs8VXnp9kz
GNWKAj3ZFtsRn8CFbU51NmjnbHDeMahGC2fOAcCabkjjqo25cOhs3qO0LSx0un7W9WWwwvA2sobk
Cdd2/uguPLtgwkqUleRgOZ45fLmEJB9x0ALBiz6BeEhF9m0TTanxSgU5yLyxgp5nyQWk53xC9YIS
a8FOmbD26llWpykTwxt1JhAWMV3fi4XOxyJ/A9XDIB+3sPvMT4xfuxD9Qo/uc2fo6wdcSAD/fGGH
d9xvrZeiz/DqTSOhlaZuglt2WyW2Dmwu6dpywuYrYxnBc0WBp97XC2nQX5iDIXc7ZmWG3ktLXA6k
hhh0uJpgD5DRZy98Y4wLwZBLCN+OTpr+J+e7h70+HHaVQ2+GbXh8i8Az57PibN7Fk4yPdYL3rhq4
LHA2jMd4oSkuIUT+gzcd5zwf8gSO2Goyi4WkthRq4wgEyRhr6IziE9ToTNYCbWzgNwJKY7vbs4W/
al3b/vy1HQyXuIZZG4hQkh+yF862Ce2PWIIcG1zcGUk1ymdIfOUxLh3nlhye4LtmH1a1oCWJwMub
0SjP7KM4cnR6DibXhzZZHD2H3kJbGwsxJjM2rkkbWVmq+HrCMLJXYIf5gnm0bkj7AUqEBzJc6w78
pWV11iYLcZd32M0prTaNr+BKqruamp4rpaE5rBuyKW9cOvqPfgFtJrhzyYMX436ZS76lC5CTd6mW
a/XJ6cRkBrOTu0d4bgpS9VikZH0l3QUBqiWGqrVoZkctBihu/0NWe3I31bSB48vvzGc7btt8Wy0w
UfXJFZ28hTEaqIU3GuNbnFftJ4fUDZ0BEre7QAI/SaVUC2CGX/ClrGj5ddGFouL+xjBVcj+Z9kMy
+noff/JPyayDSsyJ2lyaT0IqkDLrxk9yQH9tWHydFpRq2wFVhTLK74v+HFirhozzr1JXGX8nKFZr
gbIi+0L8c8I6u7hVI84NxxmfogXlGnxSXZm7WG+kLvULpNGs5B27xVuD126jJyGhcsZeeYrhUi45
TtdA+IWQisMv9fEPGUVFfjc022tC6dOdskUE1rE3JVFhgbILasXYdU1zj6mPhzVU/AuVXWSiCj5i
54hrJTlrwH0NjSuRpBk7IydFGqjf+MiaH0M8Vt9crJyoFLPBrVKBmmDA1BTSZTHbnwluglrVQz0f
Wf4ucbmis89txn1sRbIe99VozE61ciBEnSsxcyUbOEcw/+bK1mvGk/rFip3JuOvxBal9x0P/jk8t
+QmiJsrfegUu4j6ueRIoisaqAyVnasT854e4sRzF/FWk0n0Ywc9sisqhZ05Rtn3l1oR6ViF3yL1b
2Gl8qcMpGdcc7RnATXck5udV9yQCna8VgYt9YQewuJMoMT5grBgnt3CqfF81NXYNFq0m4Uwx88io
nLDbRxidb60I3CguK2qsgs6hkS43VbROzcA8lm6cmuucfmmcbh3N3yP0Utle2VxrsSX8c637O9c6
i7sTG9F/f627RHn+g/jLn7xNv77qj3ud94U0mHSYR3H62wo+3R83O8+h/HNJCri2KZeL3W/bV+8L
hI4lY6At6Vn698iA5GaHxOIJCc/M42/+T7av4O1YKf9+t8Pg6XB5oqoCBA/3J/HXu12YeFmrcvOK
mpQirDrgiraxGakCP0StGMttgmkJgojs/4u6M+utG8m29C/iBWcygEY9HJ5ZOposyZZfCMm2OE8R
wfHX90dldXWmqsp170M/NFBIVCLtM/CQEbH3XutbLRE4hmPhtYZR8mtCnsRRbEH+1zLKvExIeAVm
OcJ+v04L4/hnrD9OsR2V9ZaEdvJUTUwdsgQUAt5jfSFMhLS2EdPZPmuQChF5YwSXZOQ/RoM/CbK/
EFscYRbUV0E+gZ6dvPtS4hHFoBXPV6bqSAByfVtDVRVu/eQUcR9cq6Vb4DGX/sh+5FZO/zNfZokw
UKFegLq3EXm7JzBxpCIhWMeRphOxI/QvpAeN6YQdriLkx8k8qHCcitt9wW/7BfE3CmMHiBw8jzLO
nqx07hipjvUSSSAb/onFRv0McH198d3ePinqiIM95T/LTpBAGGTonM0OE/gw2PaB+c4jjvfizs+J
gj/yR5zLHAAgWTMQsyO9HI03yPWcnbaM16kAsQSXpRpPksQ2MAj09xj2UDqRnDRslzTovN3iGuqB
isO7oGSfdpbuA+vUc95trvQi4mea3sEXQo3iR6lnOzzJWDtrNl/rlVfw8TEGB5BSvw2jTHcGk8gI
KySif8nK3IHXOfsslFd4LbmWfQUJzOasTsr3PI9XutcoQoykTXfof5eHrk7czDzESSWPhYVYU0P6
36CBJXBwpEEWhDMJkm7c5fsQzeqRPDD7W7s4uA8XxmmPogyQH+mE0PSja5iIjjIZ9jXSHpiSJnY3
F7HUDuWvUOoAFhHyyylNVlBRlZOpar0mapEJvxykM88jh7BSbmR3rQtmOx6p3+J650OEPmXD8kCr
0N8J0sFoyzbMEjIPL7jLrhelPqE7sscBucFOSa9fefCJyiWmW0hyObyH4LEAI1J59inp5YX2Kb5N
zmpwJm7cbsHeT5KiO1XxOSjqfQ0/5Alj5f1E+2QjeZt9AvtlUw3zi2WOyz4IshjZ2PwFQ4A6dTJN
d4vf5dddZbDie4iUiAKwQcugJi8U1nRlcLSviGg7u32JDTJssiujnJeT2fFo2kw1nsRsf6/pHEYd
KsRNvvrhsQwO+6YONDoEh4Mnx4832cjyLDPyijo/gFKyVOZOtvOhYayi3LbfuwtnQ/APWzqLdZR0
BsVwa1EQklr3C6PIt2CyqM1j9DR+h7EORRDGA9NFnE+GfXJde7CMOOW3hy5fvmjIOWvghLUZbI99
VzLp5NPnV7k3c4SPJ86fluP0v1ooNtswhX2Op2Y8ckzAH9ESrJ5AU2q67lSPuJqd8gEj/jX044NA
KB7l9vKIDv3QmIoTBXWxEtmphpPIsXTeJTlXP8EGEA7ARbruEM7TJbcNZiFeP+1lW2pMkwuunth9
9lFcbUYw1VurKn+VrilBUow+4rIUKYyB6gXbcCQ085ROeyyCWXgBXS03eYUuzwwFoOLQdu9NRj27
ivCnKCAXh3urVVbN7+EfbIVhw0hFfwxl+WMJcAd3tinOQPZQYkiyA8HV53hedX4kADjd8lRY90na
3SOcwazJl1qa+mYK3fyVCHf49H1MClLIQRUipO0+ZHbnn5uWvh0/mNzjqxEvQZd+Mw1F89ie3ukG
WMeE7g4ZxV25QXcLItHA6dPPNAwUy/o9elJa3YsvTkQNPsS+vCfqCnM/+wqwImNEOIZV+SvrCmb7
IYhhjzo6v8ntfkA3V+gDGWPe3my6/sZLvPQB25G4yMl8WKSht25evajEhjgm+lvqMQYn6KImKhDK
WfWgAKVwhTgD92a+z50C+rDRuK+g8mi8p+wOqGenwhKwEPUjLhB/b1dL/AXKyqX9IJZYOn8KjPzJ
SwRDAGN4VYv45if2ye7xHrVW3+6rEoVYao97NcoTdJADY8eYqwhS0LaSDgqR/FHTa9x5clFoJe3H
Ng4KbuCiwZWMTPTK60bzBrLNAxr9a5h/z35hIxMtcc00LvG1qmUMJL4D3CH41aUHtK6lrRHehcoB
+ZZPD1BeECa2Q9JFLKPh9yJOrG+lF/pb6aCVTwz8DzYA/ACy09AVjGBsvfeGzr6Sfh5uuqHNuigW
TRoVcxmSHtAvp7TRR93m5yGLi4MuTXgNzOsBpht7NjMQMbEIGDe4grgWt3d/uBT9LNiNEd7Mi+ne
pxXRkYh4u0vZZ8A0xqHZgRdK39rJp3Sw+2sUpuwJY/lkuUS8xA3W5YWNNRdiZ0v9ZZjVTZcF1Q/k
+EfGLt+obMvdwPfxJ1zAkesF2dUwOydLEiTpMkO00bp6y83kuSQXoitptxS71pWXeYDCcQKRNZE4
L3HTtw9YcguSTqWm2qRFCG+ucuo7ZMsI1xpJ8pdmX4M7VB/nBoWDZaH+BKjSX9sYMaIMztNRYFQB
wGc8Yfxet+cx2Tbw243QuxnBTz3D4q1vzaQdpq07l2ByN/OS9w9kgYcngY3vPA3Ok0tP8I3ZkAGG
p6r7Yu9hscAIX1ojElK3mYcj+6y9G3B7V8ZwZ6VBFml31A/Kq+/G2kD4XRj31Zz2t8WUfYXgRoNu
8ptzt/hfQ+WWj0RBnJnZ6J3F11vp6t13lleczYRwEm9qyR3BfRKdqEEiejOkB59p1yYMW4ai0Caj
TA0vIknUrjaJMUyGETys0EizBxW+M5dLtoyzoG6nTvmKfmX+EoxQUoueUN/Cw5ISVsFzwKx6a8Q+
VXuAr69OgKZOo6kOIijhxzgTFTSpOBjfF3YmZ3KKfRdmLMiCj5fQvqWm+9nK4m02DXgDoh6+QjzH
idenNyWQkO08sGVjF7RIds4k+KQF/tumNWV5BZ4KdEgPUWVRdXKx7PKoC2aK8BfbXd+L5gGEIbY9
+l39vdE54XEJ/O6rsYhjo+fpcVCEh1oiI8xPAHm5rrX+2RXhD1bnkn6wL7a9jPsn7JMEMDni0Ao5
bz08K7u49dkgMuFDLneguGGMqyMYDfZNTdQBym2vwzyklg0sp/ma+a04jmArt0Ha/SiTyor6qcys
u7Yd0BHCAJ52Dt0Xsnj1mJYHonPVnsq0YPNSQHYYpjhXiQ8uoeQs+GyO0pmjJizDaWO4s4OA3bHe
6tLz32if4R5aiECkOdxtDLqiu6XnmtuCxXLxQo7H1YAMdsHBiX+qdmgwUKisJT+zdLwEzNcrTh7E
sGZDQnM3tqoxvZJw4fcAg5Mv6Li1tC4ctCKsDs/Ec5x8e/zZxL5/oMf0JlzaqZVup11PtOMprpFj
L5MnCH0yD/xyZy9HJSyyod2WDcOKye2/D5o4cHtZ0xhbHIFe2cQbiUgzootzTGHjgTpFgQGbojw6
2nY3KZzcM1GAu1g6N3maO0+ZS5Jz2fohudRVgyApraIiEF/mhe7v0MkHSa/8YFpvRFxxaMrjZgfE
5MkCBAEog7RFw6V9kbYt7VRIpUMen6U/1zsSwo70awFZSTpFpPJYUWPUbZS5wxaYW8eSwrzcDaH0
qI44AZhN30cErT6H/D0IPzJ2Rfs0NXVD5xJMtJdVV1i45i0cmGpLuUI7UBsoM5KgZV8sm1ODWFyM
tCX8xPlR1v1T087ereEv97D9iDTX3ryfxtqNZKsJ15hhprQ0Wg05DXv6JfYzrW1FN6qqniZN+jcN
dgBdMz0chtqMK0Bx5qlnwKDMm+a6qJanqmunfaM412VNnP0spIVMJVjul4w7nSk77cUP3lAYPwVW
ed2lvXsjAbxEfVe/cwCGmpGqnYU7LSJph+6LO9xOqUr3S9lXT9LNV0pMT8yySxCv63LgsbvQ28xG
Xl5QVaNxHYtqL0yvuwF/92Yq4hREMfmHdCym+25GiyAUfvS5DDj5WK24RVpzU5NYe2OTFVyB1YA1
DRMxdc35xs7FmVAs4it9MgmCYcBaIoLxOnSw31FzlJbxAjr4NWlBDVsKJqBmK7bzYj+WyykOC6ji
hnEo8bGEWGQs0ievLZW3x66Qd13mXMGGZYlMO6IpiUjZty0l7mBL5+BoAisaZEROnl8hlGITzc2z
WYRPXpA6GydbXqeg/xH3yVvTEIcRNs59ry9BEz81qKsxAdTJd8Owh6jH2qezhW6dE1xjWfkWtg3S
JYEehA1yYydhewOEFPh7bVrX9Kjv85ETmqFyMyKRFYA1IBLzpohhhSeLcdf7sGDIyZuWNfUahir5
6SwPpoFmeg5DdZLcwd9nmf5yipF7JGYqkTor3Gh0S1ijqVe9lFjvmh055NUN2xbwwKlxSg55jQy2
dirr+1Hb+jgAxsGp4xeHPIP5G7W2NFNQIbp9sZGERtOI6J905e5p7FfHLXzTEyfrgmZxWh9cUcNJ
mmE/jmbv72XdP84S8nPXiFt0HvldnRnWu5ep/mpJM//cOqE8Atgozn0Tz3tvdOWjCzBki4filTo+
v9A8pchPTOZ8yRANqkmunYlub8/c/QLu3911oPIPToP/OQdYux8C19hr5u5bCVAmdohnH2rH3SYT
dM+K0ShRU5qgPxrF6K3J2HH7MPLb3NkxYo1vfUv7x6AE+VT1JL7YwWuQlFwxDraXGjvyUebzyZMD
7MVxuLGqhqOFSoE3FoLsLKLQSQlwwJil+CZar+YoJBfcZby8EmPU8+wkPhg7m8p/v3Is6Q5AYpmm
fM+4tzxxdjyR/ZFHTC6H/RoihhEZAAmM0HpXFtkhTwnWmI3woc8N90A5TNfFmfKXgRBjTtMMrC9s
1+xEIxXDzazEVY3wivFi7sISwC3Zk1ViDJQgeKS6q2BWJHkmZXZUhbtiGrGiFlqZV7qAvq0a571b
+suMLgpFPcPehcR7VvcdjrbqLpf8jLiwNzlCd/CBJRze0YCn1mSamNMQrJSbMzxaicZNdUn84BkN
gWL0ZnXRRD7TKnDa15Z5SEZ6HqX2qGfgHOz7AqykEdIIzjL9a2nae7/RpBTPOY65eLskzo5OA7WW
7dRRZYBVH5nS23FJy8ZRkZlOrMpkGBzTppS7pYBlCW3mPPKkRozGYsbVmjXSs+SWQ+DbEORvJD+f
Qre7m3QznTI121vKyCuW6Oc2Huq92087yi3uZGsOIj2occPTYBIf0duHcBpppcCvhT/nnGRrPcy5
QWu736EuKKKus2oY8+lSf+1cQH2bcRxDvLrWI2vngz0ngIaTQe8Kf6T6CscIA0G61YbJcAWeHF2B
rRVn4zlF8k2Mbv1W60bc5wm0Xk60B6Z62JgnZ3kKLfeOkbbeTq1lkztj7rXymLoC3/SxQHnG1i8D
oNRxkD9WcfortLobtdhXRei/IiTdt+Wrtkgy0OG7HECaoWyedyvWK1KV2HYQ7qy8zaEiD++tlkXE
kOY7/Pd017lAGFVrRAUOOhorsH6CJSdjGnq2tfbAObrk8fe8ye/gcBVgEHrpT1FrusEtRhv7bHCu
bzdTQlwFeelqO3Sz5A+xkwNKBL8LOX5Xq2nF72iAfx3BCJV1JU0vwsFUcRjD0bink5Oc2bLIc18s
EEToQLv+2iD3/eAqu8QmBBPwlJVdfBeyqmG1Upb08KinXRrC/wFG9Wi4fqX2FTKQeS+NAlqdY6W0
23zqhJnlw+6zfe4Kq8OswTXy4pa+Q2/M5nUPd+FNFVNQ6OsYxwtdi83/k5794VezaonV/1ozd39w
uGCdS/Xf/vqvGGb/Hsm7SpD/8i+7jz76ff9Lzg+/VF/yV3mh5Fez/sn/7n/8u6j5P4XeChA5v+vG
Xzc9mR6fQxr/+Fv/pxsf/hfWVmI0XNrrH0Kr/9uNX/k9dMK9IPQB5/B4/EML7Tj/ha6IngudelRY
f4mf4QUF4i/8yTYrNoiq/0k33vmks6L8JHEGS44XeEQYYU39q5gpm+XY0xWTJ48xEntUblgPJqzn
Szhk7b7p8lBvvDYw35QRxI9BKiQ01Trmkcjis2Iajw05sK4R79cHkL+APAeLwiykNH4MW56VICUA
YdeYWkQW+VC3Vm30v3JJ1CPZJuWzC7Z311YhTQICWvEzuiTJ17QctrLDGYlyV44HDceT3hte2r7u
p/+QHP0pCJgr4NKydz0uA9fUWdVuf5ZzEfAikY217Qnhx3SH6VccUBAINIt6/V587j/dIv9KQPbX
6cfH+wnHJIiIOQwa9E/yMQpqEx5u0Z5GQzrrovK22hijLOYa/P6dPnlY1ncKHJthC8pbhH7Op2+2
4ANbmLWX+MVRYtkMU9F1eMYhdOLsy2CX7gE8XPzw+zddnTd/Usd9vKlLwKjlczMh5v/kzCEMg+Q7
tCAniDAzqPY1aAx8fuBt+8mT8x+Lzh9P9H/vYuIDWSX8qOD9IPx0MRMRjllNC/5EO9srLrWslv3k
4/++7Uvx+Ptv9jGX+vTVRMDTyhHJFC7wgL/eKVMBWKMqzOzUpVOJZzZFWbftumo9D1qob+d0uu0R
112PqhiOSwkPfpcp+rS//xz/fIWxCDF3cE0Ki4BF5a8fo7RUMFc9bfSOwxJjbzWrrZ/E8aPwV3Hx
79/sn+8hD/MXg/OQ4t11P+swJbI1CnI/P7XWstw3oVRs/TzBbdoW6WlWGT2uoBYkmfz+ff/Vlwx8
jCKW7yNQNT+tS0WSjwzu2px2O01G7ALicQTEMRLbQyjV/+i9MF3x+kKgauXnxff26b3czBitIaVh
n6Guo2ieQUnTAJqvknl0nn7/Xutr/eke+ngvTGtcyjAwXc/69OPllUYxhJLitMzLaG0bZvfnMnMG
a/v79/kEkfjjfQhKh0v0cbvaf71JiPFQEoJpdopNb4B7OdID3bgzBM14cLwvaZYhVJ8I8Mw2C6fq
eIfuKf0DTvJvH85P9876GTDhs9BZPjANSHR//QxIpYqs8zSfgU4YcjXaxmu5mFxi5m7nJgkRl/nO
/B/W849L+OkS2wHpbb4Tkuxufnb3kJSF1iImPCGF//SVw2V1JnZtvsE3kR6k04Lh1EbDcGicoVhF
8djPwwk0+vQTRkUnMfCI6lzETKOTNd49zmL+seTG/e9/oX/1OT2S6TBFcjpgKP/p8hSQg8YlMIwj
tD7/bZ57V0ZDVyJ6IjZh9I+1sY4jOKsHAZqYsbiYsITKjVPH8akvGvdKaBGfyPJ1boThq2DvD2mT
b5tUBMMfhrh/+0v+810bmlxNnIoeJxL/80c1BWd6eDnZqRLmXAAlC4HL1krp3e+vyaennjsmJGxv
XdzIgOUB+bTCZgbQtZiALOguzXIvMuxJG3Dr3jou9r78/r0+L+cfbxYwsGB39FCur3r6P2/8c6iA
ek85y3kji20SxsMWl3cflTwqmO7bJGqncb6y+il4oYiDFtd4+j9cWMv87P5cP4ZDqoSJG44f+iOE
8M8fo5QtLRni8Y5BP8r5FHzEQmmBJ4MRb7vc43oy37w0zqIs6xnzzW2aJ/z/AviUX5nelUqG+Azc
fr7D6273NArzVtLr030W2TTgLmWq6Lxmnf2wlE78PhC1+hzO5XIB4jLRa+qk/wVLPs1+XGpXgzRZ
cLHR2w8eKL4vdC3No8aZd53W7txvzTYzHkmJWO5hmjs9CRrpcFtRsLyWcF/fCJuLL8qgy7KB7R2/
V9Cg2nNddYAJajAvx0VZZADmaI5oLQZyPSM0BSi2urMZsInY+sG033kaobwAAIbZZESQ9d33kjbu
uK2QK6Q7BQP7QsJxdXY9lhZLDtlbn7J4Nyrx3tF5M9GpK46NiKPMMInGTCSkMKW+exhdk8NQHUzq
Zxj09g46XvACZFKGD7AjuN94+pNiXzSCtwfgbNyHtmLtNFUfvCzk0MIQFsklWP+uQnZGuLfn0ObJ
RoruICuNR9E484V9pnzuunm8/bi8sT/qnV2n5n3rYJw9QzwsYeZbie+cbbNKaVSCWKRZtCYABR+r
VW/N8NoWVqjQmozvjM64IxtzIlqgLAE9khLGtZu9MFORNM30kam8+7WXkMNBB5r1nVOQIgWsgdcZ
iRO6+JroXsJwszdpirHexFLOyUEsYuVseWwKZEbjyasHaW8Mm2tbOXb2xjjB3luS4SeiT6NEkaDo
tsRZtdwzqpjgBGA/vDOHbrrNZndIt4FrZd9LX7M0kcv6bNHdLXfOeh9WYxOfabONwOfTUMO7nCwO
MHSpln09lNxLQaUXBDkzPZCY0mveaOjH96SCYONY4IliX1SwJnK+AEIglB0xtX9o7MgUbl/TMTFx
PoTcvR76lTsZgyo69ikVA8hm49EHpLLGi7vzBaZ2fi7CcicWZLOTdKfbxijhtOVo75MRDhpgNA/3
VyPvE51mJzOU9RVWBjeCpJNtfVuZF8uplzOWOv+IZCp+THSwY55JQrhfFxcSOYsojj06CEtwKDLE
DF0dTwcTKN5LSEtmRZdCCZqB75AlQCjLtDDiYiJt+bXci6mpECkQNBdxVe1nBhq3Gajxc26JfZpC
uYFT1Jxxz+B9MMiyLqqRTLCKr1UWoYxIrioZbcHmthUjXO25LxIHyAV79S25O+GKkpu2w4xMgw3H
2Xtd9uTHfrWbVWtf4UaPCETwolbX4wG1lhnRs1jRP6a/FS3N2UykDyqd30Rrv7ZYCsl4qxwsiMBg
bBSgJyQ037o153cDZ5ysjSlkV+tb+3vluOfFgdw62NlN6q+ONNd/HIb4Cn1I8k3Dg96l7jyd07Ji
AXbXMxLpXTd+5jikxqju3sqglBoDvP5l8a+JypkRxrhVHpBgvi4iifoF8Kc9zhaOVuxpQ0zMTeLk
Z6txG2sTG0lw3XslH6gpXQcn6mwvT+QeOIw9ypiMucEWV6B7ulsOSi7iB3+1sQRm+YQ8JXlCQDx+
oVvF+aFRLTxucI3zpQgWsgMrP9i7hQ5/5liHT4w2plPaiYo35RR9wZT/EHrjSIrrPO+cpe936/4D
pIa0kjTK2q66UxqJbsCTRq8QO4u9sQuagnQVj0nBOK4ual9FvhlkLEUkRiZuzI4QJCI4tjmlT8/9
R5tvrveCSfqhR9rWMsixq1tl6meAet3WwvaySoVCaOAlftWt9gs33+MwAo9Dwt2+zgvvzuwntUeX
k3zVeTJeOT1Y+Swez/nY05miCyi+O/mkgCMic8sihHrGqRYyPcNmoa9tj6E6LkPFjZlzdqBEKI37
cpbBrprlt5pA871ZwVDqXaIttDtBOPJry34k6zD4OuH2XQ6mt87+e1D+jN05j9VTd2yJIriZjM6/
lyW+Eadp2sjQXXCkghZHMcHWX6UV8ldr42JsiUo6d9q5BJVrXgRMSFLiBPMMT+COTurg0AeluIdN
gEGVlFCH4j9PXdoU0no0MpCYFmPIMz+q+EJGwrJlE4aVVRuD+2NaTHUfaIOuAURiRi3M+EKfWwAK
0jpOTLzDGBjl3gePAhAxc5+KWTV3iVYOOe1WfgLkaV+4gtnWqRjMDbF1GDyPG1vUF5/2QRRXwr4j
eMo7orV3rtc5+ka2CzBNr7O2VTg2h9Jc2n25qPC113wlFpqOEQSWmyjUzA03ReytWPXaBj44rsxg
FSfPtTk5N70ZNrcmPuYdDI8GPYoy8no3Yw6FDc6c4lDiJ33xAPE+8tUSKLNeiDsYi/cJR+z8S1OO
X6PQ6e+1SxAuI0Jm+oxTa/Z01CZy1Ql7N1Ts7aGogoACwGrOpTVrni7dXsa8Ku9a39O3IS32o9MB
kY8yESK4XORpDGtjg+0PnU83xZe8x5ntJkP1VtR4GXYFoYJf3cTr9r6f4072qiyO2gCDFHns9JLy
Uj4Hqv1e8dI72TXI7IS32Ej642V4NTEIjCwCyjglDFlI4rKwiXcpyXluvpDBGM8Zlmm8cV6f7YrK
/jEaot1mfUvuGuJYxAxJMl8w0zRvgVUP54X0kW0o2AORQy+HmezWLTYYfWeZg3rLZcGa3ZXsGiwC
8oPm6wZd4T1ps68D9QMeIcF5psvU7z0lgzLSmSK4InF1TZmkjffOT+vLhE6CfEyvfzKSeHgjfC58
SXoBw70my7DcTuYSIkP35gpWNMTfqj4a9ITPDGdFsqv84eusYSGZRUVYa7gqHvJu9RGNZLRyisJ+
aM/BVq/hrY7dxSDtUALwqfR0dOvcvLgjiU9lMbJnYCyZqwgKqI+tt2hSRph5R54e6a9n9DRtv9Uu
CGa2rSX5Ejq5PUeTZ0PJExPbiEV3iPsSjTwxM4vxSFCduRcw0nfM2qyDY7b63C5Z/6OlNlq9CpD8
jYqrIMPsewyNhKRLjjiXNGjhUAd40Y5InePn2bOdV8NujXcbI+Z1HM7Jo1czGrAaXnZyJ/Fk1dmw
QX0lv8drni6GgpXfkD1xMI53GoUJWK7uwXeeIfRDH1wDeZnFcFNVz6aH6gQNy0MwTAWZUUhwIdyg
UESuItd4X8BlFSFYKe3OACGEVSPoDKmxGeGRCiym7K0o7RQJB3Xypl/Tg2c/OSIptbHYj7/0gvqD
Wh7N5Jo4XIChXENLzgj1vMiCREr4Rb8PsVdHYLHAB8fczmY+WVezx0BksSAW8sJp04cHcLPFpqpm
ZB5r3nHn20Qw9GFyyevh3WgR/XcLEykfVfA5o7G7I8RkOmdyLo/CpD1gTwP0vlb2hxbG7FuhLQEA
xmXX4SCE6rNxGRVm3b4aNXw8PeXXhTUdCh8jucOBK6KoRrUyTiAwTIYr7uQfPdmlkVkxIlYoq8o+
hEDGUfBuspju6RJ1dKjVL72GRrfMQw6Wj4m86sR30kOqvcTQjgqY3gER46d8VPdAK18zeNtNTEal
2YsbxJLnyuhexmq57Yv4DLrqqZXxhSWXhtEaaw1J+j3vkmdLiIeA3OuW03QEmfVVmNl4WAqalIEW
b5ZHZBFC3pWEYXlPJGJLpHT227RGa5dGwiKf2qfSl3orbDIu+hY/YDDCXvN/QNhtCV9dE7s9g4og
Gfv+6+IsPybyvf28xwIKH3skd2lOvpqtwnsoZViccdMOcCFJ8lxzwq1lN3TZt4n8yGOv02uvezJJ
zcWm24ldSsB4sCaNB6MoItkN/TfDluGOqTejcWqYa9KfjaOcoHsTCGuits2Cb76CI5BVnR8Sp4jU
MOt82qNjvpYTgUinQzNCITFxDCJ0gjN5rQfPkPu0mh5gspBN5+NlORttSUOHVBEVmgd7sEfnCi+a
UrCBsf/dlbZcX8/uivwVSCfMkTnHuX1KwMYJzHAFZiy6mm6+YqlLa28piPXICLzxiBQ+MG5QdAfZ
ViFyQlckaJr6aqTkLBBPyd6OX8KkiN9VjIIPtL9ixODhSEQaG1JIbe2VzBIl3Pb9tmF5oc+0zjTm
po9femDAu9gA8Y1WyLvKs2W66djjnsMuni+GSy6TnQUGKbCdb97khpcNOy1myo4+YFkaFRTr2lqr
Eyubhl/5Yo+3uT9b1wgByZtOZHFOizF+SSqDJncCcebBUp7ekRtFJYIfykSOMfreRafDWvIK3cwo
ulr1lUhPjg6l4aNcshx54mzPSwMNMQC7UKBjlsLwHlgB9dXo6+9+iZ44kxz/Nm7a3jG6B/Iy1Kca
FAWG10ae7EKxkRKufnZSj6aAosgP+4AewTqp+Xi/oXWN3YyP8xT7pGhRJwArDdzq28cfESjaHkyf
sr8JcnEIUEUebacgsKrS1GCTtOkShM54i6hebQ2KTWY9S+1/EQUXM5Mp7OpUd/uPRnFbkqBoT6hV
e1D127LKWpOReSoOhuAjVuhvzv6i64MPdPkrU3m+QJbziqwjy72i8XLnZaX1rSK1lqN9YfKZx0me
JHlid8XEeXcxUvMIOn65TO0862gy+V5uRS+8RVh90w1p20RAu7sDRzVq+57sRrkdingsiBKgK0Lz
ksUAtQZuNymw0A9edypis6q4/83FuBZN0gLUIXzFLHI6iuFyJaRUMEBLoWnJdFjnVm14s9fFOLrX
ZafNG88aPUTKCxOyxaN5hQCFjEDuOyOrl/2Q8ws4iy6fS1kuRCSiNt4Mk7F+vhQOroGVi6YIZdY9
oA2uSYmkGWDDcs9vNRF5OXDZaFJGrtUuF7u26kOztuJUD4gmmGOwp+UYEj6fLXsg3stFu5CzUF2u
L1jm/pfEFgb+g4EAqRK3rQ5ayPN1YH6rTP4KkhZ5Cur1vzaaq2X5EzcscqP5MvBCO+zW5BZ0o2F+
Sy3PzbeFLtBBK+771OB4bQX0WbcfjScL3O77Yrk0lXLuJmfhRfPJaF5pJdag+Wt7eNL2ZF1DYInP
Qxo3r3FqTnczznPoSCmPsOv0zCZHHZ9jMo1fi0Bh0e4wBW1mNZQmHr4yth4oDviGZCLS/orJVOQE
jJOQ4N/MvqZukV+1WC9vZZarlIfLhFLHfhjJk+akxQe3VZH+rGBCvSIe5a2nXg3nUs/xSdNyBf4W
Gup1mYFvmnTkdMffEzIrrlh833qP4ATYKpQeuv2B1FWA2yU2UA0yPpuaX0fDJP/aTTyBcT/jbqhq
Iu8lkoqk8eeLQwv80lZD/CJH1N7oyhbrqkxs6xbqeHz2SodPrql8vG3NcngwcWqRySj5ib31LhjR
LV57rUdLwXPdISpCrPZkrPXcJcFiviUQ5SCEhgbJKmnLM91Ij4AWqlP8+KyPoHPqQ+InxuNCQfAe
xC1fWOj1HpTmzJ1HaPg5S+wKbbozL0cj6EP8NAFlX+inwy+0iY5Htqg1fVNNNn2fhpAplOJALmml
ktGXcqxgZ2zzDqHbUN+ko+4fM3MMf7aDG79n5KydBy9FwJCM7ExuRmDH7AVzssEwI0+D6OKX3Pc8
3BxolONtQKwpcpw2a+Y/2s9/lxL8fZz4B4z7H8qDT//6t8em4n9/lSN8SAz+8Tf+dsl+yEY17/q3
f+r/I6EDNEHB8Obf2w5vfv1v9s5kuW4jyra/UlHjggOJJgEM3uT2DXtSpKgJgpIo9F2iS+Dr34Jk
+0mUn1SucYUndli6uMAFkCfP2Xvt8T8OL0Xdxol6/R4p8+ff/Av8Zv7ByA69A6Nti97+n0AZz/rD
dT1GiKaPCnLxH/4tdHDcP2BaCJchiM0cHiDc30AZx4Iix7SVHpYHDsUy7X8jdHg7wWCkwAcxJ2Yk
TaK4fDNZQNgEQNz35kNWIuOyZ4nITUaP312U30+jGelxkMDna7ucJwy8HycKHebYOiCx7NBnFr1r
ryW7zBu8dZ05v5uUvJ3vLYdCteEz/WZ2AKfzx0NVRagb+rXzgeoS5iK5eWfLQjYnKkDPeZR0hwI5
7l7PEKuwQFTfnpT/9kDIR63iOj48T4bDNlOhHw+PxYTKTVrNIS1HujbeE13o30wwl4/4foz39RBQ
P0iq4nf7BvH79HIHtLT9P/8p/kspY+rNUDQHVtMH7dqPcLrICEbvgI264S79+3b+h1+OqNifD7dM
nlwHdKnPOI4b8fsxjB0BIdG4+w7OCPAhygpBzlTA/C9zmf/lGLecEA72yolY4VeAHdKCWKdgVisi
n0ngBsdLyKIVsV0CmJ8dUbQHxRplSYCYMM+jatUC3qQ92oiaNOk4WKk0sI4oLe2PVkp0xtB2X0rH
52W/ZEA/oo2kuUVI65IQWtpX+GSDjR1n9qYnGvURPqe6SGQ0RhBZPBVvHBqND9LNo6dkWjzrhbJv
yd50r10Ci++ki7wUcA9LWdRFV/1QClLfAtYBv29WLtro3dDP8xFd7yXSzWFnF8UXx8vvqsT5hDHo
lkBw+NOOT3STqT9EhH1wiBRMnctnFjhwN5D1CKFdYk4VABISGsdXFQfN0Uvj63rC4JuQGrV1LMYc
I/XwlcarsWZwGZ6syH70DEGOckxSS8PSgVloeIX/HjzokhbZJNL0ag6a6KGjoFlD5lubwRCxEsCM
wzaP2CLJw21q6viybAkfgQFn0gMYz25EMbsdsXxBqB6nKDh2CB81/l8P9BHMhk0MAWsNkMW7qM00
xZNci1DsSq2UfOeQ5vcUZwNk+wpT6Rb2jPVQiWw4Ax0FX2+77SpRqiv4Vd34HBaNuqxyk4jrssnY
IeNwagoS/pqKCooAKKIRJ/aBAFDNRwCC5EszNkF6mVj9c5+YGCbXJhsL6ALRQ4IIa1smS8daknkf
001HmpmI4DgbUACBIqnbei7VDbk9FyF23md6ut2DgxvjgOhRXApty0NRci8gHUx25FbrPVEMz9DK
XRS7CYr51LNp8LRJcGvKKN0bbPsv58iobnqIUVbbMyihN92sgzo3d1Avm+dKLpkTiSSAQWg32avA
6c80hgkGm2N5k3jtLgQSRQnfeWIViOhD2qMT4a896SE6UZo3yD/HW0ZX7zCwkGY5ENjmYPU4UwZT
lMdDuxr6aLw1wlHsLTsxD8Ks8wOpGM6RTVNzJgsszBnjuNV1wfQLiEdkAfs2UGHf2mEzvbCHZETG
Q3MxRCk5cZG09rDsUaHmhstArCgZ74WNt2nMhqNRLaIKpT602b5q7LB1PIGb8tlyZl1JcmWEICwM
x7NO05Rwun5cS8Aq1Hcmed9ZYawsB2y9Q0rBunCzYGXLfDzNVozCDUDyLkxl8FjhRUGEnZQb6cUv
9JqfAtAL26jrzLtET+bBGuwPuKEvDD+P7uE5OivhcaUR9Z86hyyGgUz5FYbrbhMCTULGLXCzzeml
QUvlFjcifbJm/kwcFtbh2KSf7hOacWTY0W+FYd5iZth1mpiK1EA+w2xzaXosEQ+hbN4pEJwFr6fR
2NSNIjfLquwXqmsMbXEtt63eNXVkP7huHbATzhQ7Tm9ob4DG2C+8t/1jUoz23hTgcfQQW9s4RsVM
MVrPV2GeQRMCZjW9q4QPvKVy56MgWGBVW+6zqgAKW4G/JEqF1TqvQ3TNJqAln3hnFgCMyubQATyk
9szh+1wx7Dvmg/UO3RNWlVAgV/cVHRTfYBhkEMuXGf5lFGavoabDODftljGt89KbTv0x7e3hunbQ
Cq9cZmQbXgmSkSU4fwB0+VEWFvl6fgIYfpzH95UewWMAgOVNEkCgWjPRLPFDEer+JUiN/EmMjfkQ
erNza8+p3Ng5AU4oH9N2VVGygyWOaQGwwec5kfoznQnjOmug6AAaXWfKSx/d2MUjGBBJQdcvXyAI
2lmnDm+P3G9yunoeu0mbYphu3MyEvfWNA74TiWDb++QBQiEMIeB3b0I3Rc3te0uOnNiXWIC2ynIm
vClTcrAyB+27DGLmxVV1rnTPQKFz3WuZiOwQG1H0wXe3RZRM+5xskg04K/1O8OYiOC3wd1wkqPJ+
RMCfKeCSGF1m3TuN3MqxKJ66KXOo92V8JZWcn1r2dGBRceojQFBXvag7TF1kYHWQBg5ORrsGYYux
YfH8Qi44e+5GZTuka+2R9XE8DqnNO6PRlUfDTxSTBRErb/tvdcX/Fvm/UTNbiOmosf6uin6CO7Ot
iZPopfyhvv/2l/4SM1t/OAIx8v+jRv5d4wfmHw7yIPjli5qOKoqC9S8ovP+HoOgnVTJAqgJ3hG/x
JzTSEUuNv8heHOEhdv6XaJE3NRyNJyz6DmopqnzktW8Fr7QFdEfUJqG+8OE6hmGMu/VBuWRl0Fco
JYbjeCqqizQTxvgu0ZCP6BvFtCYpttwXL2FWJjYg2G04O24q5wXj4eROeo6sRfsQhCUReAz81J/E
8f9vPf2m2GXGwxf2ubSmb7nMKpb//12x67c9s2c1qzOhmvpOxISgu0CSLqbBM69GY+J9+t1P+48F
77JD+K6+XiSIJlh/B/slWxWu2Y+HJG/Trg2Si84IMC/o9Bi4egZo2fvUocaFs9EYzUEos34ORvhj
GtcY5iVy7vsh3LlRLKojIjvK1XnwuCqlDPt5b3VEU/hl4tnbCqn2zZIG8ZBbopv3Dl7Nc9qKEF8u
bbBhJbJQSXAfKIPWru5ZleHVca0NOeg7RtX+xgKu9ILRumqZVy2VcRCHQ7RVEEyKDd5j2najBJS8
lvwizbro2r7fhZgjkF8k1gN0aW6C0c7dF2UXyX5yjAC/TVeLK+Xzolp7vPYI60kCkikwVtFmBcqh
NgSTWA8CeiM6Bw+CNX0HSh+4w/om4v0FJtJKfCy15OY9W7ia57Wk8R1jSiz4Rkis7SNkXd6jiqoQ
mENjWOLBgr/bni0gndbVnDEc3tFWl/V7y4ZWfOpUy/1HksG8NtBKD3fkM1sPhg0s4Yn+Dvof2+q4
ckmLCplYxEpXR1X7BTsMlfGXQmlw6Bw7CoKEHqnAFhxdSerN3NAjM6hs4xuGsK3EUFqiuWGTw/mn
bIZfkOOEj/1EkTL0DChXgBcV1tFE3say56PNtuEioULhV5BO17XvYdAM9cGZ6ZJuuY52v3aTpUmV
IKEhGdPtmhljLElBa1gbljhHSIziE0Wo9eAtFydokozfr7arc9AYk9gkeFSXeIBhvIxR39waPh6p
Vap5eO2IUTMiawBx25Z5UA7+U/AtlfTIBSbuO8drtYCLmYqnjJX09CAxCpJtFGhsb2noACh0++ol
SoFlTFMkH43BE1fjUOc3sO2iF1KfkgPqH8dfJ1bpvZRRNjzVNuO1nZi5ZeORjuTAhMVfxymr3ho8
OkNdS0uYN5DmgkcDhUh3a6FWhG82eNw2A3nopIUmhVTXzMhcewdlHFv/uugbG6n45PjxjA+PO5IB
c4FwgQxQxC5fpnTq62f+tUi/oD7Ud0lhiodUkhqzriLukZamab+Oq0A8TNbyy1PoNpLqd+S3zYjP
KrazV9XPXBkeLlqxPJRZXY3hrsWO2b5H1qTv2NfzILDN4AInVm3JfZab1dm1ZvDToW7VIRrSCoh7
aGkC5NwGFRWpXxc2nAGAblXPURjEpDOJ7vh6t1qnXBd6I1RLDFirM41KSz1k1GTGo9FDbb0g0sFQ
NxOVXwguEzz6u5mgngBjtVlkdyE0tIMuDAVMYrDt40yveljNU8G1VB3cazr7Y1KvggAvIMYsKD9h
jj96B5Gcp6duMHawweJGzvBR4jY2sARu5LA8FJ1y+BTKOd6hhK1ZD0lvgJ3HNBHL95pUYus6DQNe
FFQ5X6l+o0CY5KdMcJeJBfKsKCX8NIxU+kEJNcKGd9lEf7aJ48ieFG8ISnEdQqO8roqyZCuiI1Am
Wy8nVXVrZYJPMrmdTkjv+M27XImrlImvfvL7sMleySCw6BY5E4jTbYHG17ouWH/mhmF1+tXibjGU
WYHeNM1jbNl0HFzhzUwIksj8QJI7e1DqfsgAZvDeHfpwXc3i3hsiDS22qPp3UzWRWNy1SPMqcqrt
PoqPlKvhxg7DhGlaMowrYYuJIAPirA4G+NvxonJSWupPUez0sAJqV5ZsG+oJQVeO0qKuffOxRZSw
tgvzg1EOdKjRqsFmAhSUQEj1DyKzoo95G3qvOqIvRSe3JIBUXiBybaYttaDGNelFH1x7AFPDIrWp
yta+YyhXfhAOScNWaUbh2psLRkrMIW6CCLWGV2eNjcQsyy+TOsrfWWnr4b9rO0ZBHeX5oOHhqYgh
ajHW10M+FxeuM/RbujH5La/1+kMK+eF+cPKb0TN1uldN6+yaqYGck1Z4cRnC3ketzN9hkW+jHZiP
heFKVZBnzcwIOMh2TMNRiTYjOvLcIzM0GezqgUWnfl+6RR1vUmgROxgU1VMsmYMKlh5G6NLtyzWK
Kn0F28FmPjkUm4iwxi+JYsiS9w6hB3Ma4RK3LIg1rceeH93BtNIT5cBmmc6dm7ao9n7eTHjsc7s6
erG2dpErbuEN1Hu6HwRQcI7v00zRY2LgII/lFIphOxVef9V0TngPy1jujXaGF8KUdW2kxuzvpkmS
Vczc7swLezqYZTnhTlpaDQy1kAQqtQaL0K+bfkoPMdnODwMcq88m1KgzympyhUsF2OHXFcpPxZzj
eTb/gIaEPkeOyI/1SVMVNshBZg+gmYB6lYRhm6PNIuQYijGSOVRnZHXq8OujLlXPj1WRx1CTtoGk
0sVF8Kav6tDG8OKRsAFYCfUzvFheDHVnUWP8+jh0w386zuKKoFy2bMt8629BqS/7NojCk5MtFYZn
Kt7Zpa6fXR3ywvj3B/NMkxkdBfLiHvzxUgqeYSOiCDz5+Rhsqyp2josvbG0kffCbxvDPhSzWRPqn
1OImMpW3jeEGKWJtaFOebEbkVyUIg707BoivkKSdW49Z8K9P7R+Ot3AMBbeJKR3sA29ODYQXbFoi
DWYdh4/fliBk1qwYbtlSjbTJxOX99TGXy/XjPbJYIfAnYJzkx3tbrE8F6izyOR0QHiXVlWcs41Ve
qKzApV7mZI7kb62NYli6B0bK8vHrL/DzTeq7EOixLGCUsH4KjKpKpzFJJZEn8h3UYRwNG5DzWJ3/
B0dh9IKTBgPYT2aMPLTGMsS/dkL4ow6kTSV7MHrjby7mP50LG0o8GDJgbvL2MZcdgjNwIfIUNK2/
kYkHJFgzkP71ufzDbeJiwcXEwm6H7eab2ySjDZswMHRPVqiSPToFbophGj1NgnUnruDJDPP+14f8
+f3FO513GKdFmi+H/fHORG0WTuSzOycituR7gQTrNJsDpQjgvGBbIs+x0LjM3CK/Pu7Pbxa4C4A1
BWcLgOHtqQYw19GFutYpA1G0DcFwnztJo5sulX/x60P9wylyc3i4p3jU2fJbP56iBwqGQxXWSSt4
OECyq/PcguLIHW6YbNnB6eWu+fVB/+n8ljmeoBUm5U+Tr4GQdzumZXfKZaMOZeHYx9z04z0bnd8+
6Utr4s2jzvSJGZvj4LX0f37SYl/BlSaaaFZt4IO4KVzG7IjB75B9KwDFOUnF4USZrEfqupFaq70a
moE+MnBMh81F5b4wzG8/i7i1qTrnMo9v/EzW+W8uyz99U1ofxBrZlqRBszxn33UQysQdk4n8CUw8
NgdKwqR+XrQWtNNpKlrosCnrf/1LiJ+f3QBpEHWlzVSTkdrynb47ZpTTLwlZ406Gb1DraliB9arT
uiPtVbBkomZZ7vc0EVdNnzfPw+DOYmMngb5rWosmZxP186LjHZN9NwGT+tdPfcBEj24QDwO/3VsD
IkafGMkJT30x+xTdppt+AGVmn9rcLmEsNmDEfn1Ffro3JWklPA20crhFmSf+eEEatLsU/dN8Qtjg
vLRmCs9lakpuU12zG//3B6NvxPxcMnP+6d70Z/gAESDXk460vknLLLgwWyKNGOfV7JJ+fbCffmrO
zMcBLEx7WfG+uti++6nJoRI19NXpRLoVG0sGzNxZPIjsEn99IGsZtP6wukpel0vx4HJyKAne3Mi5
HSda1t5IBaHi9sZkD9dDEmm77F2IOrQ91+lAJ8SJHP8iHlEpsiPxbMUwdlkGkYzfxUlGn8AY2Syt
WzHXz7On1ME0JK0sul72zoQSzPa8QTi2H60I41xZBQytfn0mP98MIBWIw8HhibXvp1IoKTGmeGgV
T9Y8+Zux7KszrLNkH5nTv666JKl6PpNrhy6vZ79953eRaXWDjtVJmdI+EmbM+TcVilED+d0Zcflv
+4dvaiBc57wPv6o/8ISaP/1KoE1t0SjXOclGO69SWsNJOWHw+LUhIr2Wrk4z50hoGZn+5iGz3t4i
DOgtYuskugOyAqmE7B8fMycPO/KwEiw9gk7SvDFTwlDa/STnnpzdUYf+RymyzNkMMFTaqyCqeAJt
FTEO6aYS5YeVTndmX9BFnLOlX9Mob9lY9OTTrLDkQskpZJvuez7/xusmo+STxsQ9BEaUEZSRkVh+
66bt/Ijvn+WOeB+U/50S9WlArryAcFu0i6OmNdaGGX2/jMZRuEqaIfI2fjRapIGYRqY2aEiL25Fu
w5Ui1geheiJvqkkY874imnBFF7ucV6bXWOYFbWkggK3nAn6KEQ1fdBnSNfAb9TxuqqmZ2UDPyQmz
iSCZJHd7EhuAwwTlqm8Slxl1ZQ5j9cK0qqx4ZsgoI86mFrn4jPcxoyluwCtCq14vzdApyuKbYdL8
u4d0tjpCOKLpHaggjA9yyNgVMW/k/86YU74Vn6gq6bxAg2KxaWqetRhk4PSFbjmi5wydLBv3Sekg
OyLI1Xe1nov4xi6qHEpc1AzdbWu3/CBW7fF0V6Kos7tqNlkvVN+JZgdMS99lpuVfRFJW2Z1Xi/az
bk3OYrRTd0YuUPbOpWrE0ooac35mbWLo33Hq7os78nXvyYx3gm1mpc7FwNUc6Gj09OYSFIx6J+E3
FRv6IHSuOuifcu8XE5YeYFR8IjSLUHycR6J7Gp32xr2uEg7dZDOrFsJ5OCarOLdb0ibGwe3uRELa
3Sbjdolv2K+ihYPMNKLoIMMULJnCUrrpuwG0dl3WI4ZCXuHuHHEHlQwNJdDVEUmCgy9oPMbawBDZ
6SVFDmoyPS2fpPJ5r8mMtVYWmEgFrt/U6kGUrsr3fuJyg5UxbBkUp4q14WsdQM+eu2+OJK2GWFb0
zfDt29M5pBHiN3TbKv0l6GbwQzOC7m8tODfv+TJ2rMWDk1ruSxLGcYjStB3BmH59rCRcK+5QnpnR
s1P/hfkjrbfRncSD0CJODnR76c1b3QJhUoii233jS3Zmce5yXbE4cA6ENvUfp6QaSTBP6MN/G82A
/HgJXXspJCKH2o78AuelEOnSiWVmnazqlO0Phlg68F+XP0/2NBljelfehesxj1hB64BdVvmZ2Z6L
IOIxLWqDSUM+OVxYknew/SHDiZJbYuj5IsKkd7Krc6u9K2fR6A+Yv20DaLHnZtmdXwW6v3Q1bCyZ
pjAS4Xcm06tvMMnYpn4DdXkSNV3geKI2tnn+Rq9gPWYMgNg9pl3BveIwzVlYgp3tPVGYZwQpEs5d
gZjOkZ4i0wnDuaA3b5D6dcpVS7d+yu0RybwqZ5+WROqgnTZNTauNDnnn0yCb+yEdv634/zsn/c2c
lIXUoW77xZz0JSlfvx+S/vk3/hySSvkHc04moLYFLAExLgXMX0JIcrPZsy9FAQ2LZdr594zU+4Pm
hYdbgUGpT0OIJe2vGSksKJemFDI/ehzOwoL6C3l1861u+iZhBYH153//Bwb5myopO4Ryb4qSbxJF
k8+hYGeT9HbqNwXMT1nQwCmFW8oQd7r00+vvrsZ/6xAoQNnJ46XhK1MD/bg6w9NYnDLBfBhCG9YZ
0pyppP/JJf37mv8PjrKc6HcFKUmtWrsxR/HKD63xodKvnfubmvfna/XjibzZ3sDUd/Axcoh+vvXM
2wl64vzx12dB+fxm4+agc+RFtjRyuDPETxu3luohjQa2sq5Rqk9oH+DOoo62tph85oMbZvmdbQL0
N3P4uXZr9jvd2noLWU7sJz2M+wSxxaPFPEms8TSkG9V5t5ZbDPTzBz1eBAr1VxUqc2N3MFzFEIb3
iWlhRfGKPiUUAl+xl3rpuZVIVf2q/lD49SYF27nNKzEceviupKYhuEHdT9as4cWXRLIiIWv6aiUT
xj1S9XgjzNw7g6SVz0bhIS+M3Sm+NBtDImbPCXkD/r6NDRehV1T0epXpLt+Qxtdf9AGQ2KTjP+M6
hsjuNZ8kklLAK4W99Y1m2LRMAfaO1V44mdW90+Xk3I5hL/aMlvJtZasUz4eZEUsqnF2bsZZ5IAYv
feyO29R2NJ1wPdzZHjG6Dur4C+B/07aafWuiB9SKSxRrPA84JddR1ce3YTqMn4KumG6H2e4xvoVM
Er2B0EImwq8jg+73cQ3WakOm7/wOUotrb8ZZvCrFOr2GKdJ9MRpHMxRK8+4xYFYcw6TqnNthMPmg
5QKDtLqs8CwSxdAV9VpOrtwUddhd5BLT54pUhGIbuqVHAG0rUEm6nUfASGpcpZHz2hHlDrumW3JG
9Dtntl6DMnCfteVGa6c3kvdUM+nRnHDBr1TcIAkandfFHkTdODbzIaV5uKKzzo/ghnP32Jt8XqH5
Hil4wFMRuO1jYsCRhD/snQu/j7EnjCHzbkVuI2FJt8wo0mNU2sMmUES0jCi/9yTtMZOiYxOtg3AK
0UpSsK7nnLaXOznWAWcZB7DmRb+Udvux8LND6qYDYre5v+/qkD+sgpYbg/LlNo+mamUyaD3Rd3Bo
+Vf9dqDRdu0HXM4VQ9RwU6ja2li8O6+6MUjTYwqzgqW7SZBeMy+GpamwhpDUF91OUWLeMwvN9Kqm
jr+2KH/3cRSZe+Go8CPgUXLitGWEV9YYYLjPYvgeK0eU/SrF9Xw9xcraQMKUDNQj5zTVqrloDA+n
VzEPRxnU8iY0bGNPaph944kiuhgd9xE9KGYRYt3IxnIHkyFqIy1SNjoqcwDdep0lcfixA8dCxORY
dSvb6I19BRvji5Nm/he8vt26ZR53VrS/P8aIlrdR3ziIpJC4kxDdgeGuguV6hGZG3tqsCX9puZLt
oPNtHNWIJ1sxHQo6hhd5FDkPGKnmbTj5YuBgrtj7Xqlo0Dvje98KB1IC3fjWLBrzMCRWLjdwRfE4
oYvBtU4P8JPI2u7UFH1x1dt6fFG2XYKdjYJrLWb7AUcUgI22xW+nG+Gev26t7QGXXFQr/4ZirXyZ
Yne8VRNSCk00yJVuG3khNN6itgncc1ZjSRONO6zrqZP3NQl3mw5S1gG7kU+cuGlxAOo0Xl65FXa3
aja9cjWbYeYhQJHuBhgSjN2Q8G12Uux54ryK7xs1pJ/dWbYHMfASyoyi3XNrQHJBnAQPuG73XTVG
xaatUbGzqpDTZjrNOR9RWOKqbeKHmbZ+tIoGQth4aGLSOAKPHEecwCe+bfRgiWo+TdnUnAEpIBZ0
Q3IRUsYD6cot0uDoUzHsiDOT4FEQIbttgGEMY9W2NpdY1DhLCk7A5p7AMo3nLzC7rTmROf/NYgcN
etqRDkZYfNhTa1omfPQh7LgOupo1ASG+vilz1Xwcm67jNTZkt3nl4P5PzWnd8Rb4kCTBvK0Gzzt0
SENePRMnGqBn9/zVQDaym/FXPsSplzarxEfSM6Gv5BiZvrQBuKCp1ZBsqLRPX/+4VUoXLDxGsUlH
DKdn11ssgeAdWx+T/8B+ctpyD89c3c7fOCJaMBXLIQGhYDPFkgqFerIwMtn54jJmPP3k6Q60qhvz
Rx1lG7CgcUd99TZaRHXcLV2M59SJq8chKYp9F/TlHntiuE1mYa5Sg6hzOnrB2tSL86nqX3CWdEea
ln5GQmPqbvwwMw/k/CGjntRwFeDAx7oXu8ZWAem/lBnxisJY2PagQzSSEJJs2GkJugFA+Bni+0Nx
QsCEMcqrZNcvwICZ5KSaL2xqOR+CBN+kYE/6/iu2JnEWm+pXtqVbo2j10Cqhlqp7DpvgGD3p2Uce
qnD3EcxmPNSJhG/H8Kzb+vYMe5Ku1rGnH/b5qz0uW6x7BTuocygqJMmyhenYRGQNNqHh76lGiWKo
jexxJHFgX5YNpsxGGlvXUQFACGyW0Vcz7bLYYaUgJTfFWDpKrK+2wEdWBbApSCbSN7aanBdRNPm2
rLnBCfvLTsQYoZcy8bEA0yhfU9bwo9Wa7QMpLPMjN1J0I1GTXndpH9yXKUwL6UDSTFRd7n1ly/cd
BSkM8sQKL/KxjKZvNjgrNPQNAg9o8IY5vA5laLwjAivEztqlYuMb8s/fKet0+GVin7nVjj3uEPSK
K3aaxgNq3+kGIQ+Yhdzqt4ark+eyb/3boBr0zjB798nuJ+dpUIbzlLr1dMVKJXdAdY3NlCTGBqMl
huqQFBGk7+quiotyayGS2hqZra++XvXOZRNWtb5/bWXmjvF4xcLXpmekLoI+W1ytkdmMi+7C3Gm3
Ms8eQIltGaTdsZg6e1s3RDJoZTo8xB4N2x5T4XXoi+gI/whVw9d7mRY1yDPDIduFHcp59hN95bUl
mpDci1AHkzm6wgSXXZtNWhwlNvv3QUh0bBfCGVz5CYshCYX8/DP01qyt5kvR4AaORmQ52AowONJ8
Xzya8J+ySV/xUpiOVh2W156a5w3DsR5lWVtPjyagM3dVzmO6nclZw4FMazkPwFv3mZde21lM/qKN
E9jpCwzV40xaszdisla1viYHiqUb2nq395rKgHA6F/Q6LMFWeYVqPdiyNg3HAJEGgAWnhQbS5aVY
l15ZPfRg+XY9LxxqIOgYZ+FY3XWDhxoPuBxAxOJmnUaaJA1ArR3sU2NaNVlpPLSmSYvFLwYqZsdG
mIH0f21GLY9m5wINh1kPqNIf6EGR6IQlU5T5o9lzOxU1Nl07SMTHr2Qop4D244yj+XEKfNykOqls
UjAWgBoInW3CpJRRMxo1lXneSY7OtPW7SR1JQcQ3ak8D1LAiQMG46gawZis0LTPuCtgQJGnm2EBC
/uOByBvk2/TShou+Q3gZ8kdvUD/T8qvmJjy0InX2iWnPR0Iy5X5skv1yRteL4GONEzS+EnNites+
Ke4tndEv8+G3zHVs7DuXTt3KdknhmuhAo4krm3t7sCEHZolxBh9y09eTt6pIaV6PqfHqN523E075
3u7hguTpFF5wGtkGRRhvTpQoauf7atxWjLH2KIYG7M5hd4aEpmDlNaa3pUJEgzW7xbqLpxuLOes6
a2XxySuNTxigr7XV2jtLj7hhaBof/dizAHAnD2MVk2Xnk2DD22rPhRjWAhIKshiyokGKvsf3hPIk
XfwZ9JDCjT9iichs6Aum3wEccmtnm3s150teLiEXPbMo3tjwUurwsi7jaJ0NEcFrSQ7msrKHfj/P
afwh6gf3kGkB92zq9cDcaq7uayDB5KlEDI3g6sfnOJX1TVlm9Xt6vgvLfSIxyqghkwyevPeEcvQm
92uMXgPzHppw5K6R0HUwYiLRNxV2shvHV/MNEi51X0dJhiSp94ChaNSVcpZyq/F7rEMy1/bYyNId
8Upsyc08OZGPPkEb6Eg7UXNxFmSiYHLP3YC+WhXZI7wMkOLZuS0/Ut6LZ01a1aUI+s5cK8utbocm
xTth4VS5CenqHbsJy31KP3LX+fChrKIwAYbhYUFGqfgVN2TEfnRih5yLAZ3ftUN41W3pdjhB4EM/
S0V9taKXZ11NftA9E6vunTKiYJ7CycMD05S9/WguK6Ska4v/348Puiz7c5z4zmVctN1T2dnuAW32
eMrdaDgjaM4+dU4KdwkZcbWq+i68Gby6+Fy0nrkepGB41qYVYlrS209IyZwL1cEWQOUKwGQaSsIA
ktbpt5PROe/s0iu2wI4E/iESH64qY3rNBs9/b9FEh3A0++soyucd5Lp0nQ4FmqpFl7tmaA2+pjc0
/ddJ8SZL8/SQ1kO+qiU9UYAFSp4mdhUwNe0Zor6/idp6RlNSPBg5kI6yI5GRt/yKxo2/KQMgHpmo
n5Sd2psMF1ACQsdriN2mMt5XgcR5nCE/7+bcOioFzoZ6vgAWRYpwVvu9cbDx4BQHtkvSeJ26HHzW
qNyj6KX/2BkkCrDv9PfsYog2NJLwHdbwjrmAl99QKqYvWtjVu7TJmvd1X2tvXxt0YVdJiNyWJHQ3
hDyfUdJgIipvHVuMTBMWw3ammN4QhTwS2WX1r9HoAzShvYN9yS/PNpXtp7LGdzKhVttII7uaK5Is
Vq1t5PsugzkFIoMe/lCPMe6NursCaRRdpRRDq9QhV3Dr+24D/UwC61Opdcfz/7krTQKhWdOCVU8+
MA6hbj4FVdvfZJClN06Ux49atTYLlye2oizC2xa98EfbqD84aTt+ABF3P/fA7XYeJvSNgf98nzYz
b/YaIxePWn6PynXs1sDy1J1r5kTVhBKmWdybO5TGPf6k2DkYfuXs41h6F1YmcZxnqveOcRGwN03R
L+LHZ8rJmxDDpxFB4NHeA1sd1pMoKD6EhWdu6ih4wrkznk1SDfZ8igVBuOnuncT57OW+uh6qbvoY
EeG4G7LRJ9LRntLLIJjHPSphrljl+8zBU63or3BR7NB78obYeUiGSkGYwZBkKbIzSAQcwCbKAOGe
u+/s2LphD/K4SDivdT3LU4NDcNWNndzWDD9eqoCueA4l4GA0hPmR6gHViIw94GyK6la3brOOhrGk
z91GVLhEgRVFhz1yKm7DxJA3HnGpG5kyQxDxYH8RUVmuq3T8v+yd13LcSLZFvwgd8EC+lkUVnWhE
UnxBUIbwQMKbr78L7J65YlUFK9T39Ub0zETMjIQCkJnIPGfvteW6aqNgj+y2vSFiMbxMrcS6NyWc
N7COk6+03+JcAeFBQy5juV130iAovRnUW99vbS/tQawWTVJsR5K17xtW3EU7EKYmRKduMUI9oAmg
d+PMGrKgGLdNX72EIne8mODHJcyGYc9CqniZIbpLtnLOvjchWNVBmbD/LfK3lrRJIoEa+d2AhPoN
5VkLEikAu/m9eLd4arL1L9zej1dUS3oGW60/tKQxknCDoEZc08AISD0hEnBYGFUhrU2ZDxNHs7CC
NTRW6UOe0VbLrFFsw2hGG1PCerD1moRaiIvqxFalKo1qr079D8T8GRAHPVuyqeKQVIJXmjRYIqhC
tTXHCU+hHbln/lvPTmY/ZuDFCCrFqseuMF1R7vhR6xFYG3X0YT7xfR373msH+9XhCDLE06VVqYTj
pDaVM8pESutqP0yR9hdmQZqrXRoUUpKcDpGveR3Zt2+hbVhfaD/qt/Ug3mjfKo8BU++r/u4jtuqi
xGhRDf6qdvFaK7lVbFX6Hms9KrEvNgExVBSgz1Cbj6ugqBXokSNORAymH0pJ7CHV804hbgePcbno
FIpxkSwYk+WW83h2poV8VNnFagM9HYkUwgmbhtfH4rEzWAP7JAdVWxEgLwYau4gyxGBpIM/JWE9d
Cva+I1wLZw9L38dLqbUtKT9q3FjoBg9DbPLJiDvtSm265IzgwOGv+k05QSVZR/gzqxLnvGb8VB8v
pSWWSqeIS+UkG10maZN4NnlAS5/BuyiDIdsWHYPr8wr2qfvTtdl45ZoWUoeDi1oRLhyliGoPnaW1
0AHzLeyKkh1nUvPM/R0xD7g/JjToA2dWhhwyHBIW/0lKpfIILURSnvpKzOLmxrtEp6KZUv74IkeN
CmI6hVdtOgxnrj+PisPnqxsG/RsbkIV+qEwZA1OiLA1qz80UCvA5N0gj8+vnz/NQWDG/RBQ26JYA
Vcz6zo8vcdD4XDQCL2rTULp1+pBdROAY/nWqq5M3jfqAP1oM6wLowObzS58aP4jHLB1lKeD9uQv2
e0sFb9+gBbpRzUWSESCfRWsyngvBKFxTbKgBO7AxbPz155c9NfUNJGjotLhdolA+XtaoBUaAiMs6
ZZzutaz7aoPf8gKbUSscxu/nlzs1YA3WmNlwhzLskJyBDkHVgKNxubqxHkq93HL4H9YlbfAzq4w2
P7DDAWMg8EYeQ2TqkUJLTNM/7xJhSv8DTQxjc/TbnwMauYVSpxrwaOBftjupr6E/F5N6SvGf3+6p
QTszSTD4GQRyHE0ax2jQaah4m53AvMUJRTU/YIn9/CqnHiqvcG5foTA6kkSbALpbE+LI36sA8Ya0
IsQ4LDQzlmfe36kbwmpKDcSgKk9iw8fhkuAU7EaUp+ieSwzCffFiu8XL57dz7hoHixpyGd3mQ115
mt5cTUQ/Ar44h/8/NTjelYnIuEmcVQ9nm4jdvtKbypPsXa/Qb+h7vchplHV99BwqrDDw2giAq2iz
SGyhO9IMzq1ox1PPIKGFFgrzT1C6mJ/Db01U05KwFAtReoFWpUTwNvay15LyMlViMGhS5Ks/fa5c
D6SPYB+FZv9w7pH0rbqjNEq4FAMbFHu8dULNObOVOB6LBj10i0gjsDEGoJqPNyUC3KaYIksvaoI5
96vAOie7Swc/4ZmheOJK3IRroX2GgoMm7uBKdRRN4+gWHksbCDelvjBG50FW8ePnj+3Ea8Koq6sa
74qVy5wX7t9eky2zxBBI1MCcqOsqfQUSMXs3Z/rc/vMr6cffWKLgf7vUwXaFGpU9Y6zhpneCwn1u
BousdxqkJgIbVdnl09fRYj9m0f/AKWtS3VcrAF02R9Z1M+kNuadOvtVrymggaCiAZyb0O8uN5b4x
Bqi7fThd+SnnQLPMkcjMdEbOVc061Zu42TtdOlz3RUsFeyTEZEmZLcbkCwbj8xs1D2SmbJb4gtPX
U5kAqIMPP3ZpOimGQJNJHkHYPIksV6+1zr3DCRW9ZlNLEHqKoQ263LcKy+3GSUicSwZ7ZwNJjyw6
s1pJzrHefs18DkYN4e55kd3J3r2afApLWZGU6zpBBESmpwNrPzaAUvYFwLpOd/b4rtrlYBamR2+7
XzUNgQVcJ15RwnMuwUVZvGBBxjjr9UoEBJA6wbAy+foInpaucG6cavW7M1PuPn8wJ8aaDlkKBQff
LLb8B2PNz7qS3cfIc4mV+rLThLHjrQ9eEFcQgwmG773PL3i84UFR7MD+wjSEY+FwwwOgGd+vzApP
uCBeqLdm6zKoiLg1ZLOFvtJchpReH0wiHM4YXE5MX3ZzyKeJAEFSejh9q2DslLC1c9AY4/jc2b32
UtLveYBgEP/645tE4MFqRK2Dfx1uHemLct4c29zLuoquCHRrjOiI+FZwt6sdaJ/IXdY02MdFr1O0
//ziJ+6TfZVh0wvnZIDO5OPygTufoKgiz73aL6ItxsWHYJhjJWLwBn96JZgCzCcHhZGDm+dgQaQG
VAekaKQe/PWnccz7le4OLbPIMP54mLLdQDCFMIrTx1F4jqyLog26lvRkre1Xk03h1Yhv+t6ykXPa
P//8tlCks78xiaM6spwEUSrBQJTclpUZniLHvKCHSE8HI0FyLt7reAKi6WdrgyzIoqF9+Pkq0YZg
vM+4M8V8CA3lCa7Tz3gwHqAjntmDzHP54/6US3Estbk11vwjUT9S+zFXEGKQ0bA2qJUK2DULJyU+
dprR5uTwnhkgp6+IIQoZ2zzpDj8vpnRc0llAVGndPhHyFbHzg1ElJehTO12ErX7GonQ89rEJEZP4
vuvgigcj0iJ6jigSJ/GUtt2PaeeZZnIT2eqZyxxvGOfLcDTEBcPu47Cg0LnqEEX81V6n6HM6DmQR
OfBF/HwcHi+VXAWh8zsOEdPHwUQGFz7kcQy3pzKoaFHpAbDZvjm5DQGqoaHuTktjPGcDPFLb4/p4
XzhmXywmy8PwJz+bwCGHFBOENVIFT4l6X+Yygbkr6NJPOU3smgheQmMKMwlxbMPBzmvV2TZDGexS
+sibnm3RNFrlHVRSopakZHMwbwvKmciMLM7+KnQSr4hHsM6s8SdfDClojDggNPi4Pq59SBLClM5G
6lGdztfxKOK9MlDn/PzFnBxlpDJQUgJYeLTlzMySz0hQpF7eOClW/c5TE+3BdZpzu5YTExY/Jntb
1iGbM+zHu7EcjEsSipSHRdJAyOKHu8FWh83nd3NqBcL+TBkOnwXFjqNnpuoDqbEJ4iHw3p3DZ2qw
WvgbdfodM9mf76I5MyIT5ZMx0zkPT6gEAaGCDpmiY+L/nJ9dBXskq/ynz+/q1ORxme0OktwTPMmh
TsgKBt7npZHlfklGjRabb/2k2VJsqsByf/QpcYNUC8+Zwk6teTMTlX21OHHooXSqgsHpEi8I9Jsm
V8BJBxsZP8p4ume53n5+m6cGPMcencHOsf+oSEYyFBJSclw8Gchkm9mWc9vjB1p9fpVDYyTbZ87g
PEwooBp4zkMPtGh1SGKU3D237dXHKFSLjYLieOHDTkrpzTk9fD8XXmfRdDflmCekujvGNnTRdE4Q
/Wksx3KllQTuAKtGj9G28bnTrXbyyYNCm2cmPqHDjU/l16qF8YavzWDSJmjKV60RxRJVWb2LHPep
HahOODKkiZEb0WPSd/XOF8ULan0wzHMUBRSIHVUksbBHBfxIyH18/iBPzDV62mxBgR1g3Tz8IKYA
IWIAgIXX59NPOWnNRpWIKf0U/cr4+vm1TjwO7V1jDGGKAvHh6Vsniks18eF7k6/9VCk4rDJLfa1H
YuMdkcdrSuXNmR3GiUmnaXTs2NHoMIEPP79dlY5DFRTcXmw9Qx8jmgzVDn2MaloYRFV8Lau+XKHG
6Lw/v1fYtGKuSLFBPFwpIT0hN3TrwuOsdk3gQUVVOr2lGh8Q8xE8jq51jgpw6k3OMFwATnjmWco+
rs3MFRIxzLLwFFyZy1HrUCXkRnPbA2b1MpuD9Od3eOKbww2yhzL4sLFZnH/Pb0WBzK/MEKRfAQE4
oHNhVv1KxfO3MlDE/ptLCWy+Ln5M6vwHHwTpgMHIco5omijyL1ZaQuVxGvsiwiB3Zvk6NUYNJtTs
Q5gr/frHu+qQxOUTlQGvztoHIs5+WVYJ2JD3FwXlrUvCzx8fjljAMF3oGDVpnxxOQG2g16bXU+5N
+oTGz+nvqrZaAay1z1zoxMJMSR1Us0HlGRvH/D5/e19yIrpA9TkCpoH1hGN3607lw5khYfB3HGzo
P1zjYEwIJU6gt3ENBP3awowiua+t2rrTW3jXfgptE2YQBva+kqvajoOvRV85iIXo1bZulVD8a1FD
5hGdXnNAAQdlYN2TROFFRlPtJ9MMb3URgNgZwdX7Us23WY04i9PtuEQG6+9CC/r1pM5mNm2Odoxp
399NIkNslWuEixVZXW3VrvTFe/rqTZyq7A6LOSkniaqbcHDCrVbV4y61kGh2RphddUrVeW4iHqIi
qZc8Yci61IqqRYhQ0EOciLOxn+Tab0MLsXAys4uMGb4FePLzx3tqbPIVdzTGiTFHtn98g1C+Spih
jE1kwq/l0Ly6obwxDQVYckHCSF/8i2nHnpvNHuV7GkIH17PCMS+NYMy9pgznmtM1vtFd3+RnNq/H
Jb85/p3GFrVMynSHFAfS10IDX2buISK/lTKq0Ay6P0rs1kVwhSBl2Vr6S1DlZ45MxunrUqXliXK4
PjxXCEkmqOwtaiLFOD2Hg4pLqDKVW4wuarpGM8MZp7QywpmSrlylOSJBEr5YyEu921mo/K24V3aG
2iobrTEh9SIMZcDJLf1OOtgi/m5pHQf1ASkg+XzBSjSYOqPOmVaB5t9DRq3hMVjlghgIMyFigayC
mN8DoksCkHW0L7GbTlswbOUGRxf/fTZZy7Bu4rVDkNNjaVjnXsWpNX3mBziCNhwvZH5kv60RkVpb
0Im73CNNdaRTuBh7dZtoTXdmZJ1ai367zuHGqJNdBoSkzz3XStVlTr1hmYXh+vPpcuqDaAPjpK9A
vw0ewsebUUtdFiUZlh5NJ3c5zvkNqv5UJCGa+no8Yzo7eTHqlZxZBO62w0OEXbEY5SlzRQnBfM4p
UkQfblCAoqVuojOP79RCYFP252uBZe9o85uOo2HHqKi8Kq5u9dqxl8TGPRVp9auJ0CyE9pknqZ0a
F3PPmwMsEgLnsE8z1TLl+bJPi4eUaLVJ1/buVPU7nVr8qjCU0DNlSfyNFMZdpGLRHgNMDQEewSs3
cJONKMzxq4MlCHuGH5Df+fmbPvnzWBApI1G/pX398U1juK+VJGSb05fylyGCx1Dv7lMDHcm/uA6s
WIwuiDaONgd1pwBrRY/ncRKVVHOa13xUML+31ZkP6altK8UpRBtQngT/fLwhA2KVBY418xo8I2GN
xLXPbytAIrGr3aRF+ZCl4kyh4tQA/u2ShxvWeDJTNHpq5in9sA3a4pcwU8Tt9r4qujNnDuPU+OVE
SpOM7SNn4YMyQtO7sLkHJ2OZ0ceXJpRvMFDtJbmA7pLybbCcw5KWGSvyOipnr4GizcrMCtEfOY9P
JkWVJ78k4rPVcSzgasNnFDbVPaDPYuXmKZxLv3Y3g9O7j67Fqkm6Z41gSqkHgAtzabPQ39Rex84C
EGyQ6ktctNdIceS6YcsXuR0JCaMRrVsg0PcS0TUfe906M5pOPQUxO3UpcTBuDxuwaSphceNP8CY5
QbqbtEWjmk+WtC6omT410VnU1alXPDuzEMo4FFsPH7uMtQBMA9MkKglg6mRbyc17VJMRkDS4qGdN
+ucT5l07cbAhRDEDellnunDMPHjTgTKmdEnTzLOzSSzDvrXvzVDrlrkxWhdhkaaPhMNC0zNRTr7b
BdyQXKqsnUjqRNK3VXpyhv/8ubPZmC3QUOI4ThwclIQ9uoTCGamXiMBch9Voz6yCyRvjon6KIWp4
6CK/n3kQx+0+UG3sbjj8cGY6OvsGgzVJv2NG15OPlBWs7AZBKlxWf8ZagLhaMFJQTlpkQgdVuBzp
yeC8MLXV5z/EOLFWzr5w5BhQgmi06R+XFhVphJ01UYZvOTZojcy+hsggBwxtdW5d8GScXROjRsZi
RThBShFZUzL6qEDLui+90avgGn2ytyCkQlWY1Ge2xeDye4YUjqlkg6jP2iLJ/zUixmbJ7tamHYdr
tMLmqlLyBvZD6axhRc4kEoDEiXGfGPlww7TFhDYyEZ5CtxX7VHW+qSSknjmYn7p/OmBAo5y5Q39Y
OKLcFqd1Y3D/aTLck9mOFtUeoqdIU8LN58/61KUQXqM1wI3OZ+NgA0LTqSwJWsk8EtnDlSzd2c03
yGQvQmJSPr/W+3s7nGlz9RcAOVXGI8Zirthp22cRh4OOZMJFQ8MYs9dkaltfFh2B86l2oRFd8aUZ
9P5a15XgVm8UQtyMVG5lTrbd+w/6f3zDGXzD3OTkWPxflMAx5h7rwOuPsCVRtKl/xzj88yf/g3EQ
f7E8EWdF2wMIqfo7xsH4y0LlRBVthov9HVr1H9a9/hfbBoYAf4xaGrvR/+U4aH9R32NzSsUGQBu7
uf8Tx4ErMIVYRiEL8usOlhFhkKiTSEV6bpS+hQUZJUjZIQy5HO9/ezpf/h7CnxIjuNIMKKWGirLr
6NSb5ohApkHjSjqOLawjL3IGCPV+2J6pkBzPVw7XcMYokLDFNd35f//t9BM0ij9VMpHI4JKWrDz1
pu6ymPPedOazeOJCaJ6Qqs0LkHq0ne6Yi2QRTWTE18lbkiZvvhK9xfznHz85LgPGbD5YUz47eEdo
QtCWWIP0qA2ItXDLcvGOXU2G6F88OsYqqw5dd/pPh8XAACS2iZtKwtzIqstBbQnkKWAlVXl85qZs
XsLHdY5qBJUyznQGTY3DU53TZa7SCPA/YU/qj92Od2MwPGLEe5QdlMnPn+DxPpyLGbS6ZuIXGLX5
x/w2IsjgLZibBayhEjiog53PA7PjLwolelXdgKhrnMILDYbnnw9Fap2zwPB923T46uyqaHXQjtKT
ZVTct6j5Cf/GW4suzjgzv+av0NEDpf7CqsAelFn98R6nNm4hH2WSDjUQkAxz3jrWVf/+8yd5asjT
6/nvVeb90W9P0mUr0iltylXEgOe7Gh4hZOf7vPp3j+63Kx2M+p5snqLLuVKYtuPKHuLXCbo+wOqz
00s9vik6XC7gYhDRJlqlg+FR+JnlZgTe8c3Vi5VUOyVZjLIBXmVm41r4arHSRKVtQAtYnloNxQps
tlgbpZnvu5JW37IvUP27dDuXVZFj1ggj4GGxb+xmtM2mdZK3ER3qLpi07ko6tb+o5DTTuURRAg/j
/zKGfrZWk16HEIbHzRnK7HashP6UOHqxs/zYf+myblwB+bc84oIweI7Ef/Yx4zlxBmgZ9dgq2SLJ
B3fVlYG5axoa1W2S5mu2gvk99lBzj4et/1H6rPLEVPDbMdrdjrFZXPRu3cXL0HHDYj2aqfo9xpxL
+43fo7BJeSUmsFglXSM3hQjkTaBPxapB+cVhD/o7KLs2FXgDjIb8cey7m1JFCh2XJHwqlVSWmcrd
TRkLV4a5ZOk0ub70HRaXkAiPtY2ZCt/uoG04QhbNsqNsujczkM+0d4oLTSXn3AW8u3VFpgCqo/oT
hJ11MQRa/BK4Rfpo9wmCpNqQ30ryl5587l0uHAy+32RmAme0/Q66WOhI0SwNY2SuD7aJiV4xq/Sx
7qEXEMya3QJVa158Hg2uzVLe2G38pmq80xb30lPmRm9D3fv3jQ3Hrp+XxrCui4sxZe+7qVIU/cxt
AZY1Bj12h0rU3LGiNyQRkBnSBamxYBsQzcSJNicIFTHtwmyD6DowpCAJOsjfbMg41xoEmS2JGRQQ
daV33cX7sE9reCEAKtzL0OaRJREPgUo1sBOT8PKMYK0HQJ7cUuBEyYvAWkzyeV+sAHFAo0sxEU/4
yis73Ua5rsorre2kWAGj655DX5K9oGsdgLScOJNpYat5dYkZY3pyse2QnZdkb7oTFnvucVzjVgRH
rbqlZ5I0/VggxX8wABzFSxxEc2yfaWFJQd3RYfwcMnFZITKgjjoD3hp/SCwIKZIcQ/ywCh08AkNq
0sJW0iQnedmZfOImPNNY0+TsrsPnFT7S7Q46Wgt5/Co47m8IdO2uUJdqZMiJLt3WnT/c9ZXonqdq
SrbIkRvaAUqlR5sY/8G0nohSLBdVHfTtgsQJCHxC1j/1ibllKj6QybS36q+d08hvQUzOsDNChM+G
gh9btZBebdWMRvzckbIkNcTcW2GQvJSBnu8HH2dwNdQ6aVzxm+6G4tLXbGPPDwG1hi1zpYwzQDzM
iLeCnDCs2yCdbbS8odbg04dyOl3OfOAVGCr/Pu4qvLWhHMJfuRSWlyc2se52SJ66qbXPsh67LX0C
DOmiZSBMvZtjXIuINKeSXSp4d2stBbAY/GraylmF9XCfl7pHpuj3NhyjfZbb+rr1pU0KgOvchi2T
Usv5WaqWdlddU4l1kDDPafACuJRO8uQSD32Bc2uTTUC1g2mQzTLrwc1jBI+jhdGkDGpWRVJ6Ujmu
8jYWNwabyk2pMOuTOQOw66S/MGpwSVPF6pb1TbfV5u+uNLlvPYtfo1pxb1y6u6/pAHTB6KBpF0FP
ZonpG/uhZUSh4PVfWqLKlmo6FquO9tLaqiemUeaWAkXE7I1QKtLBcNcqyxBG061mV0RiqOmrZbFQ
VhXrB3gJ53aKoG/oVTWufKcE8WgZrXuLe7661HpcMbiOGIatqMptqmYtASsxi5jeFisbNPOqKgCB
RhgClzgZ+h8EsO1knuZ4eGtcxwgO11WU3qA7LTZhD3omrDN5U5fzvrrQi4tUkwymvgxboqQ1k6YC
TyfyRb/K7FYjm4dVF8DrtyZxtV9qz2rVzWPEAmJ5nYAsvY6tIdh0IwVwcAlzzr3SWCCdrE0NSoSs
0EpfWsbEitgUw7Kb7IKMKp7Q5Pj5alCdaglTukfm1bBypypM24CvwUMnyclw7Tzf+1Ob3dYta48S
sHr0gkmfdBnPXBTtBkom3jOyOq4NX1e/C61tLjrFSpcEAd64SZ16ta122zik4gcrUblqqujGiIzu
GYR9fTMOYXPlx9MTXIL+yU1g2rojelJz0ixvEhFplWGZ3eDP8r+kyTenxOceGeEbGZ2YQZroK/P5
serUwNORAEInysploxp00MZaRzQ1BlsW9++KVbTQL/nozeWhnRKF6SMO83xf5aw4auZqZEdrxLpP
vFL59yILaoRKGu9gw9mrXyQ2wC6+2/kSo8jQepQOzWqbE7mqa6HsF817EOv4Hsoac8gjOUqPCWvV
AjXZ5X2pEtchCfbI34NdyegkciWVBtURUmLn8Nf3IFi451/rTM/2fWlk+8JpVAJj3bbcG3NmXau9
59f5f6fZjb1OXD0fn7Ri/cuc3r8r4bTTsYcPSv4lYSDhnrwvcl8WkIY6d09oSQFZ3G7JdFiyF6dO
tJjwALzVYxxC6umS7Je0UDNoUeDsBhcc6pI8napmd2Op67IeWNdHd65CwP9pmi+57WD3j03oGoQx
BDH1vbAyVxDOtC5j7alfgGQmzZJg8Ps+NgZM8BqhoPPmmrgT6YzdPk/jZBVJ9bvptp4kDROyn0Ei
rkXlRreZXywc3a1lxcqVZuRKvGoc6MyKqY9b5qluLIoYqFCbuo2nl+jJhtJ/TUIrgXSnJzCNqAUD
wtGeqYEN1y3faI0oHbh1wFVbZSlSY7pmugY/gtRBvAVWV4HLOQi2loqyiwZLdTdOkLG+mTbLtxmw
O+G0RFJtjx/WWklu2Eso0mRLd7S67ecb7OMCkODb6bKFh/asGyiFP+6w6wkyWAuP1iv5gAJ07bsr
/CeqQ1OTfQIYsOia3KMwJL2GfUUi4OYx4a0LamFBBEHg3EHtqLw9/x4qBHPE23zYPah+OQFga0Rc
qVdlGoy38aJKWFN7J3rN0/bOJ6Fs8/kTODoZ0pZB48OV3iNb1IO6bm12Vhb0ZLV2JZuwHFAVHyg+
x3keFheKCYji8+sdd8XmCzrWXFJHzXSk8ckrNjimncxqc/hgM4eiWEU12WSruMpeG4xN66SmRW9b
bv/l/bPTg+ixt6EOTTXUUmUJXNF6hbjSbQcAV2cOdselXn4fqhKUZw4ug6NDucTLgAm2JWYzy8x9
29XZW2Fg9V/0TV+r2SIw2WynacpECmOtue5s9ppawi+WGhttwkdf2crke1cnSWHUOXnW0YyRT8fW
ujBBjlzmNCAvE7sW66Yj4GLRtL7lBbPK3wCBV6xNJ/Pv8X6Zr4Y9J2oJ/m3rKppzSywQH2B/HFBm
RFH88v5VzHOcoct+SvRzNf9jK+T8LNhRou+0LYEH4uPsCFrs9ny9Eq9BdgKHoC4AGtNp6g3zuYyw
8xM+jLE8DvWNVQlriQPkT7WzpBTQ60LCzCthmB78ApQbvU0rCSAx5+2tpQTFBYlr55aBo4rFnIWA
5ZPGN41a57AQ00Zt59t5EXm2yebZRkaLVtom1VoXnDPsBJrQGHN4CBM2vZ/PB32uFHyoJAi2KMZc
/0H2dmxHG7XERHDX0wyuiULzUrMQl4rvi5esZWtcF0CZbwTBeI+5OT4mYizfFGn162bsIEc2AKFJ
NgyqqgGl37oG4cSS7aSZVB77b3FJzk79s/Q1v9kpRN0Ef1dc/r9efa5ePUPsf3vRx/XqqK7nf1De
fKhW//3n/qlWu2SsqnSU5tVmrgnb/JX/QIcFGavvRWqd8sk/Zep5qfoHL2yof9GIgx8pCPRFpGi5
f1KWtt3DrwClFMHwo5plGIzHQ9ESsMjSStAf77IYBJkTwABU9Br295SR6mM1oYqcyeIAqGvNvL0o
yRBedIWeI9sqxq+TPx9siDrUg0WRoNlcCG0E7ZXMUYRVZCYrByXuNyiC1aQv6jhqpws/csZ2nddS
h2TXTFfCCVRvPtL72NWRN113YQ7xMHbB8ZdYNjdVaEAejFEg3pE/6Syr2EeO1/cUjpyZWWiE49Yh
wmNfWANHczsf8kt+JgoW/HbyFd/gtOGblHBmgns+koqmLezQVKgXpqMM2upeYyuu7N0h7LXFqCAy
+NkFRmBveuEo+qPa+UG0ztpgqOIFBRvrW6gK9tJkb4omvCgag4SBRU91oP9S6g4dWCeAfXU9wWxy
NwXa9eAOT7dNkEWSlSaivoy9j153jbpSQiw/O82c/58BuDXneagSIHx2qRLboSQRzXhwpsnS12py
M7XenQyXw7GtYXNaZLZPG4BPafA9m8bgpnPGYl2oUwq3xhlLudCC0n2e2qFR1rnWD2u4+s62tSc0
vP0wRwxUP6y47K4dN1brZaIGhpcS5MDBjQpdD6/uGRkumXHpNqsy9UqrXXj1YiOrzo0RINjlRZX1
m9Is5ReALToDRjoq3zWYYsoo/NsO8N3XRFrJswo5D69SHi4NBEbLJkqsX3M89x1RIZS0xFBCZFLE
Jsy1CKyNML7FFnvDHnH3KnIIMY9E3uxNn+2DpqV3IZvb224g72/hKLjjOAdsFa2393WR7wYxPkBK
RdKrCFF/twrNv8vwLKwGw4h2CR3dtdo32QXBQPW6Jr1zCV8q/Vp0ds7ZXgu3wVCIH3aQlOmiwgv6
pSMz9DXo2D4g2hnVazG6U7gAeajsUWPxp0Y1V2+rWo7A3+h/GHr6ECtS/wZfVwZL3Ux+RHxtH22X
SWXyEd2gIDB3QZJ19EuGbFcZ/S8fEcbrRNVkLST4mEUXBs1rNdXreIKbr4W9uUhkf9GZoXWTcv7b
GACPMz5afuFVEPd3pIzaV37hgBjTW/dac/Ke2kLf7EScpDu+ImLZEgv7UBMjfGP0VuElRmZc9CTl
XhPPOXlZIC0khaF2Tdkqfi7zMP7GG023w9AaF20xpV6b5/I6Qf3yQ3KanYFogbOPKmP6UlpNd5k1
7H2I4dS6hS9d526MG4j6imKwrBhDdAXIwbgVk2qzq2JKeOlQ+cpCulG0z+3AuGndFhdrZURPcDkH
qLco6q5k0kVXTZiUD/Cn+3va5nJPFGy+VoZIfEMrFXNQtZsLGDF01YfWiUH5OJO+0bIwA50j/B36
mX5L9z0gfISc9KrsrDero+6AS3x8GmIdm5MAUZfIbNdY/hUMqXxF4U9d9ILcWC0PdrqQF6MFn9UX
xgIqavuzzXuyEBL8PSoC4QV8OwrYWt1tK2iIGz2ESTYNdvld+lZ7oZZ9tElNznd2bva3cWGV7Crc
0Suq1rgle2x8bikF/iAmubvlgfg3A3EXT5MzanO1LlsxT5pVkQ2x1xNxvZVmbFPnbYvkKxrQlAAS
jdmizOJHJ5E/DcVutpObDTUmYNVY07Q3F2VWNfCOiYFaglWDQKSDI3VrS3+b9FAoC5VQaIYyR0Oc
MQ9ySLor6uVfZNeIa73Qg2fUdel2Ai++GYyRnAV1jNQrO0rUK9Ek4lopMv0WyHnLhwKP2WVRzDWy
dLhJy5Y0eo2Jum/bgGOsKTjW+X0z7CKyRvayiOEIujZVzRZGcVtCW3QMlhrKPQRMk6ygl6Z2b4+Z
pS9VGo/LurTHH2Hcw+GCNVxFi7aOY6+mBvg9sdFLEAyx51tColpZ6C8xwYa7tLaIsEJl/aBVcX0X
gF+6JmCGI29L9s0C7UT5tc5bcT1YznTVUdx6lUWr8kXT+rs0KspgwexxLvO+H3+OSgHqhCQUSoe5
1e+VIOu2fq2hgm4qY6/DRyJUtCwfe0piXwZr9FejSZ6FEQ3hLV82+c0WbfHdbXLnbSTRJF3YTU2a
swh+9vDA14Tg4s6hQNhTpLgY4X+t6Ho3S8jaEEiFUis7FyxVDw0p7V6h1mrpstMJz17ak0IQBSa6
R9TrzbpwCIBF1RX5S8uOkzdYfOUGXVj55AYwmNdmEWTfjSBwt3k5+Fet5rsXnQsSLB2mahcKlw14
QsFn1Pm+LVKzSa8bU6WS7mb1VaKBD27xbWANVCg3NYRpIM61rvvUIce6y9sn1FU0YCRCtGVtKoML
UK1vb2VQu5cTyN5fKhzLdi6y8rmmTROAcW6UhzC07G8ciVh6EnyKi6LGeT0v2liRpslHZKy6xY2T
5MY1Akos4UBGVombjhoEcMvdOvDT5zHRR5RjhELJSMMkNBSO+5qoE0rTyHjl+F9cKUFu3btBANlX
HYzLvhEmy+Cof0H6pS4DP7+aX+C+BNS0nZqWElUerURc6lfU9aCq65wQqjAn6wEUz1fHbTpAkUq6
KcvC2ip2nGNDIpWGwCOdTFp41UphSPLG1frWsQLzRxNW0FO1Bk5h23fiXrNiucnLWt+ohKY80JEK
zWUG9PZL4pcAGPVuEODWc2dL6bL4H/bObDluI1vXr7JfAA4gE+O+LNTM4lSiKFI3CJqUMQ+ZmPH0
54Pc3mHJfezo+46wHbZDZKGAROZa//qHcDTlxY/0yGPH6PcWr5zbznanc9AJf0eojfoG+olvvTGP
wTHqlHckOL5BCN3OYRXN7UOzFA3qukYd6eXEcYIkHS4O+Ps4LsFyiCztfaEWEE+TDDLQIMgXv+Gn
1L+Wte/so7x5cVTh7YwseJQCk12+n9lRdzDpAjUaUyyJugywrNHGya1Eiyux7eqIQ1st72mjS4bs
aTSeRT9tnZrjDXFCzNK0232Z5c5DRG26t9Cz3PRubmf70ddetpWIrLNwYhO+k3Gvtkw2nuHklPcE
f9tNGC2mfeC8q/YD/TxjGWPeG6nlHUVd+Pee5aF3ML30lQLNbQnVJVJBzdGxb7II09o8wO/U0lZ+
corYClnZpA9jSZIwcpkyB2Ns3O1J/SEW2cjHq6s1dn+LHE+uOROanKuR94Q0NBZH4H1Q+CY72jJx
yE22FRjKFNM49k7VphPm+Gkwi/izmdfFZ1tQA+Jut9ihEyl13+RdcLPkq4NF7EQn02t6QAgzk+Ym
rznBQBWjEw2sXrZkNmfnrAsCtcGsIO0pMYP6WCoRt98ks8A2ANcnss+HYqb8SzQ4+ZYoGo3TXaIe
XaOVt7at57tAaWsb5Cn9Zaymc1KNyy6m8H9ZXP8ms92n2AUF7UV6R4Ah7rPSPpe5Z31N6a43Gog2
xOkXrz2vdF+sZRCnGW31ZhgTuVU9Xu6NXN50Mv8KgvDoNxCbg2Rwt8ViJZtWpSZGg9V4MKG+hTlA
90SLcJMWVrkr0L7wWOS+ByMLAzzOt7KguMHW836wU3nbOvar1doYEQ5Y+sV5Xmzz3NdhUxbcmHIM
NkUJ/OxL2WyIJarOcaLkvur9fRJX89lPh/tktsWz1ORih/5U48HsVnoP1wYHX2NawJ56uV3qucOK
tyRZFfxpSTP5OqPyPmT4pIf4QB+CyPHuJzfJw8atCHVi+b0ZEJKF50RPZde6x4Y52NkRrYnVapFu
h3i0w8XXHHNtkp5SBPf7ue2WkPg+J5ztftwwq43vKqPgZM+z+d4x+XJIHTBS70r6hEZ3IQF8/+Rr
8DMyAntDoGmAMYIm4K+k+SSy5yLt/fSUoQGihJu86KwXn13a6fFNx1VcvUM59SuObDP/ByLJz0yB
9cNdRF5rACzSnZ9d6pa00u68NOnJmmr9vmSoWZq0SBh7BPn1T935v+FL/czn4KNQ5PH32v36WBr+
iHSlKs3cKSn5qEaoasc7gvVyNcf1t7//nL8AzusH2WiKafpN2Nw/Sx6w2J9t7HHiU99E855JpH1y
+0nsiirtHpTOMe0egsRMeejlW7PiwewqcXKPanxtrqOEq/v7S/rrI/Zg/zMch2NLT+sBQvyZZNKb
HfRhugwi0qrl1iz1fJDZSAdt4x5ubc040e+MBHnOuIH/Du/9Fz/6Z/xoXRl/w3cEPEIB8TN4tP7Q
H+BR8AtDiwDSHQrfFSX6AzlyfvHgaIOa/jmpyvwFKBtFLz4HaHrl+nv+gJLcX+AJ4qrEHzARe8MN
+0+SquRPywl6I2cXLxFoMVMuxjc/LieNDY/qVZwQPmBOCoPH2B26DbbRBPc0rj28mnHp3RmOU19T
PFnuFjjQG+WXJm7yQZ/tLC8l9YVwgXmncUm/TyiwoKwZVUYzoA9TkMoz02drA2WlUVvHn0Bd6iiw
k02Ujx7cHie5GYqxvphxgBVqLYoLM6T8waulfyjNIDlEXuQRKkQVG8algWUqW9lhSRN9ykGXbvuW
Mn2BBWiEsicgEi8tX6zME/dL2ou6Dz0mjyE7YRzKpGf2aojuOFR1dEU5xeAqRQxy6td8jKV+8/IC
c6lckqqlJ7+jBiB/cRzcaZ9Hk3s/RpNPcqMboOhKoto8rZO7Y46z7/vI6f6b16TM97PKP8Gb0t/i
SUQqTMrGekixlYa2IfXVbu3xnOWeCUrN0VCGMhPfMrM2Q6J6lk3DFJSp9Ry7d7FZxTeYYRvvtNlA
xkxkCRtcVHWaU/UygL5cs1G4hzzxh89J03WfgqCbyk1hLPpXO/LiF22wQ6EttOcNoEbWYzkTEBbs
V8Q5E8q5EWZKu+AEuReSEKrfFGmUPcjH+IWtXnCnq+LXgtioY7CkHQb2afq+mH1xSU19byyxc851
15w1too3TVQgeXA8ogwmvxVbErFmqA9zLzQPNc5fSMxQyYa71PPbkKmApcniZrbIeNF16fJFpyBD
oBH1Fyt1DIKLzOTA+LJ4Ios9+ZJ3KQc00CAeX/NU1ztsF0ivII0Zo/VErB5BKQuQ6B+7v+1trLvw
RTAlZDXSuPbJwg5J4BF42dhWCdWLpKJzgmn8Lc1ET80xrXHFVUHkY5Ml1UPqOtPGVrN3iXW9bJ0F
t3ih/fK2gSx2Eah2aSTL0TaoLGZv3lAGx89wz4RLWxTbv6pptDEzY3x88Aqc4iGylasIhnTIgXia
be1X1t1SOsFjHM1YLuPQ1iS4TyfzsHW1gz9yMLxXnsxPpibakRABI9kObT8f7CqZbnC9xGg7C7rq
c1Bn0YtRurFxjpRQ2Q4fZ+tDjWbbbxJz7K/DMhJEN8y59dqB11ZhXKn+0eor9VXPpgjJRbLeci31
QKPUzdd2xFP7aMscKbP2KUlTMbeboJSAEVGXMMHoI0s+y8FMbpSZ2L/24J4VNpQs2pCcC3xg4sr/
mnmmd4tP/2wC7SEtXoa8NsI58yLG2UkxFNh6t/XeT6ryjdjM4DPI86+GOTZbt9ESEpY7f3MaPdNr
WFZd7SI/ql6yuG8tLLezjjCiotKvnYf6cTN7WYN3Y91tS2Og4O4A0C+JmLpt0+lHANAAHCXlfYaE
hW8Ax/jOJ9MVTgJA7DKs5it2k27tJOhhDXXqTD6Pd3bM1gsXmWQ+9wH0pu57tjWN/yAm1jhIDIWd
XgX0jkOdmvm0NYIuspkHavNVINXbLTY76gCjbA6DqkwzGtymOMWzVHe5Ha2JVLXsrtpPbW6sV2Zf
4AwpwjasTmK3BUp/iuKp8kPfGJuvoMSNPtqENB8hT8TQcsy5vbdbbbzXjgfliTyLgQZ4ZhnEAQE7
mOEFEKFse8A1hHAiqBzjN1Uk4+tsV9atpIMrdwxJ/XlDkgUxCUEkFQV1EOVbXzTl1jLa4dx7XWCG
ltl8ivO22VLLkZTlapRrRa62buWdbeKHIBxVQM5JW1Abp9Epy9k2a8tWh8ksn+jW+0OrKf1TCpth
0+oURbyRz1UYdIO7U+a0fCzwMsrdYLkKsWUP1lsng4CBQ3TitNKv+hvcwVysCWw9NumXxYiRas50
Bbn54s85rfom0YwmupeePJXsPprAKEWQufdWNkb7xSr01S0L8+paXvzAtjjRD+TLiVr+2bGr6qqY
gV97q43Exkyz6HnULnkd5Mr2G3JTxnNCXu+zD0OMTQrF1pU0mOrBhMT3AI8VdCYunRUgt4lCLtuw
HhaxyxxNBInFkRdO5Zze9SLo98rHg3cr27K8y4igeqFFRlzdFgk3hpxCXnWmSBsE+u5FWVz+MnXi
llCaCEOIpYs+2b52Tzj/j5i4Gz6JuEOUfJOLMd9DBOwJbTJUTWDBHN0FddN8Wljjp5gv/t6kCnoM
IQyHqVMkHEZq+Up3PkHzUYRVxlYx7zOb8ILJ6rCh7LCNyTuH/ahPreUGGRSu/SmATDlmD0wv9cZR
Qt5HddHabLJ5dB2X6FS7mbjVUx2T17PYK0Worx/ixUsP6/18whbfugTZAjRuGx5pAtq4z/NhkDsh
RiLpgiX5iDo7PaaTAd1Aq6nhc8xuPs+Aqo8i1+MhmIPgNFh9+6yjunwA4B+OvE/uvIGcQCxL4wUl
jyge0AbNs7ntsiqB0SUD9ThKs2TKkknSmpjX7RInJa5KFfY97n3R7eIF06nlYISMg4CoCvx3s06D
d6uVgngC7Pxf0r5IvppjlJ/a2mgOpLMbPu07Ww3LL+GQtgvphKtD6z4dsvwBq5vxa+N54zZHGf8q
6pSAo5nkoy5ZN01EsCI9LHjqLTuthag/VXPwkgriX3YDIR8NTETVW6FZ+SIB/x2D19SI8k9Elbfq
wdVMNTEdDpSxWVw3d8Iys5R5EW6Xco4FVmWqzdwlaRNy8HPna7HMn7SKt9iKkXYmE9fbN4HrhUlF
5GKYxePjYok6u+k0YQ7HvjOSFweSaPomXF7xcCabydnpcSFpYqWAqcW9tayJ/v1Qx/Bu+zNLVugc
i9EKgOJNRcsrte/0Jc+N6j0bJvEcdL33ZKmYfCGVPqnKm3elVOXJUy0+QT08Ka+erm6xvLIBkjCX
vGWd++r1Y/+rrFsqCFtjK9M6/auHFcfR9fziQVnFjoAC48LDIU4MfQtDgU79JhdnALFp1JpHpiTB
EGmfQtYBEHiUzpjPYd/bido0OojhCLu93pVYlDwmoGgpVr2jUxqb733Bf1uof2qhQARga/3/WyhS
tbvkf8I3XRdp9fbDFP73H/1XI+U5pPgyQ8dmGwHE2k39Xy/l279IYWGfY1r2qppZm50/hvHuL3Q4
eBQ5qGExCXX5qT86KvkLfxR/Hxh+jmnBLPtPOipExj8xRJCdIVDEM9sViMZoqn7sqLwceQJvT0YW
D+8vpLN1hkn+BzxngTHpBI2oIezEN73EPdFmQcCsBFsNMwDq7VCMpM7u5TKV+a52yDg6GkTE4s3T
DFVpkvwj248Sd7XLHCUYINYrF9gpkDTYPdnas8jUa9G48jSQzllsRnh7hFIVK+V9CfxLQNfyWrU+
5H9zwR91yCBFkHti+Reyh+w35q/WXYmUAHeaKnbdTY/CqTmIwks0VrvG+iPfs9rzLCUmQ3XBcy/x
h9qMjUmF3bX+dEUHHDyXqTVddSbkKcrLEoIzYTnkY4gqr5n469o/u4HXfrS+aT0VVQlvx0oqCORV
XKQwn8muhFYKlyBfSc2bJrA1AwkR66NpSesJmobz5q157nVt9Ec5JPIzbG/yGSXs41aadbtxy9a6
i4Xi+wPMRM+Zi/g2ZNNp2o0XZG3LBrm0H5nGwWdT2aDlKY4HrzJS5rCZpOaP4dVf35RkirzN8Ur9
6mMuwLFGrnYs+DRTxuKJhCWAx16iRNu4BCZftZ3zmX6O4qLISBXeQIyEF9aPprxz7bS8qRIvuZM5
fQRgsLXRYzrdZoR+nSSBMqcqhVAG1L7eTxJlYHKRG8uIhnXN//n9gRZmnOstlVbwLEiCLsjY7acH
HmnbvkASnafLCF5lbadcwFFm2pSnj0Yp+Ao1bG1Ot4GIOoaIODSHxM9zX2gwuMaEdN0I1yDbcAgk
8OKVJl1yvDYIjswvmkhJuS/KxaiBh5ffkqjnTphDFTxjFn/tltbZz4zW7bCI0uh5EW32CMWD2puU
WyNsrFI8VVhBva6UDVZtyULPJ8Jj9xA6+E1LJPinRwRnypWwiKAuQ5x3V3TL6wZWA8MKnmwgO0/u
gtmRJ3SBvX1beF6nQtoJFp+BpmwbDeK7yKXpPgD3qEUZb1h3JPPyEnLG84DrBoXxxg/iloMsa4CT
qwwMPcyDoqAMZYm6G4vX8lJzPtp4PaFXMrJByHAeJdedLj1ikBJUgOToGJZ8NZasmIiy5GOaVtSg
YqQXb4Z1nczB1Lz26yPCKEWeSodJom+1/LJOmekBqluwo5JNiesZgl1jW82rZqzx/H0Jp4bH/SVs
8KZeX/ZsXaSRO6DpkD23ZISC+jAxyn7g6Kpv7CSr8v1qOQmfIeDGran3MmwKnwXTMwW5KTiZV7Ix
rwRatfRAn87Nmxk5HaCvyBP0PfW6eDDfldOQyej2aFhsWkiEeai/Nk0Le32TKRQKhfZ4Od2akPNF
+OTnJc44bMa05OuYSHzSFlvvjaIW5X0wTRaYAWc5bPOB+4O3mvU0iI5vDXmfyCyAsBNCmuAy4sB9
WZTLI8Qhgt9QNxbISMHI2A97r03kA/QXOmlDtzP7KZYYW7NovKOLyAa+ThZcHDUZWzkmhmZsk/N9
JRZ5435BCJbsAl4KOBaaXOENxJzpWop6TK7krza3gCTBLp0RVMmZd/k7P96vckRAJWRWUFZGdicq
VvwcOrYM04ysJ9IPe+5gaU/XhoUOrALt4TU3I3UMrDY+0DSLJ0+y5iHS0ov4CdqtTy0UR/s4wdk+
yYUvTNocK4p0JB5UIQzrKTKXpTnHtQeXQVZlkZzLKEP3ZaJe6G1B9NQw8pSKNCLJjcxPvcMhhzUV
wUheZTELj1W3kG9Nqsw0nCrLelL9jGzEgbiwhXgv8QuBM8Gsru2CXV2xSkdmvi4UJWXdpVBTnsrS
4nqyEv3DbgjWleNZRCye7Uzz60UctR9xDhc2TRxWN1P3J1iwwbNm0pTd2NhvHHvkmGr/fc3bwuaH
zI7vHArGpZKn6cJbSYfgGY8uZIIUznzEMFqqI2LPySeGvi37m24xwS8Sua7HYEaMhdNA8AxDhQf5
+5ZGylNabhuEbQLxgK/7U+a31MUKHobeNZZhPdgubxeO80EW9iO3lyjg/fc3rhx8+3msugmmkHJ0
sv++s9Z1YpELmfjq2UplVT2TjDjnX5xRsk8U9rpLWeRIHOykc96CAlFM1qNMtJJehIzpP8BpgpNu
mvUwUBBmN6TQsQMTaG7djYvDRlZQP/TEwWOIvpkSSFQJvUEyH9l+ZDlukddRQmziuqqt0K2X4Kas
2o5xshdN6AzaNCgel6wAPEwLD5/izoifOUphg3dOySMiGXnZ5P3EXss7qbcJWwzSslE4WSiVdj/q
qnyuY0ufg2jqEbXP/jhRh0j9JGwgzGA9iFq3Kp5SvI5uOGP8B6sijpB3d5DwcWQKWAGpGtfm+qbt
izgc/Dj5nHoKi+u5ir6qTuwMUatLCzgeaqKzTA9aE+qu0iqNkfyd+dQmfXPjZYEuowfQpDoExPwC
QrXHwVjtDdcLHhp72BB5cI2E7ZhfZrdoDM4JQMPoBDRUsquuWiusWZBamL1ApQp8AYC5VOEaQAMn
WNlZCHpaHi1aD6KB7cYPDTuX+7wS5ON5EBZp5cezkyV5HhreOA+EejbJvJ9d7F2OAcsSz7a2BxVE
7RegKLCXe3/qvHObBRxziIjWnrUhbX60PoNywFJgGHmfLrl/9kTE6rVsipLEr3cxQQ1Ao2RWbcCB
+xs9DeatR/wI5HOydd8gFWefZ6/8bGeeKi7EjduPKkexanToMUN70cHeH+SATkUTWe7DQ2lH5t8L
i2ynHC/d+nrW+5n5/tEc1LCdp67clT66udAmMRpZXZvd+jrJ5lvul/uRdX61Jz4n4hwn/SJOx89Y
uzX7HA4fyT3jVySEoZNm3q8MmOdr4szV1iqU2Ms1OUJ0jn5sGTxR/lTuzpnK6T3rxRPZx6gTxra9
9dNkeYTr6BDC3Jf7ejbsQxQM3qUJUnsXq/ZJBb0BtOZSGe3aUtW33RKxReUl9cmYNLuYuuHcl9o6
CxCvo0OW2ikPevtSSxgf3LRqN+TK+TS5RF1OSvk7I0AHnLFjbVgh+YMN5uJRdRpLbt1zCAAW2EO1
j0k/PhVAeo9xLUNZyeooDOwT/fWEkHMzMKUP+iNsW4bd6Wy8thGcx4yG8XbJnEeyYcUWOqN5ReDo
X2rssj4LMu4v+MKQ5mQgGYJmQO36azfg6b2NhFjO3UQSa5Z29Uu2TomhgzEbYX2L/EnoyD96ozTu
TDBV5M6WB0HGRiTtgM0QbHkaTc97M/LyZTJUDjvLK8pw0LrdGx7LBiB0NFd/mf5AnmgSOn6uEPWk
8XaBFnGI4qQ7DZXz0SS4AgnopKHVmMW6W1mnOdPyLdImU5qobqcXKuId1bWmEkzNajujXNp1CjoB
eivrjp1fE9JRWwiFU+EdzXaShzJBz9iKGaPKsbDGS9IbnrVpJKrHno3E19y7zjGvw5gXxHI6hQZY
9tQyZVcizggxsLLSLo7e0g7xB5t/vE8yobakNjfbCGJSA9ED+wqoyzI6YP1gsDFhZI1zZT8+G3kr
fI69SLi0+Vay1Q3gapaonYfVwC12ySlauW58bjBrOi0QdEngm/M9UPqygzTIf2ZeundFYX4e48ln
iaMltY0zwwgKPzZS0gTfMVWNL7Eq75Kha78YAMY3pfYJNq/aFfWJPpW9MF+CsXX1pqd36c65UnP6
pXWb3jyVuRt0Z0NZi+iP7FrBHgeIXo27zDKonGIat+g+wvqBanYgx2Ry0tp/jVTBph5l2djMbN8z
3MiNY+lFHrwMArgTisI2TJSdoOdxGDtmL1/9pOTUFX0GY9BPfUm6yhg5JYC95v/n0I2ZFTtl57N6
wIl3DtgkPlH49lLJtqvOebA5m1LVFPPZtJbpOqPowXU/wHhMjZTl8KSb38GR9+l/42+QqQoG8NWf
bVB+GkbatM5oxdBRCdJKaKN/Gkb2SVSkTZdmx6gOCr0t61pOXxZ76dsXe14WtbdJDdXbunIKgk/H
nMP3T5DDv7mAdbD6g7yDK8Drd72QdfIqxU+CrjFxiWIVXXx0psCPN1HVxum2D6yIhE64HjHFZtQc
Upkm8U3XEPe5a9w2uourznryzd66s+ucqvLvr+rf3BbgOIazlO3/xpKvkn1UJ5lNhLOxClcnTv/d
qnsKqMhQ/HapoPLpy4XiyBji5vXvP/27nObPkhduBh/vrn+vs+ifU3yq2cth6i3ck7mgFQJhnOGF
tgyBMx5IMjuAj3L05VPuRcbJWstvkjzsDNKzasS97ZJ0vZCP2cXJsVs76EbFWKZAlaGHqSQb7T9c
8F8fogM7wlnNvsFZrZ8pEkMQp4Ykv+lYYS/ACGSe+jZM3LyhaEI3pVALkT/vTq16K+18vqoOrEIl
9PJpPelrWal/cDr5i0UcHG5qIBu9hu1Ji2P4R0zIcADYe+oGzCzxUWA8jglCByT13ALxtBviuXnv
RiHaD4gf8tSsLi8VE+UCo16O5LBtm7UH487+/a2SKxj147MFQLMx63d96AYkHvx4Yd5gwubTKjk2
bkyFGtf0XhA7x1F7E1WRbKtPTVL49mmuKVuh4tdtfh5sMVx7e0DfkQwjgmFzpluGIU9dbHW0sUZK
E4UFJuV7GiOcKyLoeMzQwHqqAH3u1igj0JLc01N/i/Kk+/i9KU3Lcbr2y4oCVHMzXZMoRb4yZMv0
sNZxb2kF34YsXR88l3goOqC/vx3iZz0nz4m4G5LGwA3sNSf1x9uRWIZK58EzDjJx2ANFvVTJ2e/X
VqdiCvXExh9cZuEPxqdKLIAnU5lwWTMKmU9T4HK3Ysm0MXSW724sNv/KzeKfk8fmuPsOD0nRrA+b
0NDpAqodp8eaURY2O14zxLt4wKBmmUs+3RE54I2bzwMrhIbg4/uX/S8S/U9ItOX5wZ/WxV/FYHWF
qemPEPTvP/MvCBoV2C+IAF0g49VNaEWM/6DzQNr5xcQ71ZTuqpvFMOf/IGgbBpBJZhO7uO84uOey
uP4FQdsA1+tb6EH2IdDJRdf8H5B6AK9/fKtNxzVxiuUvSbwY7j0/nWLNUuciglZw7zUMgcLCKCmu
x0Q4oaNYT0cPQ8JqD3iX0DelEtRDINSlTEw+2shfaqRQpWhC30zUdEoWVVZwuT33faFU2JVVSiir
XTbzpVa5Lr6ki60udbuYH5mMp2Bj9eRHbthsvHkdxw/yQNR1/dnrOk+cWhUMw3mSqR5vNXTLHaE3
sGpnUZDrPrv5bQPnL7T6qNs4s3HBHLFJMQTy49DKqkVs1ay/DnBKmBcmxckeJrQdM46x39iAe6JT
V9PJwId9t0NG5tDvuEl6i+vreIKx7h0NjOdPQ11mzQa9xwTGYBwEzcq2FsGXsaKGTYyiK8Myrter
mpfsy+QwmAJqa7Y9b2wSWOh6sgWqsbUdc5Sa274uMhQbntQOw94K3h+MZd2GC4O6xdrw5LnL5tJD
AhKpA3KytA9tM2buzYjD3Tt3ZL7JsUuI9BOBGMup03Zr2Deejqd8h1fnBgmtOzUH7bMV72gvxts6
s4t0rZThzltmtXcRjQyYE9hJ0skjYRdJrSZwtmbovRuUZJUOltCCRyFQkyV5nzFsxoJzEsPJKnMr
GCDwE+bgEkEIucnPT/RFntdsGwFFd2Docm1B2h4KPFWnD/glTfZbkFntb5hkIl+4ExWe2tYn4AJr
z+jR40hrIG29NGPRrwIWQsRH6L1nt+pX8F3nEeafRZ+dUjuoJGmL+SN9vN6ZoBRrqvl43xIjxRg+
xVqkmPJ6O7Nn4rZk4cmc5XTQsbnslzTND3md3FspZ0Xn9nZKl1CIbRpA7g8L1cVn34cgEtqSux2K
zI+OSL4GchCxZj3hvav3TPrat1o0xbvolCVh67YuvjZqVYr5kV9s4o6+aFO1gXVu6R42towLyMlp
Zh3tqv9KXTZ04VLbzsMah+FAB2pinNxt8waznHKPJZVxGKRdbT0+7hadXnOwFmt6rABzcRTN4TfY
VuThSOTjv0PKcn4D2VyNlAPtAN/CrU7DaEIIwpCE0XxX2BfXz5YzfABzs2QmXXLPjFTLDLlkiZ9W
Ed+5CRy5bW+7F7rFFtv3PPpKbR8QDYA2vcmkvctVXp2B5prPWbvcOZXnPK4r+x7Forn1TEl9pCx6
XKhNjI+70JdEtEN5gM1ly8b8rSbo5L528vglbtLlRiubTIABn4C2cJvNnLrxIcuG/BClGHpFajUU
GklAaFwdfIoZL2xc/BQufu4xJjDvK5kpBg6Re6F6dqANK/hfWTt+cRTILCjJNF6mVIpX8uARbfXz
Uq8jGFNeXWH3KL1a+ZuBQVcZdtyNfb5k3Qmbo3cMvYNQp2j0tkY/q2CTD679qZEjSIjwhvrd9uf4
yaG2NlHCaufXrgTLrIK25Xc0xgmBnQilbIAR+6Gg+Xbr8zrfI9cvy3bRsE7qqtg/Tg7ZD2NTDf6m
x41tD+ZksdD7Lr2xgqR/QjCShwX356md1CPLur76Yr4EANShk0fB0fCSBscRqbyzr400gLdT+B+T
WyUPQeGnWA7W1Qd9eLAtTIbwm6bEBGA31zbdvmmdIje7dvShpxkWzTZndX+yDEzbgF9mgRZIRuHY
LZ99M7MAg5zY23iewiunYDyOWkp+rYuYCSH9+nYayRPGCcd1XrF0CLYSh6NrDY8ztD09fskTTKYd
mdW3omjg3A3e9G5M1bBjNNL9FudEGeSOWnZ1kbSHiUbvRVRLeb9YECOHyV8eZrLu91YRdw9C6+YG
MyHzE8KNJQ/Rg+RqX9dtvGtrZb75oMdbm3TOK64GWJ/NKBLCJOuNjY264bdpQYpYDZX3KuGmGFsi
hBlDsOWECWp7dwMSOW6rmp3fHyHgef7g3gq1xCFvpESyYYnPsUIe6I9Ocq4D3UAjSIYtExkoSXOQ
zN8AF7pPRG6oDGuBKNm25gyok1gtKrhJMR+yEEssep770BbqW1mmcgf3PYBPJepbco+y0ABnvSxV
PT4WnrFDBRbcqoF4no03p0l0khiM3iampbYWzL2vRTswT2TAc+s1/vzJHK0WoZubBFc7mCCt+kjv
6ilKkVZF9hgOSWre66HJv5SIsL7EfqUfqr6Inps8Sm/6SU2bBOnxZ0vb8470qOww62HeRcx7UA1W
bbIFjjdRWKFp6U5VsQwNFmn9Z5sJ+wxG2lZbA4VX6Dp2DUkrMR8Ucma582DanStitPG6ysf5xoHF
mmOlAfro17bkPnbjiz15zsYZEvcwTyUynAwuyNlKLfdd8PuNsI6q9CHuYOa4mRl8mRenPZr2wkHv
V1BMN23cAsaQM3nxkO0/Rd6g443BWC7fxBGUuS1Y9aVXtd6jBWZu/t/iuOrSbv6n4hg73r8tju++
/arf2vzH6vj3H/pXdRw4vwAS2LZjI57AKHj9ff8iu38vnB1qZhc0I5B/ZrxLimMAFx8bl8Dzvzei
fxTH5n9SDBNO8VMxjFaRWpOgNk4tVurPHj2F7A0GkMlwkTAghgR2t4YfkjMvUNlcXQYvtWcExOlK
o2MDhFGXr+Q6Z6XZtSvhrih9uHcVl3+rV0Ke0FDzpu8svW4l7Inv3D0htbGvlrR/sVdqn/ZXlt+w
Ev6Czk/vxEoCzL/zAZsBamBD5EHoMMK+61biYLTOyMzBL2EmmtVDtxIMAdPhGjJ6yZ/1PI5n+zsX
cVppiaYCq+/NxBBw8evgWpD5dtWiQ6sOpbH1LciNK83RVc5yhT2pr4jNIsDGlU8YddPOGP8fe2e2
HbeRZdFf6R+AFwJj4DVHMkkmR1GkX7BoU8I8BYDA8PW9AdpdluyW2/3sqlWuZVtkJjKBiBv3nrOP
TWcSAcR25Ni+1Z4Y907sYEhK8M8/9Uk6vvl+wUyjrUIstLM33jXs4nee78WfmyLrpy0LSr2zI20d
gtin+nOb+MEdvXSvTUfzrJrleM3QlV2+aT9hm6LVTQHqU0BQUW5Nu56fyq7PtqYYf8nGUbUbW2cs
AoZOrpukZE5R1m77c1LOlADLEPlTzoH4LAcdH4wunk+qwLazian5d7mW/pbJN1i2lMHcnRUgwDHy
6HbI0vTgp2O2m2PGXi2c0wtzqCgn4rK/Lg0BJkYUHjDxYpgeWRl7JAlBtu0QlN7SsG4vJhxGN35j
DtcsiNMFfRT7DaxFdUoD0T1Cw8lHlkEj25dW3ZFmHVvysmBJupmR4h0a4Ru7MszLe/CD9mM3Od0r
fav864Sb7MnSfcIJfyxvi9Y1znbiH2jfdi98VoiGcfgELLmyeLFVog9C1uWuZK0GCJHNR4pCY2/Y
akTr3ba3uFGr63Tsxm1ga3CH6HMirMmwFH617RSFe6ME6jljtktMenmc7R2qi/uy1SZ+jaDp9hMp
pMs8WB9kS3cGzfSbtrS8KvFhH+H41mdHiWjbl2ZBKT73xPRE42EU0G73muL3up4dh+StWjJ18hhL
llF6ZxJwzz0VzbcZJtl6k7qh8avE21FswqgVwaYZvHzc4I7pr8rE81m/4viUcK7c0BlMd6mRuy+J
KFCfjOl47QWZuY+dtr+hXcIsrqobfa+MaH5tcg4reAvr8ap2k+gpwNF8KwF3cGyKjlr7aPrNtkOv
zdkwc+0OX6wmKIN7svSR7zf9vIm70d15becT4TKUBt4QyYjRTtPwkrgqdelObM4McwUmSCoATrm4
YotnlpGaugYWQxk15h4BurtPjJqZXiywRoJlQNmI/HyPi7K5LaIiulWxY+28xrN/zlH6Q1Mz1Pi5
DWP4caPsp0fEnHa0hcRG+Gsq4gvqy+LUz2gwSfigk7/VRuPqQwnX4hZpiiC2yYVEejYw4j77osT1
7XtVWG+dpglZSRKsynNRvTNxNpcatRhv7Nkv2OUzN8lgOGrjOdItvbqU4L2QlgFR6HYiUsTBKYzM
w4jWs4D5UI/3DEjEZ9WGZb+NOA/UzSH3KtxDNwIJ3gjgxI4KPHIHKpOoCAi6mjxMM/CyW/MxbCdr
8j5FfsFwplv8OBdVU/C0n+baao152zF5G+udo61seFTpGMlfnYjzYgmANzcH91Oh04FsBVm7RnYg
cLhL3yfaHCIDcSKUYuNCg/hvk+zv6gBb2GykP5Brfhn+6+bLmPxafSvVXH/sf/pky67ukLIFbp6u
FjT+/1QCdMNcmmSs0PS9VhXn71JNfykFEC1LglxJ7Fw27N+lmgKBJz1aRjTs5vjW/hFHyV3aYH9o
fptLiBX3JChm6g3ENt9RwRuaKPPAKOJaWX0yvTkc4lvGwn7n7E3GWyWF/KCGdCKZr2oL47JCVOaq
hXdYXqCoMI9InKd3hZmdBdGs3e3IczRfjWAgvzQq93esZ56aG/QYkUdfAR0m0rpH5kiz7JGG9ZbF
uTgHepNvzCliDdxn85zGwa2ZGJ1/r6teC5sJU6fq6dFeOeLeoDvzNbeHPJk2s2MAfVJxZZbFKcEm
sgVSietBc0xm+h3NzFDja5TbTS0fY8ufqyHd4ioEwioKp2OSCuqgaJ9aSFNiL9nVcvNz0vjd3B/L
WksLaKVZlOYVmrAMZ4zZ/BozHT/4TT3duVZeYo+ZhpQfJbp1/rku8eff/PsA/p8Kcdu0URb/6AHU
b+/fluEfP/L7wydoUvPwkLtJSc/U7g8Pn8Wd/tvT5lg8bb5NJgTaGYI4lji83582l39FjA47An3s
tSb/B11pKGnfPW6IFZaXwb0MJBDv/HezprhzRk0WlH3jh63/PA2OS7tCoNBz59zcTTEI9N1YVyes
5Y3YVKLRe3MmXG5gXn/srba5dkOzt17ceM7OFa467GcjrbWtVTfs2z2nXExpjn7pMsROXTSxodeT
RUGkJfVo3aXdDpd/CSx7mMQDIhik0DrUt+hp0LeA814acLPy500DneOQMBy88FWKuFdl4LZ9jE5H
Rjh1taljKsptFFW0SuCzjnfONPkELI8QxC4wk8890tsUUnwPs2OTT1n23gDPuE0iVxdAlIrxNkRk
gTaSVCpzV9QFnC2o6Jl/WU3Kobcpejq+bJb8W7t1a+vUS3SeTew202UEeDzdFcU0gj/jDaL6DGf4
9uykhX2PXru6D5w0epjTjFxo1FZ16ufdbogLTtdhW+GBZb53UQQ5k04I94x2EwrHO6xOGUd+R41d
fWNn1ifghJ0/1zDFzKprLkLhJv2xCK3I9o9ABTJEBSoxZ3M3poUqzW1WyvFs+3NBjCQ9GOPSaUUF
C76OmhhwEZr9ssz2iUSxTLVT505rP+ispGhm/QH04CahHs8Zkr0g3HNiUAEchUgVB+oOpvH9MmGN
tqBwU1QSYjIOtMUEtGaXsCPa7vTo/A6pmaHjHYUYDHRkKYMIiWKI83DXOK1ebhyf9FSQIMCtxhTG
eFZ4Q65PXdf3tXkWU5F2ttqotkXiTGbAYA2teImYKFjzK9XNVKr3bkAWXWxcVus8vP93wfu/LHiM
qhh7/WDB+/wGS6OMYGT+seL47cf+Z9HzfiIAgRGaC2yOKRsD3t97D5bzExExhLZTcfxn+VuGcjSc
AlZbj57FMkr7ve/g/kRlIKhdOJQ6zIP/0VDuW1cIOTs4/EGGsgwL+L1L5fINtmEGgAtLpffuC42A
flsmY3+PS6TzNuPQtD//4YP5CxnLt4KR9cXgQ1IikajkcbnfyQ0id3QwbHTOfWxM9evqbZg6HTxn
ScegHpUHJH+Gl2+BTtXF/+OlETqBaaa44UP99joTIxNjh/Pzfl4072WgFpXKNCDt9RcdOWprjuyt
qdD+tixaf5deufz6/5R0y5WTNGQJoMxLvDWMzm9f3rKTqAwIILnPCzCMrOn6Q3CMkDqplpcbCyn/
RkRhcY/8+UW5VdBmCDa5pXD+I5KjrOEwR3Vg3btWicMBKc+lVXjIlSB5BM91h1kH3A0v3oueJLy4
67t3r27Ryxsen0PjMXNAj5+OF62h0FnP8+y80VjA9x262hRXJARg5kiWsIsNShB0PmNeour/8Vf3
rfjh47MDqcsA2nIRHn9fDkskPD3Z0Na96A3ulR5T0Zgzy6UdMGLSSabqioCK9kOG8L9qvqgv/vTh
UXxjMpQ8GPz/tx+eZ6AIHl0l7lOhkYesCie/jL+aKZOSaRGeuQ7eDdcP6EmsLoUfX/WfH0wUOURI
+Z4ZcN98/6zoICiZhY0CoBKinGR5YKYApwZCDPE3maDiL24UTi48WZjQqOa/BzSHE+EuJiqxeycJ
xgejjpHef/i0QhtbF2gsWi6mtzydJqi9DzE7Mtrxbo2c+ecXTgoYqyVTZmxq3921FjOVgCga877v
Gh4SBytHdW11hak3q87mx6/2Vw+Jz7LHc8l/ffd7ZZ2oUakbtrbuVyl/OcWoZxyQnVf9YkopoOZf
2hqTCwYt7vJVJF/oYIyY7qONRBlK2o2x2F6g96F/y0xLXhNaHeyJpEGNGGusPeVqbnJliZIbKk+f
H358Ed9J4dZHhJw23zERKtJQlt+dGNM8Cns5BeKeXB8atqtLZr1vEFjj2VkiNHI5sO4x6LkuGJ+h
pYbrSv5Q0FzUTEnIZMmcBhzjMCODEqHZvktljg8/fp9/sQou52Z8Hg5v1jW/e5sGJFFNaLu4d2ef
ZWf9mEWt6lex2FWaXP3dnb3soN88xTT6uavZcyGQA0r6/hWLLrJSM5va+6HGCuBiGnsLg3H5i40J
igkj1aXtcQTGGIZRxdQwNqiDp+Ax6TNMEXY5de92pbnTF3uLafAQAAtg4VzuifUjatk1mLklhMi0
2idbCLfnNWo655KeMiyNqa/+Ji6YK/j+srgSvmebO5dwV6bF3y5OM7gDGndTdF+xCQHKmGa8MMD4
bhs7nzqmj+jftqmvOVlYrpF7W0Imwph+eJQs6SGmbW6nsQ6QHlgcZorOP6CjNJZ40BZTd0lWrb2B
YBLOuPvmAC9dPBifaqOIup3pE6SyGSIAOVsn8ON2Z1omTwZTcQbe5F9DF0nzauPQFb6HGRlfybaA
TFLI6qxTklt2slJmv6mR9rwINJy3Ann6r2bWEuhDHYCNBEltzfvT8fvkVpN36qa43CUd+/cJu0Zh
bxo7ZSpqLv7GMQ4YcYPSNHeujyWGwa9v1M8AYtJhZ4e+D3umgbzapBHSXGXpRm8KN1LQ4jDsqK0H
2/AXvJg4uMqi7TJK8LljeoEBW11aKKSNy1AK59qKemTFtQ5PJq36x2nQAoIP8wR1z8xCODSQu9Ld
Yh5C3l7EUV3fIVbK1XYEKRTuZIoekVAKtt2MewRmNY/calBrihjT2ZpN5gOw5t0tvs6WNnGyLSWW
HEpAbGq6ZhdA6c+PTT6DnV24ONZkG+YO2pg09xfNQobdKxQxDXl89b3pQ7YF8TfdeDZWF2MMpDhE
U1XEnHySUV46URKfdRZ0v+Ik86pNZMXmEcaE2gXkUpyV5aiDChLObxUGLHxyL2gIkxO993EnqQN+
mbqqwn/RtEdQUuHBmu3q5yJo3Rdiyd1N49XxOzfK+CXqw7TbzNDxdmbP1wOjqCuPCkDwrhC+3nJj
FXhWkTWPMD0nw5g2sureHc5KTMWTqH4yXJlkV7qUbeacYHoExZPPIcsMuAEIFvJ3hU82YbZhjuGD
x9wgakNvn2GVxFVUbzMngcTMzMqYPOC3KIvqFyPWtLkRbqel2sEnKeTBMJfiZ0b/W2UZn3Rp6OrK
jCTFECu484YUBoNnS7zVtCk4IX8ajZZvjAhCzMkEw0P0xMHLdKNirUgm7spNLAWbqUOr2t7Ckapf
iWnhm/XEzJeK3oI0LZM4pQHJBW7fqOWrzzRLduJE970vZzQ8k+e8hS5h21FiUq92i3MTCqH7NoZz
8Lyqc9s5XgBwHgsPrJhrHz36vlBx024anlC55fzNr58alzfHiYP0g9Vm6SHnzaaiuuKsaz01prv8
ocXk2HWa9ZnlLAyhtAYFrHDR8U+ieeSaIGZhtFgdcTDTCVKTLh+Owv5FWFhOT5Jhk0jPgHxYYhjG
ysWYEFwHC0CBfGQ29cRgRV3XSGo4EJIum6gPdAOBvSRoIFg+ymDxYbbt4iVd320B7DfdkN+HuZqy
0wIfmtB5WI11GQJwdbt6zKIIpzgZ1uKsiR25Wt0BWsyEpVnp9LBa+uw8XezRQOUZrNQDFhKqR+Ze
7hvBPVwljySvlMW6fU8qbgZUae27VhMasSil+jQz7b7JxVhHS6l9r/PFkxpEzWuaFVS/Y9JOD2uh
MGcNBt4xzb035qzyevXIouEK9qMl03famj6fhW/bl1VjmGdzcZozHTHPQBKz6prbiO/OWt5tWTVs
PO1iIl/k6SaA9WZbVU2wd0WG77ZfPORTZhlqH1oMyLx2cSDqCtP1ZdMq3rnmZ7AXVwNiwcZQCHvX
AqdfSpVFl/T+cfhBKcmHhnWMADqXVMGtY2QNmVU1MrabwZ3Isitc5y1GVZgf2XZ4g7U14udb2lTp
vi5E+EtuxLx4uT5CInQRI+lRLWUQO0+3U8O9dAb6ywE+eE4QkuKOvw0iwQZcOkBEAe1wVMlionIE
OkJuTOy/Ht/0GT2Vf8nlVFe2NryHZOonnCfg24sdE0t1gT5cnLvl9nTLXJzNiDHdBrArvzlFEXTn
yHTqb+ohMuKLAj83VZrHEHTT0/mGq8t/rq1wUb53TsZntkrhR534T2kmmxybEa5oJgHcI3mMgTUu
Bj7TsS64/nURyHIbQ0oCyGCLtT249hYveBPwhNXe8vLFgLEFbwzlWCfq11RU1VUQ8a1S7jcXTWjz
rSbosnc5Gzmfw0AJypAMizNY9bsR+Nqbkh3Pq5kXxd5KZvz3ERF010q1vJP1TgQrK9qr1eyM15UF
Q6icxceJmqi9C8bQQnhULV9Q2gApOlgVdmAMbMFz0s2oZDuOo+1+BiAN2ED21EDWEBWPk0nMGxNH
8WQZkjMA1GK2plGKpwGBAbM1axKwBMI0wGGZBBCpo5oHvRFYctYrZCeiRm6XBBgFTvm4HnjnYclz
WMgJOuKIylgzA5LOkfapb/iHFcMYGzozVdosB76ntWJct81pRmuwq3MDl7KMufbZrdHgW9LYpL1V
7FTfc5JZPjVVQznepYPI551a3k7scRXZ4k4mcpDntYxJOMkJ4Xww58kOd749w4ZtcyFB60QsR0nG
w4XzlNUxbpVr0761mLGWi8k+TkKIzIP2m4spcbHouwExkA+jGkpFjoCDF8BQpvvmjMvKwp8mgWVR
7OcoUC8zcMDVPgjkkJ8KRtOwafvYah4F6lVukYVQsUUWgeU5Xde+0UoNgDaCRZ5SJFqO5CC0Z0h+
3BPrB/CxFi0Hd51arAvLwqoinx1nvXfhdrGt0UZVF6OfTL8otqH79f50rD48pjQCjkxlnOzG7yW3
CNYh2F5upk9xNCn52w1RDIX8Wvs609tCaXUBTRsvxVS7b5A58IMsd4VHnxknhRViLl8IAqKBK5e6
S7chaw1g015ZChg4bslKxFCIjNDGogmhXPC3m2S5IINI9XqTKOC9Cq90e5wohNRuEBaBmw6XwC0n
ntzYq7AkI9yTWx8L4IPlg0E5QBcY7/q0AjfAuPgWZMsMB2zmpjYNwXCqWyzq6wroZPTldxWgM1Sa
4cJGCEBFRhvbH3hslg0IwXVkTwPWt45FgcYv4L7GkLjTyE3k3aZ9t1jEm4nXRR+Bbx84q7epOao9
B+NE4edGXHc/acndjdfcgGuuRggb1ELzoxYyGS+6XpdIhluIi5cMv8RZmZp34UqQSez8FXe7SbKI
eurcniKENA8MLhDHGIiNy/X6wXDn4OV57OVY3BIVw0gsRPQIUeTCzRtz40O/ugIRkn6NmDBsfItE
UJtcUlQ2lc0DzJDwIU1qdqQpGRh40/IMqFAm7xkaJJ9zUvOFVu4wj0ejT+0D6CfMyFFTQZgCkXaJ
Gi69semsiy27JuAk2xovSgHCYpvXdUmWhF19DcacesFbCCmYu7jDVGt1cj+ObWeemmXxP6VhRCOS
KFJqqt4Bncc8L780Kmsx6fh8dU0eDsZjlFp8Paqo+WuDRHhG3Ygfhw7ggF51UBc2nqZ802hqnGIp
6ZoYokIWwXVYqR+4G3lmfO6CjHyGq8EOeFQDuLjkpCreXjj7NJusivrACQfe6bhuJmHMuj1jf8y+
VNSY7C5BjThh2cOFARoDGiB30HowjOBv1CcivhZ/V8eaVpFNGCK/HtXFypNIAhg7Q01+7IqmEdio
iTclW9GzM/I8uJ2gSqO1Gg8qZXPri4jVavYS62n1163rJmkcLI545Oz91JQ8E/lSb9YhTB10t/jv
wpr21QBG8HWl7VSgAN9UwyPULZCNJDSyk1G5By9aVuZ5BmW15WwXX1hunHxxtGe2V2AkeOI6AzCJ
mzXkSn1UGA09EoOduWC84lwyvjD9Sw5sCEKJi+k3su/VseranqAKy4IWuDilTJwHT1KCrxmheyZb
+jx8JH5qsG2EIeyFY4G+++zpyXuK6Vjv5mbxnbk4e9W8UAo+SmbXLL56kTUScQB86ED0iS/33tRZ
B145fopVP34al/jVmIyMT3UfZbuWJ4TVmdMOGUDE+SI19gook5NTG3cKI8gI6T0o5d5W9nhhRa7x
a1/b7jsW4flLTlX5tSLllHJ7yAF/eJN1JerWBAnaVsec5sqLw9sFZRKGOaqwpkybfVONzcklqeSM
KEjuotRLPqMviR49avxx2xe4krPWNY+TdKdzYNfhp9jws1+rZuI3uSWICSrlMoju5tLgxApdZxAE
MZskB5Gb672u3Zl/NSV/rykR9Jx/NNIe/uv0RbVfpj9OeCzUS/zYbxMe3/4pMC2PLHIHd9OHhvS3
CQ9kMJd/AozfROr5zZQH3cgyfZb0lwmM+0ZSIn8K+HUMujGLcuvQ8vsHQ25kKt90jNC8mi5xiYx6
pGRqBKL7246R1VDx272rLgJOdtQ8ykZYR+WZXREnTSy3qRr9GLktuVdmEvdgusruPq4NXRyzVJAS
ohQDog15BoQuhD3xgT13oVXTCKUOcZJ7+CzmccnQIFEXYfoMJ5HoZAGsX0xh+DRapfvilfotB1Ab
8auedBO6j11WzfetCp7A1KbbvCQKh4crD9sN3WHOkXY63/QUhCXxgBK3j0dCRld3ONkzJK9kASXW
Q1kO2alV2Gcq8r4/8PWDh6wdU/d4JkWxBRkqxEM4W8a+aI3ga2upymSEa4Mf0wXJJJFmUAxWKyPg
S4sO1mobkNLdppv1g8pmgoiUH//C959sDQIM2ceFRnhHIIM8MtkLqm1a9Jdzljpb3yY+ZtO6A7Rh
CyVcCvIrKILP+EWbaFvm0nzxC6LKvFoHW9cKiEoCNHrBIQgLmEE26iwkp/0yJWiiTbpgOySQRxEB
BsrdgDrGZjG09oxnV/bgROrIeO17232EcM3w1+ttca1kG5jHwRU5hCYYLDsd9eJF0SKh/BqBu5Bg
EI+3kvr56xwPdFHsJjxl8Ri/G3k7nmtmBMf1/bXLu+LOVtMm5a+XVk7Jtinx62x9D/zowVR9eeyp
bQjAredDUvEht5Ikl3LWS3gZLvDrSELNjTd9l2XDtYdlIb4Ic5HNF2galX2IXQrUI1U3jIyU4Rt9
lyo7zU51qZVDM65LdX/oksh6qQ1EJQdRT9I8cqvMkCAL7gVZZ6e0b9sdr56Q6NC6Cbhb133EV5Q/
K8POH+NaTS9NHbfXsrSDp3TWpDXYlvJ2yPzsEyTY6Cps4DmnU21vQNa7VwYUkK0k5gaBVEdGuq64
yHRG3eqCECuPLlPODaYSzFfQExiYpjVwyHKYjtJpAzYFy/46ePZAhIgqimojgOchALBgpB6C1Ozi
c5ZX/C4ODPXBqzxaVTjCSKAANKQqn5TeKGsfwiKYbpJ5yLY2Oe+7uTPDm8IrEkKio0EeRRcI9rPY
fia3MTsWcgSClmHNyMnkSAp5zITZPnaV8+J2eX9dwKlBDDGRD8xgAgdTPxsziJL8hn4WzaaWrIFD
IueQuQtOS8IYSLcA3GSBrpDqFl1Bddd6M0nThk2i3TQRiZU44tQz3qTZ1kT7wseLP/tet6dKmE9E
B4EDyXDjbYfctT/h4yNEuZhISQmV124GwN4bp8VFB2ww4aYCYXooOz3urapz0J+ROr3th9Y4NrXd
3vRIxW+RrGdXyGDdO/xMFjxSDWnG9Fu6yrRcyceWRuBc50GT9LthNP0XzYT1JhQi+nVSafql7KpL
QDQUF/WS4+fZ3rDhKE4095TaXrk1+Zm3uQl46I2UoNmLqCqaxyYw65STnoihcmgQQ0ZWzp9GdzKR
wjY0Uu1anWazrp7JmJqOVoNScE+wFfUxnU6TzLxpRkyi887ZWXFJWHNfuoJH2SUnsM8Hc6c9b7oa
QmQy8Ti3nwOu375EQjOml3VR+e3OmyN14owdk4fnoQvOBpkB9ildxK0mLevtHPsgmfyyVltqnPjJ
Iw0RKX2Oy8tSBeQDTjYTZI0l/D21POBEzHu31BLjMaZaJUW6IBLXbPYqmSxY8Y1/rqbeeCIChcW/
t+L5EAxjavMSeUeTWc7qTuF6P/lYzGhXsJhbHjrjXev14eu6sjRZF1L2F9kpr3hCLUyGEOWXpwio
iPs4AkB+Vhwod54Bax4sdUWMGFUcoPvKK49jxPKM3thyeBwG6wGoLi+Eb23clXD87G0OxOFmMAc8
QgwpgvLMtj3RQCMiY1dVc7cHXjnfKCncjynMv+XS35dL3g8FMWckuK9UDt8VS8sP/V4siZ+Q7VnS
R1rj/xYx8XuxFPzExNtyEOJ92NGZy/8uCUT3t8hisen4zNAgIvxHE2P+5KCrcNHYMCpfq69/UC19
OzR0Gad6NtsDdRzVl/S872olob1Gm2bE9sNIAfRiGbm3thrq85wPcveHSvLuQwLyR7TMtyPRj9dC
AE5iCr4FolO/099QNBGcwIyA4zIcvllPdElY5J7XKSLpj8H+x6/37eRwfT2mrxaAACAAFKXfXRt7
ocVZxOT1AOjhVYVIRieQp/DcjY59WXZLO8te+3rLQfPHL/59EcoHSxUKZ28R4TA1++5i6XG3VGPE
b86k0r8XeUE7JhcaZuyip1jHGaFl/t0l/8VHjFxK2o6HvvPPyTRdi1N6kD65mIUY77I87t5B1tIw
CBKFnsKEEvnjy/zTC3oMm9GX84qLfut7sU9qGmMNDiy4oAPDXAONICpSQIaFtI2f7fD3g9v/KlVZ
jh1/mHLzpfquaTNwcwOYnwFkhW+L+6kVCFLDUV/0nDjBqHlha7FX4xjdyMFZGmyg0s8yLzmmE7fw
0Gi3fC5rdBwLfmYuN5Hf+g/dZFn9Rmm3p5O8VEpiDMYXqCJ/cxcAvfnz+8VRxbPv8G0uMrdv329J
uFWUFh38MuhyzhMEWDe8aqMc6UJULZmfTSSGEzvyxFmbtgHt2jKaHmgS0OAwyUg9JS0TAkK4aDna
Lb222Mu5l2DkI9mYpTiPSVzEJ21a9FQ/2MGWyefQZC60mN5qme8YKgEPPFmzPKz9BYNunNqvLcHa
oIm36jfCZOnxzAry4S+SHX4iBGMe9R5+mZVeKRu4JEM0uvCJZJB6wYjF+JzmcRA+NIod91KFaUP/
0G8nMsc31hwL8YW7dCTKTmC3HgnYC7RzP5bTcF2aMX1m0kM4lHDMBMK3LARqVWeMumVgRsTlXZA1
zKqB5ENuXVq8swJP6mmw4ttRMzmUha3vTGKB6NE3M8sX6ZWLe0YxslK04IH3MDsrdFi/2oy/HowG
pKfb9RIdV+K+wSGyyktg7+OrV3V024CCMA9Zp06MxLlS6m4s2UgEIbgtowkrzRaEK3blt7ynTyNn
ZnsrRLUP+NJm2TCkbGb37UPIFOHlaezBtQ+EHtOzDcaF19VC8nv4uFfjNGLkF9vJgJkqGxkUMS9B
LOJysdak6/bYDpqmtwEkLT4FfpgUNNKNpuhQEAay33dk331GABE8y5r1dIf1nvbsR08W/LvzVi2c
aUb0PPzrXBJa4XOdF/S/6FRzZ3AMND40QGpFxNp1RS8Z4sdAiWbxkfJ0168j4uJiG8HVag4aJTZ9
41jYlz3sEsjVy7g+GRzaWnKZ76yfvzN2IPh76ezjzPd3gTTwWjaQh87rn+lCMlAKBi2sG3N8YXCt
97Hf6d0QBcGhb1puYPgZVEpdNtQXbZuG4RUJsWa91YgvdlkzygDqry8Uh2TcFD3TWKz1567x2trd
yCKzxkfYJiaO5RC/tj7AgZ42oW3wA2WeCPNyEJ2vR8poA8BQ23aJAQW3R0rRRMYUPtDHhaAZo1Bg
WB33XXhtzcH06gXW8K4no9Hwmts5uRsIshtQUuspPrYlyvaWipeMO6IJgQ9qXNZmRgHtajQkUftU
22EMOQzyXVgG0yEgeLSJQbwMTHvRWKf22ZUEJmk9XIRQs666qBqfPOJqt3Edgq2yjOnMlMLbtjjb
XloTNh+ITA81wChu8al3DwOz8GjT0er4mdEeJJfYbjmSREEyXsFV0heOJLp005sgUjZmNZ+l6qP3
pmXZ5Kzln8ok9s61WUK462dnusY/V/CFM/+vgF3Aoy7ruXsPkpg2fWsAT9pxcwckTANV3AWIhTgd
+X74bANKBeBnOJ+6ODLwpjdvpfBTiAc4li8aciA0f9Bmzflo/6+j6VjwNxvWZZjOpGVxNArLOLnw
DERTRB4AKm67+tXlKPhcoERkWhvJYjG5o0rjyBk+r1zresE3T202IibJhrexwpGXut4CEofwmBpm
+hn8Lw/WCrBGAUZ3eGlryzpYGIRBWDK6ldWT5xZ7wgrLXctlRAdghNIl+nHGLD8jAv25UIYxXyJI
6OWlXUADXGCOLUAKJQhgQFhq/zJH2vX2quRMENThNUPA6E6Bb76MZPDkx3HznHfqbSqgyXILiue2
IKMxJYr5TBQT67xbi+REioj1c2+E/bAlPIZg52DwH2EcZfib9HDp4q/WO3toBF194WNFqJQ8BJwy
b8ee8d1hJqGxiGW9q8YW36RGh7MjZaQhASZ3XHQ4dlieS99wfsmFzZ+v2bHUJ4atVvgLE7tE0eWt
w+owy4rjF0lSPUGToOivMQj0fHRFWG9mDqgvky/JKnJKeevHtrlLuSRc0DVnsskK29dqlNQi9aLG
tQeyUrNFbzo0AeOlhAgTFgsnjxTG7XbCl5LKs7GMlFRRMfRG2tW+f4Clw4UMnnkz6xAnQbRCkUnL
eTSWW4nTOY2HuBLnj+F141ms6SmBJc8r6NrrFvEa4y6OU/kiYCnWuZYvJ6ymZENH9P3g00CfZ1Lq
MTcoaGNkrPfL9G+KNeugdiPI9avYI6CrtE1lxSunbCYEiRFweYf+jmfJHRAZ+hP7OHQ1ej4hiuKZ
Uze04WWZ9ONlVE8GO1cxDWYe33VDKctNXw/O9dD3dBhXZr3qjPa9tDN2DmEr7ghrbgDv5+yPbeKy
ThcciRdVD7gPEltdn4phsqEmf7wtUbqoF5o4pZIIDYPtax2OIUBkEr/g0DtN7bvqJMWcI+GgNQOX
ggkeLO0bweTB3poqqF4Hi5bSreVq3nVS1FzroGdesuT87D84QCrJqMUn51Skn8XR0goZpIlEbRuN
jnfqsxa+TNK402PIEObViwUL66Qg8A+1GunVASOC39mL6GnAJTexbubetTPbsmVd9MVjXhnmqe5j
42unmuAY90MwbnjPVDkrn90aB24LmatlbhZ0CN3VEhgQ0dXIDspfxtPRmKBhUg154RskH2zrfS1B
exeKpeoxXOQ7KWSet7kvFlFIy9doiIZTQ2fNQDt3YKiMZJ9LTFDPwpjgL/A5UVo+enZi9I/aGyHv
bJMhjmL5kGcy8NiqcPgTniojBHaHKUuMSHxKJdVydByHjlRcwcCOsRx+ZdMJs22YF8muG5YMACYv
x4L+zsAEMzZPmaPILCg6zaQknvb8D7MW6q9Tns71DV9/81BJVpZMxwZs2iA5GaAyN7pd5IuTLC4i
yxMEt/nGIe8Hl+tovF1pEo5s+sGVM7XhtsG8FEmWdFtF/UGYkdipWRQbNY7NZaXBB0RdLh5KhyUG
7VCHe5EOy0ZkVCSdV2Rf0YLCKNJVSMBcVYC+b3S14wn8b/bOZDluK93Wr3Liji8U6DaawZ0AyJZM
dqIoShMERVnoN3psAE9/P9B2HZv2kU/NqwYuh20qk5kA9t+s9S0V8lT4Icnn08rl1p9tdeK6pjAY
W/3WHxr9lkHZFE342p1+qWCyi3ZHbRyDEx437i5RqUye1G627VtbH+wLAlt5z7fNuSzn8szJVx1s
IADENliwkipnl/jlZSwgPlt8VLf60iToOp3xS1eb1k09VRirUWpQQM7tocSIFTnTnVUZD1R+cmcC
xfmB5VucrV/nlBVBVqQFSVfZAIK1fP0FkBtfiD1yC++FgHQfVaOOHJSKYGpCjRO4DxaM+zxBUp0n
xJty3h3wio2tSaqztbTNpUdw0YD94WmTOR1X5DrFfPcxeID+bilUzjB20679vG3buo7/9mjQRXn0
UWRNMlhgCElk7J+7EhKGc58Trzk2b4tdylgWnt0mt/r56/yl++GFDAYVBm4GpNDW1j6+vjzgIer/
3/8x/q8fY7TI66E5/gqXHF3XeESjxbLa3nI9HHtrXd4ehz9/3b+0/tsvuDknHTpTm07xz69LS17C
R5qb45sgbdCq7lj1M6x5RbRFx/JELg+Ok/IsBgVElfvzV/+zn+Lt04VLSFfMDc6beJOw/+G3JvqM
6Ynh1EclYhoQUorNRzgW9RWB0jztAUvwV30Tg79J0H6V27y9hf9M7P5pYgfOiov5f15w3pLu/qdp
3a8/8Nu0ztM/4CHaAJFsEDeqJIO836Z1JBt5mItg2uLEfnOR/fe0zvhA1pAJntfAXIuTBtvt7wZe
78NGvQFmavFwJS/437LLG+/HdS6eMmYfYhsKMlV4P/1ADJJMqRTixA3bxJGZr8VDWjbxGejOFMIc
Y5Ru5eu+6aDpIwCLzx7D6y9+r8+fhKQVtJ28/wxarv+ccMv/wzDo/V3HuzN1fn3eoGkhf3pnZ/FZ
m8SG8u1TPtn1i0htgDUIPa+lmOlqW4ybB7/Rp7Bvanaff/gW/2a4aL33NgONtlj6gjpwdHTPb8lT
f3zW4A4ldGnMWhIb4+cKgSG7lDHzL4XPdD1yGuFemzrhgXxMjns12372yci77Ou8yvW7O/ZA+htE
ceekxPBcOGN5GMpuLHaUC849entoMPPoihMKmeHaaKxmb+uNzcBk3KaKFZBPep/qNjUXulSXyhab
f0uWJIRJNxrHFdKHR/XSBtbgzBB1HfMLuLACrGeeBqhfGZ9RnO8I5xof2JnIfU1IJHEtg+UV+4Qi
OQ15nhIbkdn6Z63rNCYz7uM4rx3K1bXlkeI6jbzpbKw5WrqxzLvamo4LoN+wgDkT5DDpARa4amrh
dzlpiPkJAb85L88y37oorfeNa6HymMnPMnxGhsheOtPZ1wS6kc4TsiPPObKRWvYqLR2ShVlBarap
+gBfWfuwBQjc00xlRpRj/v1S1qhaatIqusgjiGOnRiA6+4mRK9ATbiXGoF7CcqxtHQZPZHg8GmOd
7uTgqvGEh6lMWHzI4WFmIZeGhqXgGGaOoe+Z58ZeIOOBgKdAOCSL7Oxkta7k3CGJSpLMVGiaAd7T
5dl8rQjaj2IyTQ2Ft4OjQ4hnN188sgcdeVfIbiY6EkkeMmsMbnZHWmGAhNPY63mOLWBg+7YQB3Mg
YIdGOTWnfaFnMKWmCSOG4Z8Y8FcPKwMbZhH1mJ/X3MsjTwwu2mHOvrXS151fNgOySYJs9wNw8zVw
cygsHD9MSsKplf2BnbYBi8+bz5gXaJ/zjU+vUtUEpSvSX2z0t/hHjFkEmXSrX5A+MGGgGcAjIjJZ
BT7IyiyAfiGswHE7J4+49z7SejNTwOAzUm7nMUbrj0bHSrVBLi/rKYwJ20rCfI6lEXjAk77LHOQz
LKYuP5h6rb4TtFMZtNEk46LEBEmhX/rW77KXKSvL5uhL6Mq3fU/Q+TquFqHGVj49b1M/KM0w+F5W
yrExjPHzddwVrTa8YtXMy6jzhzbFk1Lb2W4YO6nt6thbLkyxUNH1ujsYu3HCivhxsUiAP7LDpa7X
Ykk1XssOmX43Mtf6SrQU6A6iDVnV082jRE1UoR+RH6QcBYO87lKVNVFLPMoLuiika9C8udRntIck
OhUPOPO2hyHJL4AHMnmbr6N7Y47ozSEs+bxat/1uS4qCg5BlQ+1alCMbddvuPw+Zk0M3yibe/Zxg
akcGtR6zWjWEVAh6pgkIVuCLiRCLVHEj71jczhqzl3n8pufdqF9Quwn9xo/Vpv03m/qFuCBfRCTW
sH/cHuU+vzkMXZS+u4G+gUZJGyaGvub6VPZoTOuwUNYK1xO5c4zul5PAWF4EijS9OXtTpvN/BVM1
opAh1SZ2DtZhVdOzTOYy65GVCPlCZje1+tKt/VXdrc5N2xu8Y9IPam2vIGjmGxypObSAtm5JF2Nq
huzWZFRq5DMBHIl5a9c1N1YGrfUWESt0TpLrahEhm5xOc+0OBLpOQ1pdV4ye4SDzDrh2QXSdSETy
phu7BS0Fwl7EYyT7zv1K0oRChpF1ZGeXySoN0pqdRUe9TnJwkCKQ/1KD17xJncXH5eLkdRB7OkpC
cwYtpfr6W28MnxC9OCf05rnYxAPqfnRKq4w0kkqng4eDioxXdIPEzNTwlmyRx3sDGcAltaaY5BAN
NF1aqu7RLMbZIRRtFK+EWTrg0C0j3dcKNLBZA0wqaeGubWa3VzDu0uvRxStA5+OVp7n1GrHz5s64
soAan3wIBpCu+pg9M+fMyq/sL5Htt7QNNJquyUy876FD1Vg4iA115XKQyiKdmk0dZiWe48AXEmET
HcsDv6+s/vN/Csf/DfsAy7pP2faTwrEoX3DZvbwrHrcf+q149O0PcMB5XiCXww0jfLqO38kH+oZh
chyaLvMNmsS/+iNraVvCUriY1Hu/F47WB1ZrggOVd7b93L9VOEJT+nPHZ+hsin2T8pF3gMng/fK1
mwosuY7RnpFkgxWzy/2AlmTPOMG7F9QB9Un4QE2CATISDKTOGbVPhGrlsJHeJmgzDwCynKrKz2JE
0UDvHqH5llcec+X8bnAkTPAuc7+I1ZHn1EjKq0HlZuRvEyesJFl1Nrlk907hw3edcnmdN60G/CVt
ap75Y7MeqsU4JAqxVbKmZrOvJtX5XyZmWd4RCvqmK0Yr+jypefTuFlO4ZAll6TV3IKwoC8ASSdZJ
43EubYm541t4bt3VAFIaSMzO9SD0dEj2Wlnp9ib2ydKZnChiWdRNmdLKuXtsL2tzg3KDgWE68xRC
+rHkdnzEH2J1TIkg4moV+ilbAKUGR+ubAvIz088bzyQpVwVxyefZBtlSjcTHxMLXVTTCvTNCI40N
/VWpslfrrkgzQU1FXo2A/yTzmrFPNXYrXkBnJP8oIGlYw+85+DZjg9RbW9uIQPfZa1g4uEeaEJWN
mYLI8/KxXvPvBDUtvYCYWCWLQABXg6cF0jAlB7OY4+4GDZ520rFp3OkAuIPV16xATTbTmz6Vp1TT
pkMC4OZjwXgEoUyvMyNm7H9vlAq5NJ7bF3DjxQ6UeInzakkRn5ELBiqzuIaUbB3q3q5ORCOOh0JO
7RC0smbbPZXjyUP8645psa8qWUcEdCa3yAAl3NxyjhywcvBvqVdyJ6mP/erH9x2Oi8+x1Aa8tXHp
BSuzlNsydz4VdZXcWwRV3al0cu8hH09foOnMUUI0zLlr0vme66EmTa7OOBnn+K406wVYcqOZIfNU
Sh0ywLBUZO6N7xfxU4qZ4IhyWrvViHMZAsYS/n5yO+s6duLyoOVatkYGpPTlqWk9BnVx6XxqHUN+
hMNeGAEu44RIrry15jCrCOsIa9y8J9mZZLb6Q1/tyKofTooC/aDKInlit2Zd+SuY6cBohHq0fQMy
kdewOI1GaIs/DGVTCAPvgapIjI/cFaRfBPj/xB39nHvqlHjMWzfq89G2Atua3WuDqVbCOcnoFpHZ
ON2Sj4pce57rI3MRtmL5wncNAqm7p2KXT10/y8MUu803xebQaLspZHHmnfmmqx1yQDtc+sa7rCS/
3sdOn56lPXePCXq+55Gkv2rTRJmvObbmK22VHOVta7lnVc7+3s6bXya/jY8oBtodwHNEW7Gbf/QL
b3zWnbz8vFBgfbbUkG0hCF7xuUXwDcCfO8zRhu7ANs/c+a4a9lkDmL+GF4/ItTwAVidY3ZfirObe
Ry26kBYa8LMaufJZgR0KYBttgJ7dyTifz0TAUWsShm1xFbPjTIXHIihj3hjZWrvsajUS8R4jCeRz
GcBwl2mYaHoI6VQhCfZlRCNtPtkMEm8HrfuUrd3HvNHc77Mg1CHQ/Q3XKZTlkvrUrPkj+Cf7qmJ9
es1csgnosDFWZcnJt3v3sqiOyWk99h9XSOaR6PT61RkBQDZqre+s2F+/4c7o2sAAyBT4lWpwTST2
pyS1Rei0iMECVbVLtOJNv4BdGb8MApopsPAQz5QekqVmrNTviOWyJnnpLawMpaJU7qf2GqOT2glH
zVE6jWDAqeyPluaS0TVj/L82Z+QaduHQvw2DqXHH2Sn4pXbW9h3VFZsw3avvi7zHKNEMBsanbek9
9RnGEeJl2ZLgCgSZYm7L9VrZWAGLRFkfpyH2vhWqYsw3ZlvQ5JuBNI7T5cHWMEHW5J+9INDG8Oeg
jKTO2Wzf4+Z9SwzJLol2rw9MZYPv9PE9LeQ+3biEwC1BMlo4oCxiy8iCS0+ooMltaxayk7E61Tdk
sSM4VaIOB31+bTnzHgzG6KdEi/uQPxQFdx73aJkb/zBgr73Whk1Fi2zl1a478aPW7O9Z05rXWLV7
cOctTTtbol2LwYabHFI42Hrv4ltFcQ3Nm1IwX19TlrDAcTcQwDx/qvXuI6BOPfSMLg1lTAeRoQje
Z4yWcJyv/n1rdPUO7AwodRvN8RGH5k1ZTMneHrM46mRnAAAU9iGHQ7vnfn/NV+k9tCZD9JRC8TFh
o0ZUc9ecFS7cXcfctryIGi6s6OV0qaWeHDU1L2yLK2c4IMWq77lyK2b9GKdgyHTf25mgMiTtRnlb
lLb3lICqOPMOl8gEoR/WoqFbLAtR3VWxJvalibfWgHsb6kySoqXXs2swOW6As60+DOM8RvY4D1/M
rmMH5dUymNzi69Ab3/K2KdBOmuv1xBYZWGuv0jvbayviHOoiIrsHW4o19z8MwMO70VjGj7nuiN1b
YmidMPlgW+2xjtDij9lk9DcMf4aD8q2Wd5F1t1OSW8YuX332/DbgBaQSqXZSBDpmNtl7Un3rdLv8
2iK93aMhLr5XrJJ2OCr5Xj3va+qVv3RF1p/QBWzBmEURtYK/i2HdBAtyp+OUDfpJxwodQYkx92Tl
Gtdro+Wvfu4Jnp2pdkAlDg8fPMF9jiWcdMQ820O6a0+IQprd2Jb+0cIfv3dnKi9N1eJQmOl0lVU1
g/5yJuxvMDQt0skMDCHbTTvL7eXrIBSeIZvgzzExwnFJnaOaLFZo4rLaaCIkyw6GyL65rw3x2urN
/TiyPpRQm+kW1wOPaI0sFsATmU2AROpk+6xYqTBKUgsKvb5xm+7e1Vlk9i0slIq4GEjy28zgwdMG
ROYw6fayIxIBNbAZ4J4jHxgucL+WyT62y4tVadqD38/qUDqjf7SXnIhDq7pHK3y3ILvdo1fPgrUm
x9wpF0wToxGB9S4PbPDraFghKdtJjfE0HY2DnCzWc5pr3WoDmZw8291HxC3Zcc1j4kiF8UsbO6jR
l7wKMtIaA4K0BQdZkXIeWOO9Mg3/NasWkgY1Lr+6144OqMN7RyMPAh9UumkKmMj5zXiaK/RqkJE1
vIard66G5b7MxFc7dj/9p5f6X/VSLqTZn/VSD2n9/Zf/OvXli/z+p37q1x/8b+mssXVLiNKBVXr+
H/CZLqpadGE6GInfNLW/C2dhaZoGcktQbxvt9g8dlW18MADxvE31+cf/hmjWemPpvNufISqyLd4D
78t6H2/Xsh3tKt+vCQ3pZZAvaU2Zw7OBXFmcd5kpnlU1TRfQ9KSKjs1ziceOApzBUj2WFPtrWkQN
RTN3RSXvylF/YqWccJKVbb6vbaS3Ky3WqSNblNWt5u5JKsPr2bs3DSLwwJyNu5x194tvVRfQiRdL
U0RcsxEYOuEz92aYW06jh7ki+zHqY3ZT8TmGrdugL4CvgDHYW4NZMCaFHXlV+/qdY/RW4HfqpZ7V
jPex2y02QEyUCz/6Mi+iykqWHemtN641HxQmP7Le5Q+/kBfcQQ/xLFL8OuOeTOwL0TB3dr5c6Qn/
FQcnucrZy9IMdVS366vg2VJOxmvtOs/t0u95CGJ6rlLrM56UY9Z5pErqCOdq2HS4YzzcmNZzMZUv
LnmZe2yBD3pXXLZPYKhQ8tlF+SNvtkRzUoL2IIHoMiqQkmPics+r6TGx1MPW+oae6SSnrvRfsV34
ByO1j2RJXxWjWZ/WDSmhqZ4PRtcZBAF+SUmQngukVxQtqrGfU6s4MzHDT5pjGxA36FuoXBy739n8
QsrOftTDcmeXfFeLNexbv2GCZG/WHtYDM6OvgFQqXGQ1H5SZdmx4RTcE7FPSXYZRM0TBUxNnmS3Y
nbfPMq1eOA1VwKkA6kWhh9heq7H5D7R2vVO9fjeYgM3T9crwyIHXJh3SSa2FTGp/WJDioGVkl6KY
r0y+nCMJBQ5tAr9hDaIVoz0nz+CU5DRZGsZMXmjKGFqn+Fiu8aWfaWWeOhvbdCrmx0oX0bxIBT6g
G0imzV4kksNdac5g5NeryUyyME+7DGyo+5zN+jevtW59lZGYrYz9Yg7HVWCuhxT7iHblmGXNwIVq
HZOK7wibUxkWwzQE7EiuAB6kOwX4PWTZZiF55EqAUkRLaVZW0PT6k0yMV58mIqjmjnEFSVDUao9t
Nz7ac/mjggEUEhFEJFg1P1oQgoiSGBoqmJpkGkdjkIYYNXz73A3p0AnazzUO1j3ZcFjBbJdTi5/j
92QE4HIpWs5z5nYLpwmXo2bgF6NQ/krAgR+6ebpEFCbTvQV7JCrnJKZipGxfWA0cW3eZzm0tplNP
tsFpnjTttkDlu2vXprqVWrPsEcFO5wq5XmhqpfU6GP3XZeqca8MjJ5Orps5aO+roYPPIx7kVucWq
XmK3JkqH/p8FTG638qmQ8VM107lHuPhAGFVUtCjhbiBefKVzmkJkcDv63CVcrSxqhqXbUfmmKDvY
nhNuMXdkdNUD1j23vYFncidrsmaIlnmqNWrKfhSUYyMIHrl0r1Kim5Zanu5KpyUyAMdfs/rOvuJQ
jqgS4ztjIIKNGUWLWNB8rY0axWtb4ViZ9NCZTWNvuRzQvItNXshl2DIYiWZ2ncg63PEwb179pXCf
Xc25Gc1WneKp+6Gp7sp2ivMfDp2/2Rn+Rby+pQfieiDudpuwvd/TZ9Bw0XsWtMoTPCVrbIcwhp6b
ifayxobzDxvK97tb0GyA001U8jYuV++95gIZzyidBW55wq0eSaM4m6VFYDeF7z+80vs97AaBYxVH
u8wie0OQ/ln9oFx3tnK8VUdzKF5YLcCI4nGcG2oJLYb2lPIEGO9//ln+VfPAa+K3dVhMg4133yk9
Ekv6KYgueVwGke5EPz0i9itDzbKPSgNrsf2+ZUlKWc/T7ecvbTFyfadm4bX9zW+BWAql/TuvBWoK
tbLOk8e+6qwopym8W9hvbo+Lq7zOi6Puz6+qn9nbKZIP86nnviX1DnbT8prCVEvkejUmqGzYQBx9
H4QgaR0701NXCnNXwIx242pxrdb5RTrdvhLTw1wlT7pISQed7ZsRnnI417V/EAKAWELnEAJRWaKf
/6Z/cwlZGKRhg7LlFKb57os1ywy+jmnLY2r2e7tGu+Svd5h623/4RDfBwl8+UbCUTD1BAnMpvftE
fWV4M/+Sa9UHAtXDiFhoI3ageFBPO34ekf96GRKjui+n5Q6bfnWfJpyh9pr8aCeey1upgv9uo5LN
V4nG4tZX46PmOzdWNx1Sj8e9QFuJoZp0qnY25+dEmMuhSsxmU0cTnaV3/YMs5qcZAdp+NDP7PGRe
tVNsDK/Qrv+IM+EEEgoR4jSvPsxa/iOu1ycP3do69BzejXUkGPmYpjILwWxAACGXpHBJhTXH9c5d
WJyyjTGIqtS+dgKvoGtQY/38C/ubJwyTfc93kT+5pnhvQVppRlpbI9F+hWawlRMzTzYmrdi5lXX8
+WtRYf/lOxM65xTSJ9cX7+menblk5M8v8gjD5sHus3OFs/gfXuJvniwuug6bbQVG77+4b9B8FwNk
K7IX/KnBsT1j443X1+1Jn63WchhYlRamffQ180bFfrrDPHlmvPq5z/NvHkN6ln5Th0gzt46EiHDI
+jydoHJecKz+WB1FslmcFcfScmDNoKljKrT212Xm7Cav+eQN/GOn95ITrAtYK4K6BfnZgN6zbfZm
Z6aB5bfmAXD7EOhm9kMwK0R4UlymuTgXIlk2kzMFqqGofo0mlIjLw0kfHmpppjvbWv8BX2n/zR3L
d0GKsc5zGLi1+edHsTSbYa6XSh6NkkZhSqsszAhcCkyt4HdmJ7xBf/KoXLybCiEDaPiOSEmjuh1y
ruW4kAyK5LhX8aoQWBp1NKb6s8obK/J0IPlkKd7Eo+uEYyxuUt/MGTDyJGqwp0YoHJ6AK72uvR5k
bvaR4GiqqpZfuNPmQ5HqTwuFWNDEaXOwSoU0Rz0kwtlEE1yfdsODr3cmRX4RhP0qLv2DKdYnv+mm
X/Ml/kdP19/cJJwZ2/8MkhLM97IhlbSomdUkj8qTESUOqdeKt2Nj6oib5B++EeMdAXhT53E+wVYG
uosv8y/3ZGtbi0VipTx2ONuBovV1BMjmHHNS+QbfDwkdzJQXGiSil4Ygz6kAk/LiFBSAYx07yA98
RL7V1O587OEByvWBmbT3rS+Ma8YNtxAbyTr3qfZnWVuR1fSvUNMe5nK5qtztMOYyS6ziJVZblYoT
Pl/1SzvKKJ9rM6Rc3eFd9vYDX+lbe7nasxWxMTLhBOIqYGQZ5o2aIN+MQ1CuQ3qaEZ2/NUFQJetI
QZo4y1E9ZgONpFckmKVbWj2xqsduSIirtAm3tCb22sZdq2UoXKnWDHeMICQtrDzGSKv4J7j3uCCb
cdobdtfvttuonwX0fvXoJFsDIUBZeQ4GorKlWsK+fsGS50UMlvpdp4nnNodHic2yvfbF/IoPMlIj
H3BeZpeMgCL8UJTixNQ/Qx18UFgM8f2LI4bFszahoiGMAjs5N/AwlGea4kMVc7JkycSFyd3hqOHC
5v1rSk7UuTAEg2lMEGa3hFtjxNYlO6iWGbNHZY8R/dlEqP4P57HzN7c3tQ7IE6SmXFH6u3OyxKTQ
mraojr27vJLj9YBw5Yb6gg9PcFtv9ddbq10PoAsGn0rv7Z6X6bBfVK9AtfJjiK6jYpD5zi/8yJs6
y0XHn7QhJCG58+dxOZZGr9GgFRXCLeQyrSyTV0Cu/qXp/DRascDsGHHBhGOGEa4uacAaz5h8WJ4m
i3JL76wmZD0yhnNCPFrpUVknNIach6lV84UklNluTkbqxBO0M4eHzqMlBdZwmcbxwRZjdqhLZ94h
x7CiVq1XGEigSuJkrwyNlPR6eYXC2Oy7Znhw6Q6ORebApKR/Kofx0QIOvVXzg/v7+fofmes/yFyh
7Bpca/+zWuFjPQ7pf0UvRT38SbHw2w/+rlhwPjDAMpzfkhre8tD/pVggu4bOyMJAAP8CccK/FAu2
+OAjZ4VHaPlUhy43xe95DeYHHOU0U45FRBSq73+L5GNuyt0/ljQYZg1BD2NQ7tKRU9r/+fT09Z6n
R9xqV2iapntP2Nix7I7Y6HItdm4zAmRGyv5glQ56nhrxpDEt/skzPCxARa0el8KprqyeDCWjHTyu
Sn0SQZznMpS1kUN1kemuGJKHhFoRNt4UxPYmprTlkxqLuw1fB3ciYanAwD4wnBxuVr89OytJCIBd
6PiP7NL8OEhS/ZrGJIqJx9qNraaeCAI/DXoXAMaCFuG7ro3B4lmfaEd+WA0aAcBC94u/DA957YhD
q4QtAysfq4cMAdq5brz2anFRaAQzSY8HpuNZlJekOS7gfk5VMle7HD3n2e5ifz/0oxWSyb1CyOTj
vOkcDV6Yspc4mmaQnYE7t3Sai0524qp3+g7dasy6sxXXeucdobc8NLrhIkz1jQtZ5FcynitOI/bH
iTegp0qLhUWvF+8HPPQhF0y986SBKywpmCAidWDX2oV8WdXViudw7wrNPVecnGFcx1gNbbfZz2YC
XmSWJEawp9rw8eX6sRWyjdSSPvlsuT8xtnROs+1OX6RRkyqJzpCtiFXHN023kLlY1mnW+WGrgUsD
kBxb60eYRQWxWJmqPe0V6ptBUYSAVlv3o9PnKDpl3a+hLmobJS1Ru9hUBPA/jMrejZ/4oEoUw6o5
6FDZccCYPa5rVxDdWUly/jLDdm/nCgmqRo8zQPvUqnQIvLW3JkZPmbh2iw7Eh0Fs0E4r1o3KPPkV
ZrDRLm60JbMajbN0huxxqJtu7Tpi40vcOygW682iEfAH9a4fNtMsV3l2Yzk43ZfajMVDtzYqKwK/
rzONHM5uqLtc3SN5rQ6yrT03uUUogE10jyhYH9eDvTbdwD7mLdxPvSX9aaDliP0jF7IkBND8NRJQ
p3/YEgKhYAt9vqhMLsQHtm9ZgkapG59hG8336i1rcHnLHTTfMgiLLY4we0sm1MaesVy2EFiYvmUX
ImpjUYoBaL7A4GG5Lf32u1iTdmXka8YPkjVZgzdOtGhQiyZ9in9NSswX0wirLUBxnZSDR/ctV3Fs
UyZExiDledmCF+stghH9A2mMyiOYsXvLaGRjN38usi25UWwhjm1qm1GZEOzYbhGPzhb2OEwNB1+6
JUDyBvTLqvdiVyFN3s1bVGS2yObOAdIAunJLknTbLVWSRRYJkwTJQIDaYifTLYDSa1wSEAg5csl0
G4i6ArM1rMiiCa4c3jIs6VbIszS2aMtUJ+SSICR5h/wvObjoDFNjErd+PiWP8Vs8ZrklZbZbaObb
U/4/B+I/HYgWU5GfHYiPv0j5S9//8ssf903Wrz/1u/nD+OAAcGB59Ouh9ttJ6OuEKQsLmZuHHdnj
r/86CS3nA3smopRt8w1ctx2Sv+v37A8ckPDxGTAKbzso/52Nk+3+ZSKDdo9TkNgLEhvB5L6rNN2l
w8WmhDxpBPQazQFeeZJPO7LbFdSwSvcMDijXVNeDuSxh1SMZMfrZOgA/d49tZWdUpDGaJIRzxk3f
2g6jCL3YOZkuoyRxehGqzuLecOZnnlfEwC2WsF78RBons9HLcPSFwqme2DTo7vdRNsNpsvrkgPQ8
iXAit6HBMjZc8RgcFpAygeuz9EZqNvd7kSIILqWHJTRf6mcbOdWL7PrqNPJg3OuZA4IYj4Q+MCKe
8iy5NTosdnLJykdEEgg8pt7GeojDpn5OjbE9mAjDz/1UUvziaXS+xZ7bpOQKsT4Lqi5JLjX+hU9F
PniERK/6w6g6EyS3e88O2r/oOeoBr0qSr3jsELlYxQTFa5zYTjN7JlWkO3Q8iY8qw+XMBP2+bmrE
V1gR9mTF46AYJ+NWuv45kUUEBLS407wY32EMrY6VjbfDQFIHY9GKjx1Wm51qbT3UV9u+9vO5P439
qh1jbTXOdpFqZ+YCDUKvFrQxpkK0XXp9aZ3UTXetp2lopZmbGTiTdybSzuskrsSBMJ5qb7aW4E/t
1/tmMvuLm2lxwDLr0Zmr+XUpRmfXK2RRsVv092sBKUwtTrl3wKZE6KNQ4mS5+20kdA9q7Ve9yvoD
npb8OE6JuXG/46fJy+o9D0Dnu5c5xcLUxMwviUB1UHJCpOE8D9XOq8opylLPO/ZO1+1xW2fRom8p
9HiEtuoBS/bS+d+8TqofCWEj+5VMai9s40ruuG/se5tGqLxe8uYTOoD8k8e45EVj/MmgcRX6BTze
dOVtPNa60vmSMz9tdk3i9aAQYi8ih9A7x7ojby1jqi/Y7j6l6L+GgMFze/TGurif65aMPmlNtyaL
/yu7zbDfEHyXd2FmaJV7HDWiR/dkFeAN9jm4EayMpNc4WKhyaU5+sM4buc9uANQb+AoYA5vVcRm9
PJSrL5KAaYIuw9IEBmYhYDVxqiao9BgmBLO5VtD/mSoLaDUpOQGXzjFf6rJ142vA53N6hQjns5N1
7gNpGAf8H4Z26rPRjs1DOVh54QaTr6T/CoqhZb8cLyuH5dzf9aPpVa9MseP12pYsZbxh/CTQNEIp
G9Nu3JW4g+y4p63sRmOXlNI/q9o1MYrEPTTWhviSh2bWqhxv7jIlx8ammPlklsou5khAwxswdxPg
BxGiF16vYTQHi0jV4fC5VxMAxNjJmYbv6iTWAaC1agj1Rktu2sWt3M/UGZA4d71YjHtJKRl/z2M2
XQIFVMATjhPR1pgoj/VHrlyBlNVHNMsG2jYK6C6bKVYf/Pybq8WLdvTkhF9D1KXSgtobxyL6FUMS
z+kIq5+MY3AQEHIKLHhcKTpGh5ORDvoUyBYMOo4i+/tiW0NxYBs6NUemv66MwINSPSA+i/2dFFsG
DtqWzmGzqBuPVoKBGcpByRznDT7Ns28zbxZQbwNsHSSAVUTMoDHMfFnfAhAwawf6UJtawxUps0KH
yTaxqXNnNyHMVjq38+TMe2GTgaLr5QTYVvAZh44RL4/Qtswr6va+ozLsWnR9la/Y71nORfp2e4Kw
z30/izgSCLYGRtjkP46GmR6kO3mHOu2KO2mW1ytqWDfoDFGTri7SqxjyEU6FAYo6Oi+Xm4pEizYa
5WigDXXMLbzyIDSZb/cqZaaRONmuSwg12RMkq390S0CAjvn/2TuT7jqRbVv/lTdunxwBBFXjdWCX
qmtb6jBky6augppffz+2M9+xlXnld2779GxnSmzYEMRaa85vtoseALLRfFsrS2bffXXnDg4lvd0M
z/gmjNk3TO8crTZASVLON9kkI7rB3dICWu5z4RftMn9t5uYL7yh1RTMFpKITIqrDoQJsXTTiPlr0
cAfCx320IKXcSrSCvBwAYucwm66rzsW3rs3ibMCz/nWhZGXKo29ah7E+S2d4KPhVnzNHTzZANNzn
ASFjBQfFqA+p1UznzuIsl3RoXUDeZNHX45y+xEj5z6ymwoFCjnqnlSTMdGJJg86Mdfaqgym36Rwu
N8w8UlA23r4F3Pq4OFV3nKH/7XVVLnsCRS3S3vVxDJZWAwxDoXLtSI8OkCL94jwxWeI9w8TWo1B3
0/Cc7snKsXyDKCWiaML4pp6jMRiQhWxl6kV7mxNAt47swUcUHLM0LvKzaTZ47QfLq18H1+guqXX0
bwP6hZ3VLeY200P9YLeN+UmbOB6c1mhT6220A9JTQyDp8qtMjM1Tz3N42atO3eAi8C4YI5bAFIlg
homa7CkUh6usshZwrbl9yJfhpXFlcjGj/foUVr24CkPd45e0NjsBmKOINSsRVIVJlMcEnT9IePJv
LNIY9p5hq1emSEQF2dnGZI5/y/hvKnxZuPaR9BzvFnwnAgZq1y8jFjy/ngqxzeZKHGE0fqLdZwc6
1Gs2Dw6sEmJe0dZkwPmFDuGgDMV2hBJ0OUHSwV/TUtXw9geKoJnEl6PwoAOrd48ENHfupiffoPUl
SBkPDR4UpsmmlGSmGCyei1ayjAzmCAXtPlqZma1H/DYxuvAneKgh7oLNhxllTORmTDKGD++IlJVA
4VBC2zHYc+zcm3BqASTAFEqi+KG15zq5/c/+/v9HUsZm82NJ2VOioqRMfm12/fihv+Rk1h+wFvkn
Y50BsI1nFvPnFt/FbOM4kkeSXu4KVWR3/Zc9x/tDWhZDVwG9gNRQweD7ry2+/Qe/Da4g9F/XMNho
/jtbfEf/2xafw5MCza/kU1AlrwO+n7AB7mBXVTVH+sF155LI4KFyA0UKGAFXc3ORMBvjln+ZSxcu
FVHE8aPo6yiAulCdJ3HUX5kVlFNPDebOckI93CqGuzfxHNW8WMr8oSpndNtUP8cm7B5CKGTrnd28
CrPOVLJRXOBHPBDlk9HRsK2LNYRkIGXnzQrL6rxaCRVyJk+uFPhkgskgQ8iscUr4BqC+p86utG/Z
5EyPmVkV0zfqIs9JgdfJ8SqunK1iJoLZNz0XNAAALg9hSZyKRLTlR1rPBL1D1gcsttIeNGmxgWNJ
GrYAsbA1Nyrz22IVwziGOV3paso3I1muX+y8K4bzthtcLguWuQMT3AhnEXllWH5oygnDrLYhiGlr
pzdC+mGbfZHFUp5HmEIJnFgkAzOZfVYpoyBLD+VGw6dFHIk5Pp1ClNiTsZWQ7doBr4v6Br2+cLBa
kkElkPQ8d22esLSg+6boj6kgUAr7zTI0zlPdJkNHjxESy3ZRC66PKQ3B/oXeOil3iDMxrpvEBKmm
Wbb+oFhmX/ta4kC2Sd16lhHRe4AI9IdpXCFZDGtWOFHl6Q9eZrEfno1Rf4iSrmr9vF7jrDqi41fT
NyEqrWliAXC6lhAPE6QsG3VrYGfkxh7gHk01IHHGkrS+H4E5pz/mRKstzHtsdkBMo/j/5rjgZywT
Oc5FXU4w6TwsIIHVFeFTKl24GVYPMqcbJLZUmD+QeKLJgkVXZbhZad16T+SYUrkpiDDsrdeUK6qY
E3RpYDrjVPStcDmRa4PV7LWeckIRZOfyllNTuxAHRFfQnwtIIUYEQ5ug7IUTOnkC2FvK9LzLQBCd
ae4aODPyvo+2ZLhydU/MPywtiO+jcED6blE/48memJBvXKeyjatwyMdw13boLo9dPUAEiiqioU6J
RQil+fufOTZVA0ApT1PYLGiZGTKxCRIcjyRtfv1krydPeBlvhMWgpxmocaUdLA1eY2kXBLhOp8we
VM8EBfXQ9rSakwh7Q9y4yWBDHGIuaztryitBT+ZxzCn3/B9cknSMwqdRZcADadRTVMjRGJa9Urp8
FXi+3B/sPlvAEiHoggKGZE51YF9qydso7cm7MummHRMzYSYX2j3Yq8ZAgOdHZs5pkQRHyhXGpk+y
wyn0tKyf0s2XPjrks0zKgM4IH9aqbe4yjc3SladymAV51rKRaZnX90HGJHS579BRZYg516+UHvR6
TdJZtFfd7K02DxIkZ0D07ZU3r9hB14sgWWlrdlxWnXJoigZS2JizQp3C0WQh9HmXQJX6viwWd2Rq
a+s9pRvYLCKLXKZ91Q/Emjh6MYFQrLMpmJysGzedZyxYyWx0oiNj0QHI+TOSMzrkourJOcrjEj+7
J736onP7oKotaASWAdDPbw3amn1RRmTgKQQseA3C8xM6jC/TjjdEEegkpM00/nLV1s+d7Ntwh5F/
wvLimUS6u8VuIRYhEENkYYzu2q+pho6RipnHAsbQdO/aWhE4huLGNtSoOBkuwIUtpMbZFRnM/6Wy
ynYN7cnNjeWVeG+4ZMNymDzLOYxETn9tCJM3t3pZkYRCYAs2G6NdU1SiNcD1hHWcVxSechxWkJ7d
LQcsxutRt+QWU6BBS7hDWoHSTvfYMcn6SHAHLr7cjeMATVR0u2bZ3OVkqqFZyDA2+04WG4+EtDk7
pHjzN+kU5lmIOPiQDq7+llvOSXkzOTuMlelFo+zkm4np4gHx4AzRu8RcluZhQC/7EUWweooN2W5K
1CQV/hoXrB+JMsiatRwSK/TE3JvKnXCLeVtC9f5G/GfGE4B78ty1RgcDdurM0kfUYz5jBmvxmpK2
iarT0Y/9gjy4sLBmWkSkQX+cOoNQ0HBxLqyoYTaiim8MdGO5XVxyHvyJPMSzspvcK4rLO71gdLJl
FMU8I3OHVicti9X8dpFmfBwErqG1hlsGc9i0TVZfoumDQa/14U05KFaT2cGBodX9nV6Wn81oREDZ
ee0S7Yc+MS9q0HLGYwgf7gmAhrqn1r6JraG5mw1KyzFqSW7AYHxfOh31Wj917nWDtOSAsKfeCihS
nyNjnOD7uQ8Lja9PPd3+fYUtjRpuLCuP56OGyTAoYBuZOR6m2iP7rjZu2hYkq13UMdQvEYsL6OU4
OcOmE7dtXFXbyXAYr6RKZ7JuqgmxZkebBfBHKTZxGI8vITvzPNBlb6U7QTwh/Y+GXK9A02W+xZZS
Be4kugejzNznxGBwx6vQFNd9Knu/EFp9HGygM8Fopi8gy+pzrKT9VWeIl1G5zWVNcdhR6Uy1jec2
7C7g7qebAf7v/Yz85Hwm5+020+3uO7gM9TKTsta8Uqjlwy3QrDA679SSHSOCzYK6UZ9JVQ1vCVUK
NxmqDZ+t4HQxdDrEPxr7lK145SAnXCvV0SQzELaTM1p8Q4MyXTTgHrehNRu3adINz3S+wk1E0usN
0UcWNMUR01NWxgziheXUV3QnsksRNka5iXuh3YLksDaO7OGUFTmdG2lPZ3VblC9J38kAaeBj2NeQ
3IR66nglbuOU+5SW37NuRMcUoOiFNlvy8zhGJlO7jNBWPWx1urxxfN5GkpkPcNDL3lG0ttAOZY6B
hEroSHWcqp7gBsad5AxdPTBiIhc3yIT7jpefRjIZtwpxJxcFYMuDkeufwlQ6fpTb0N2MShLg1mUb
AHb5Rq8H7gODlmNMjcSbwiMcN5INcjubV/iO4bCY0M7V5q0bSfuGdLDuvlKy50VfIm2FZ9MF2TLt
GJphR1OZ5RNL9GiLhskifmH8e1MdROVswVApintyjhCGpWw/dkZJ9T4RA4nUXaygjM6msp7bOL5B
7m3uMlPMD4J8lvO5NVcKDj844B2+ZAUaDsmE/2/TFd6tSetnX5c9kb2dIetzs1iau9iiWRnMZTtu
+wrKKRD9ijgH0Bq3SWKLjQrtI00Q/IlZND+KNkfrYxX9U9zHnxE7hAH1Mu7paBqix6H2mOG2EzPj
pjXP7LqYDpOIsEghg6XLCgfRB6Ey0kwqEGkGrtOjG4XiC7rJLrosqCer2eGY4O0IQ5lBslPke9CP
7lMNapUM3Endh2nl7KDThemW1+F4cNM22WAnQ9oBUHUCknsXhyusUaWx3CxzBL5D0ubyRTz355OS
1Y7I1Mnc8TPTpVNgXQwc1pu3tOnt7y4oUbwHtrUcYq/Lv9YOwX6e8sJtvm6t6qJVPupOdNxSL6oA
aLC9TbSm3qb0kAK3d/vLsdaNTTjnOCUH8EmQfo3zLC2GqwXssPnI+w2VaInKmfQ8chFu0o48njaz
qjvU+ZF9l2NEp9GgecpH8sS2gBTBLxmy5mjnYS3kARLsBSnGs2vAHvfRkE8XZda2WzKFvSlIWze8
bdkGXIJ+qll5ZzP67BQDTvPFTNljSe856vXqbgmRzPlFFO+arJ8vrNayrpoybpTvNY226SurPzOr
vDuf9IZIkzKZbnSrax/isThrxua8dpdp03hGc10AB/gK70fsh65RZ0z1QsJ93Sc2auPOadUGA7m8
TYc5z31rIBZ0BxoKjwJUBawQibfgwBulqtOgyssqRaxvL3e9KeovU1ZAAGfJy0GSl8yQTZq6tK1p
72a90oqv89r11Tz6v1qMuGkb1YnVf3G7+qHu55I+sfrRNS40FrdjOKGrjU3nrqK9XJ8azeWp6WyW
4rUbvfpyYgbrY/po+mM2JgBP0FBnMKXS2LnzEDWJT0nBn9ToKywGN1WN5X9N34DeF8Ad/QT2tgqk
qdzIuUG229zw9jt2BW/Q8fDTpO7mh6/qo+CAlSzPCA1sBQRuKe13s68I6fCMegBmqlKkyK1kViuJ
jYdldghTVXqy//h41ntZl4e1S0fIwhxQ0BF8r9rMYwbnlmirQ8nE4KKL2RS3LMyvoHdo++Lh+hrn
qD2vosHtcWkp2wxhFuGYLi5TKwUzqPFgb+2mJKmX2Ej9qtDspT5TmBSfhhg8/pBVbADlUoZs24oV
bBsJ06Ogl91yb0A7xqMxZeqQ9D3bzJo8UowkY3ff4m5r0Tfr+tgGpU0b9WWhnoAa6k4UbFFIBmti
RmscJSvGQwHi8XnM5/aNW6b8Dq68vDcxpa50mhWxbRuifhaAXidyi+CCrmunoMDStfCWaNS+3Xkg
eNr9idA48z8qQD81bFkV68jBWt2tnk+18CnJ7uMv4b2c2YPAZ8uVVIlfgubMuy89Y4cMgEBUB2te
62ULDDOOERQK0fHjA62/6Gcv3+lAICLZBiB3Mt7fXa6igmsAsB5OObc0J4ibRdHD93NC9rbJGoYK
hZsihL5v/WNg/z+KX/9+dFeYLrNd8JieCTT416YP+H3dETO4BpXWDO9GFJsJcffsH1dwMNQVTGad
QxHwIyL041PXGV2/O3egSFDvPEN3TNqx7y7ymFqAaEMFe0OvKQqHMWKc4mSN8VCmLWWz1G1OfljT
pf+kVqqyp/ArIyc/RHLSH04f6D/yhd/JFyTcyJ++u81r9/p/CGdKuvnqtfj2f//rsXuNf1Eu/PiB
P1ubdCX/EJbgWRFAgwyQp/+vtanrq44PGxAEVsJIhERD95NXlmpCR2f0r56mA6eIVucqtrPYJxr/
llH21LL86dmih4kzB621YCUyPIy8v97dFaTluJrBunkl4VtZ4I71PO+A0DGvKyTB1xOYENK96FG2
lmzf9HkmLpkB7c0p4VOtwaVA0VA39yyoRaKTQjzP1k3BYIMJMTGVIMewbqF3okIuCptyGK3WPJWg
nb0BD/FjHE5eUR/6AqCWHcE+pCuYh9q1V8ihOENUpci/o/dYuQjznDnpDyNr/zQcI6fXk/AYYttP
MSK6zXDPxljIe61kjLqlU0dQU5SOigGGY0nz2iUkORAclplOLWymAAYjjUhS29ypQlKJjXlyFRZF
vG/I6CUlrLTDh7IgvGrpKvPASeEixPj7ZcQn8OCmUsHdKOKUEbZFZg0gEdJYo11chf0rOTt0ydqC
wX5C+xZ5b2oGXsXGw0FXvThGeZZGQ2I5JJ1mMFu24yiG5txwlqLUg5RgtKs4ygbtOI3kpG8y5F3z
PYtRv4iNiLJ09fjXluHsjYQZK057UXXNASJ0qK9jlmxosukOlkCiLuuprRB3+BTduDt+rM7/WRF+
tyLYvBE+WhE+Je3XqoS18suy8OOn/hI02X+wIOAWYwvj4kL6yUDvGX9AZrYRFQFKRYj9s7yXJYD3
ILpg/ovBPIKP8ZO+F44YMwdel7w1/j1R0/rw/2txwDhPw8pCgcUQG3DN3xYHZi1xBnHT/hELf0os
snRyfZcZUFDQKQYMP12g3+4jfxzQMRAXSBBErq1zYj8PWDLOujbqwjo3mQJv9GFM9gtcyhsbEvoh
Ilro6uPj/bqN/PN4kmRTrC0mI6d3dj0vtZeWnpQ8d6rYfk09DnCKlW8tut8fH+rXbcTpUHzVfNc4
CwWb1nenBuSSCVCmy/OsIJwmcVJ1YCjMK92mc37VQQ96cgg3vVK/Z3z/w1lyJyEh5+1D9/G9i3Zs
smEWmpLnrUH/EcgwOyegkqtGJGKP+fF5vtuxnE6UOxA5ODMRIA/vh2RTlbeFMyUSPhQWNR+viRj8
MRVsEYfOYbRQmmkdn6Fhozk+q3hoP5PqQ04BtEstEEbpXXz8if5++jC+1+Q01IE2KU/vtlAIVMM+
Jxb2/EekD0btZC/IUtv/L4/FGxssNbcwN867GwrWDTkR8yzRtJOg1kuSIRz86nendKSPT2u9YX59
OG3BfpjZpyPwSL0vgZKuXoOie3k+hPH3H41xA1/sxwf5p2vHIoT5i4OxSr27a8VAC6ozcnkOvxQ6
ujuw2TwZivQlY4Lw8cH0X90E661jCyLfdIPNCJfwvYTSDZGILZpunqcGVpoNymvmX6HGIOLUzXdJ
zHqV9sxDmnjTHTFmJmG5ofmbcuMf7mC6+Sx7Yn1UJSaeX1ehEANcGNqZPJ/Q1p+ZWalrmOAJMa+1
lju08ag/ssxg4z8vOBUh5fDwMoVJ9qwg6vDxRfmnb4AYZ8Yd6zftvLeKZ7mHXjCreXjXVCp2hqN/
GgZKnEXbf/9QVKSkIbKvNP9WVMMaU5VyGvM8sbi83mkKCvOMpd5dx0MfH+zXdwvL9wqHIbZC8mZx
/n771nGHxK6ptbOQkCnADdArn0szJ0PsNBQq19HZx0dc/Tc/PTHrISHDO6tKgPsMd+G7vW6dLdIA
Ae+diRDrGdNB5jItvL07e9QIyGrZ+G1Na5luYjc1HpKIWVMxYWZ2tJIUFzrNDdRiXn+nFQQXBVX6
vBjMIUMyssg40avfXSTUCr9+Zl78yHBRG6zhfQgj3jMJ2AWmcipMedbmotiJhdDTKrG1XaS3WY+O
rpgJvc4ZDFTMbtJ6trc6v+wW+DgjZSY6fEYao6y9oRV1b9CfurcJgQ78w3hZo2owqcUbMtz1wbf0
kRmHHnnytYldIk/sRh1Eyo8pqoejwwhE0To2GIAaafPcDQ7WvUiaZyrlAoKESOcbNDnk1tnIU5/w
u2kpLsuw0Q867EtguE6sSMPxiPkLcpWEpHMzc7H3edlwDJcrDc9wvmkaF3WyHEhOg05XMyuPK+6Q
H5FRkIqXvRZCtDgbmdIgLYgKsnWUTkTYKU0xS/Pm2anx9Z4V+lqmM1u40YxOG/wFDkHyos8eX5mz
mHZGdjUI9SeQbdx7XWa/ZoiXFuBchvU661779qPotofBei3mzPhaL6FxQDrQ3CmbNBMmXU0ASBDr
CoNJnEujZ/FC1Wc0ARojl3O5ipHIjNECc5Jc0ZCIuhlo1j40zfZNtaietMrQHzoG0yR4MSO7YxC0
PBmD1b7VnuR7OpVi+qTatwzvPZgvPEDbpQ0Zlrjodp/6mvBgHw2meSQVi99SpLNOucJ1Q/RKW+L0
lit5UyNXg67MtD5W6doaQAY1Ow53toyZPZDcOy/OWbxuTDS0YT/i6Ajmne5Ir6WXlAuNwD2rzPWr
Jmm4a2j1E3NkZ1zNOU1rIOkVshjM2iEJR/W6XmqDg16glQM5SwZ6lCYwSdcGiAfp8c2uYp6/SkQz
Oc1rTGKsFWtMkgXwFleSS3gZI8RVNXESdOolNl3Gipr31DLPoeXVARdCSIYSRl+p2x3Oj2k357yX
/a6kBg9qFKKXi5NDZNaTwnodKnKZ7Lj3DPojilBqlK/qPjIX47AszI02RmTLl3IYygd3SebLvBny
TUNKqO6nWq67Oz0R6izJK0pPSN38lnyaqBGXqt+INrQfwGckAIHsNTTAwcV05QpXnBcyBrFSZJ4H
Gq41g8nSgHiWy/yQ4Vpl0hHXAMDFqnDjniRpAFPdbVe3sOLSsC++VZbqvrtyQV5rOP0VmI2+DBi4
Ucv2GStTsOQsXKOo6cR32lx/tvNMtTt0vfZX6kwEmBh1LqqWpL0dnS4HDW9fM+NJK0CjVV9d4XrR
QQctbfwSmRocVfJgLmc7pj9dzqT6Qblu9m472s8AIfDFEi/3QqFenZkSnC2kSrm80LrOtijKF7qs
A1+jG1pwbbKxfEmZhXebcmDSw1TN2a+bUTqYU0MivVKFtm3YA/qoJIsd2j6ISzEkiLIS4V2ftdqx
zJr6mKq43c1WP38Lo2rcxlqi4c2ris9JNsggn0tc8mXC1IWQPKZy6hVbH89Hsmib0CjioB+Uvivq
il/kalewdQTLvxkS8Z4pdKSbNY2mYiTWoP+yfIWaLKrWb74eL9jpugd0FWB7iQQffRmCP/Bl7oUb
5mnx0aXtHuRAmTdLNWtbo6j6xxppEzmIZbvrV2xFGYuvudNWn72clM/E06ddq4Xmps/5HF7YFbe8
lYBILSzvF7ZsRr+OBN+oQzz7ReV45Y3o+voGFzs3tWazI3udQzREmpHySLSA7KdtVXdkgMJAYoON
BAspDKtt9xYpwYJULWiSZuhcsFG7wUN3gK9j6/aThZYTzDK0H8jJpMxB0F0CwwL7HOpyusmnRgtO
AWld6/E+dnuLhEOIp6jNTsmdQp/qdo8hniWI1ZiN2doK0ibqKBIh2cLZw6I/DLXk0e9jqznISYIj
tfSsfq5rbtugcgaEK1le5s9G1UTs54gN83WzWrMP9bitixcrJdrj+1wPEk2o0zH9Qja1LVM5fivc
kWwEXO7WJ0Cl3lHFXnvIkejFfjlFSe8jmYq/tEP3mtaWubVkEkFlZazefs4XGNn3yQLy9+AasXs1
KJKc7ByfYDyOzSFlILADWYOW2IsKx/ccOT4Oliru7Kj+buTL58mQ+nXWAc9iXQUDZyDj30qG+W8R
eYpvS5KM91Hv8M3xxEMoHYD8+zJyRrgFcbIaNvPWObOtBL7BNOb4NlvmCnOQIYQdD503CawQ1XzZ
tJ15Zy9TovmqyHrdt/kWQEjST3hC7jSVWzS0+eXE6OUaVVR+3aACuCsStwmAxLZf5aDl2woB8hcQ
Y8N5Z9cLmrHQSMiodU0ipWMV+2O/jEhNmpzlwgutTVq48mwehy9hrY33Yxdlt3pPGoJKIuslG+0s
ItQ99nhXMhD2G+Z6Vx7Ij0s1WeaZ5o3AzOIhal+NZKyBKpjo9xmGneNJxgUjYS+rvc6Sh1ilxNcz
6YYBhRXA47SL89J8sLMalUSJf7ROYrC9c7/cdvBcfW+Ixuc+75p+K9pWJmdTMk1WgMJZI1ouBCB6
ZU+4AfZe3LcHqlztIiWs7pE2mEFeRIZ4CLSHIzL6je54NfKG/64PTXvZ1/WwRys2n9NYL/JN7cVh
61c65UXM4raHLqQTn8fOQguiwRluI2MYUeunISBWnE7qOZs6UDdkV1yQ/cAyyiQcj35TE5SwwdjS
h4ikK+Oyc+bF8mev0d2tmzuSBVEfv1UGHKOdBzluF9WRPErZGFts0yileie5awu9eQQ31z65yL62
w0SrdknXUD7Hlr4UaCn8aUkdWBajk6BJWOI3UXS8hzoBYCzUyALZSC7VzbBQp+CtdBRqhzC5Jmdp
ehRq1C6tpDMjPzEbc+dqpmJaS8DqrmkdfGWVkXjtvufe/R7m8fSpds3uK+FZzhu4H8ClgmCfNmih
PeRBWuWOIuzBrL4v3dIgXI2XuT84Xf3diqfopk0LvM5L0nZnJrDeyq8qPMZI24nikQwQsXSU6lrL
x3RrCDvsNl60WrmWeZqYm1cQ6SymcC5gQBixGmbkz6DTSGR1oiW9RhDmCKgkZX5denkO9wPN0m2s
mXxrjNl0SRMXGHZPDGkzhX9mHP2nF/q7XqglDMTa/zPt4OkbGaBl90sn9MfP/KX91v+QBLgygcB7
tgZ0MQj7U/vtmKQ2SAcRN8MseAM2R/prQGL9wT9QodM0+MsU+q9OqAPNjQ4ognFYXIxV/g2g6K/N
FoD3Fk4Lj1YrDBGHyvVdH8TVh35JKtdC+Q1LpohjF4UHfKqfrsk/tD/fFagwUXXoYYixmaVTUr2H
lYT90CCHjsJDn5ak3aBmc313CquXshumm8JGsJqTI6U2Ffv734w51+/r5+r4dHD6HXCQuGwOF/vX
rgeh5flkkohJaeAhFHVUS8L0RPFUYDW7S4F3v0bMaTz2zom5QQ+WfJs0dpZb5MjmJlc6ZQBJrejv
oMqZjdaQKIrLpnVTVkykhbCYZ1Vv24hNOW7S8K5ARb35+AL+40nQ4iNEg60zN9K71o1AKkmJu3iH
ZmGiMknCnAoNiW/ijPNjYxJtFuoZ0kyNLMtAFyimR48ywqqIZQg6uko3NgvGDaHcWFgGxK+Eei27
AWPscQIOQ3Amku4CrRi7YBTFvlaUv2sU/9rwwfnATeA66MYZFlL+G+9aiK00+352Ru8Am2DcKIGB
ZxrUvHcAU3x8td73Fk5HYrjNMVdPxft2G3rzlokWRxpI2QQLSF+0s93mTHVmcyss+D8fH+/dQ3Q6
M1o+zCy4xQlzWe/An+wThk76Nsh5jhcl6pYVBetZj1Tk46P8w/XDg017h2aPy6T13fXzFMsFQlEX
ehTjA5erVptecsha9+HjA536gP/qwJ6+KYsZyOouYV3426KQRhDYRu7BA5C6/Lg4LWABj3tmnvni
5sIk9kqPbTYRVZfdzYNFAzHHZiVTPbzDaAqkx7KaWzXbVK82Fb9PkjS78IEsh0O0ZgaiQJr3Cffm
4xCRdBKYCypkn4kmoSQy4iBTLY0teYTJoTXs9tNoL8lv2o+YZd6vC3RbQLSRSkNo3zoR+vVbWzOr
YNiq6TCmJpka1F9HLOvtUcP0sauydm1JVN+nXGmr8xGgx+ykB7Ro/W7Q626X1Upd1VkyUpyWsIns
UnzSSfS8srxZvjg4AD5Bh9gqfTTudTpryJfQ1wcK38qDITJvF5P5RSBNjIEjKjGJR8m8JzNGB9Xw
wnKWHezOsq6j3gBMldCB4+0S85IP2T5hlTyQQkFSsZUUW6bB+r41K/eBGUt6TDUShEu9ARdCiu3X
mBcPrvwML0m9DNd1ro+NPyyOvChc2hdDCPO+HgwJ5bfuA/SDVR50OqEoGRE2T12LvRjqk18Ws3Zt
efX8NqP+h6MXd9so68y9FUoEb6kNTn/JahsbyyLJ9TEF4rC2+OREcfa91uNq8jPhAQjwVIycZqzW
IXoZT58dmgobpzAYG3lefkzndLpYGs++ptp3N52blJ5vFsl43SON+VKmufUqmnarTR5NuDD7pmWa
e6kB6oDpnqAvd9QZ03g+ta03uNu9lX9bXlVhjRwXgTeEWHqIvuaUe1GnF+v13FR5CiMEGqPfViRS
6IX5zHCQkph6+hhlRUGrq54ftZyiiP8qlivMJRhj5hW5IXi/BGkxmntAvy4icGm+oudsb1KuU3ns
GMsHjdOaD5nckTnEHTHkQKIb03zF31HtkLdr7G4nt/Aro1SPNIjxBmTTyFdDMhldmugwzv0ujs1b
Iyz6LWvbcOwoBv1ZQ6cNStR4w/5XbJSt17ezyi+T0IpR7Qx4laO83/RhRnBZQRaeEuRYG1TSIpLS
T70pui/T6DKM7Jd4msUh7jqBDnyZt6myP80wxAxoNJtRtWmgpTa9Tyt0dyYmkAsHRTKBRJnnV8My
BYVgi92njQaTRKAJ9rSYJYrUeL04pQJU07lGYNM+IwUmmKEWPGt1PPNhpnAXG5kMYsxbla9EM3Bz
DaOz4TWU7ZLItaHTjQlWp8g29qpttXNrqaqLTsP7SVE2v6YQqXE8tA7wlxnrty9oH1wvNFpYplod
mtGsS2qdKT/oZiIOTsXjYmtYPWHcNMYCxMcgksYHfIASsYvDACdw+VUNMkJ8q/dvttPOn81BjWd4
VgZCrr3OH6JaXijk5fuGNl4AQ3049rhgrrU5I0Ukn+cIMWzqtPqxTDxnaTZ6YxeIaaPCn7RlepSD
KHfMauKjyMhqkDlC6HRGTu2ZOL50FHwXyUQHoaTaAXPGX9Oyz+oNCpXmjCxTFNNVP+81Gx5B04ps
FyL9/D50aqyuBLq1TVizKVjoSeHLMjAdE1GxSTCf7fWFBEsDB99WDKOx5YzVmWMDW8JekeGDE/P5
0on20+KN8trgQb2aE9EQJx52kG0FMRHfSC8dN14ulgMNUvU1dqZoRy6f83TKPSwBfTxogv0F/ef4
mmYZu5OBLV9VjQIlDFCgTUgLpkFURxLsJOzsLkfl/ZkE9Ixe2jISq86+ULPqeZ9nOn152WS7mhiW
pwrb27Gh3fi2aLE45Klk7VGcZFOz/bLzijBISOKHeTbrK5OO2xnSWN5cZObABDctsryr1RKtBs6c
FtG1J4pxY/WmsW1oVm8lBvDrxakpkTNJj5HmR05Io401r1cmnyTrPRS4A1HoIawIXPmwkHBaZKm1
hbtlXSNgzLFNUovSuFoYM9h54Dl9eMZexQrqEFk7+0h1NtCLox0Uz9/ZAw9PyaBY1yujOUtn4qt8
9jYGjYSi2ZNIZeEyqLS7mQPEGy3nzbtgOuFjz7H1MobW6jWx4+5OODV/grp4p4TRbJQT65+Fa52D
h0z3ztBUe6YcC+w/hFPn1iQIomFR0FVvXmGkkLua0vFYZJhWhjwlZtAM421VAgEJ1yCrrkug85Pe
jjv/RoWlN5B0Gg17VQ9zvOfyO9lXRcBKfIE4qBm4m/+bvTNbjlvH0vWr9AuwgiQ4XnZOSo22ZEmW
fcOwLZvzDIIEn/58kL2jrXSXHHWuO6KG0JZ2JgmCC2v4B+S45dLgnSNrLOwH4WKZHiMj0hFZ9cjA
PHK97GaZ3aVe/w+88xOU97eClbya2uDfF6wfv4/yv/5XyvLPf/OfsjX8F3gVBorCTMcpDvnQX2Vr
5CJWhAafhyiQ88vo4p+y1f4X1Z1DKhxS8OJ1Tib8D2U5/Bc1K4AFKgBmz3EQ/ydlaxD9kQ2LAPyg
Z1STsM0Gn/06e0u1B2WvoE8NKGO6bKMGLzdmY+Ol0LW3Q6iC2BkXa30nQmurAcJv7HzJd8iMzUca
g/QtE+RrD4OMhw+43lrE3Sp+zJGNOctiC8mfF4IEDKf+ML3QJhbDoMAZIhwOUzElhjzgQbJAgwlT
V6/0g52KiZ++4WP0eBqBS5vgxOp0AI4XpQ9OQ/8RDYUh2cZB8RTP86PzQvRAKUU/rEh5bbklmIfK
snfSUEOYRDgX8oUvshjqiEwsWCSrlfR3PoossF9Xp6OQCiGctNZtnnTFSLupmI8DM7rrddbNZhkh
q6D+pi5BcOh70hhxgGGYvUdHBBn9eDV3Dq9ypMEf5Ix6ocKgWA+5JZt1/SHNfP9A272D8cCvQxsi
TezkDy1so00aQbKJPE3xCA/D6u12l0ItYh6ae/JDyXjkfdI64jYBk7Bs2hcGT6snFH6ryFp3CLPE
6Pgr9IUM7SeA1rXjmpFrGGEseS3iBjQ0Q2h04uNUlt0RyYqr0JCJnCl7lwIplztX41O0C8nDtp4/
exvkSVeP3GAwSq1NgGBesEoGxfKIko188EbOq02Xr87eUu5Ak1cLSEhj4/M8/OlqjdyjhBOVG3LU
ZGhSHHqPSYP0B2a/DxgQetsYMcPPw1zoCyeD+VFrJB8ZhuxTR/q7qkjTu9HDSRE6RltdR0WNs8EL
ayuu6izcdHUbkNOPwftSWMnOykL1KRkS91aj8L730wCdxbX7zkCEARSDy2Cf9Hn6foWgdbHE1BBF
ILYI4S9XVFwI4TqwxKYG0Lwj5BPiTw0c6bA8z164afMLT2154ayhTTV+tuGu/8gL5dzCyPMvTafn
Qxkgskw/eYKcMvbBVqqaJZu7eriGKPx5XrzpxupcJkCz/d1rakqbuR23NfqJ56BoGEUYuh3gT2fc
1YOOPqEPMN0zhGi3hUoquAjUWYjKGOae/cLiSwJ09egZz/NnmNutvcN7K6eBYjGY2pSGCojikLv3
ARjtc6Rt7VtlSIOloQ92ZpK1XRyd3CrYhbPvfALp9skeJnJHmvFDaAO5jYO8o4VPQjecIbkP/SyF
s0juep8m3Xcbczocfg2zkfPKPvqVQjs5q3DQa2CEYigSuMjPC+eOT0AEQIwZumX5JVXkfL6gCkLl
G3gZU8p0nN1rJkiwLKMENwtyhO5T/cLCHAwhc7DHQ2EomsqQNQdD29QvBE4FlXOC0wllKjsvX3ie
Lh7f9XFKHAQT0RosLhlD43yZj7R8N3hG+9ejL5J9KNrsPKsTZ993ct4EIf5dThdEH72h1v5GrpeN
HVrHlMHdWRnB60kC1zr4iYYFb+v50HhFDpGsKp8YaOhdXfTzZZSHBw8JTRS5geGioO+VzA8L/xZX
2nLfBSXEc4DB20iRqBd9TZJSCgQWoYicKfTet8qp0+tZ+TMrUKzrPaQG/9yHTn+92NJ6nFM4ihXC
+mW6q6uxwxIxbaM9M+76UHSXgV6eEEfCsH0Y3fNlTda9z19dVj6CZE4l8Bb3PWtB9LPtXZtkzRfh
OXaksN3Cob8V8SDuaQShZxTgKpj5CB1vdbdqJK2SFkxyVZaf1gJJUW8J50vfc2hvDeoz5SUOjWrC
jdUP4+FgcH/MGtQNc3X9g9YAJoMqDA+Zn3rVJsw7LEISpk5J0DNXzeDCZYFxhyaVPk9qXW1b+AxX
eTV9Nrroh1lW6tis/cxbmuDVvJHdPFOJ17n8BhZQVPvQC8crr0ZGVaXOhzSk4SKs2r7MyeO2QxMV
Z1Vo1Rt6FMexi+yNwwG7b8JWo0xjqaM7NPa5rclRk7jMzoPZW/YklfZlIEmzObGjw9jZLqbQTny5
NGEO17a6S4IVv4ExDc/mjtEn1p35jynXUwtmIoLY3BF7ZybdO9pc/XmPLjly+GnZ72yj7+W0W6td
XL31eUWvsy7Nb3IbNY+yQosbv6B456PZeUHLLTnMU3+51HW/t9dlfIYpvGCG0M37AvP2KymoF9fJ
y86HFY022JjnqY87YJxO+6mcv4LRZxAG4AQrU44bDA3Po2FMjwDZxa5OmGrSa6I5IW5E7WL6MCn/
Fiuk+jBg2Jjq4g6IiHU7Z8X7hXW9wIjI5W2sbtKwXg8LXsAcjUz8KEfUGBz8Ff6cV6I5CHVuktuB
/PTBKzWMuYl1veunPA0u1kLq6VqPdtru0aNAhRaEugDHYQszmPXmVtv7oIlWe58lcbd+qHM7tp7m
0V30LocSv6Kljj+ErcoGsVicXKsKUUMoVfrYO+mHsmzDYreqlVRmRGvrRpWIZNDjgcaPHihceNuB
Qq5bZ/E3CK/279zWtbJdVwzrR9FNy8e6tZeLUBbO5dQ341mvLZTRFKhVxIx0qS6otGZCf9WwBiqT
R00vY+/URMwIA94vusCIiXyuuKBDPwm0CcL6LlonDB3sekSEgNw/jOeDdqP0uXcn62yUs/9+1FF/
QMwWg51BFg2AG8Jr2QsWCB8OBp92mj4iCdxhDEAxO3TAH1AyRvU+H1ZP7Ww8mmgITVgjcLpRn7Q0
uy+HbqqzvXQHCBcbV0/Uj5xc9sFH7g9jFA2WDSgApsEr8KgLJmCoQa7RqKbzFw5qlZUWrbweW1s7
sdEkhysSv3N8K5BbZsZ9fij9Hq+vKF6HXSamYFeizvppZCjv7JbCLm6jbOjvipj2wiYOdL5tYcCd
jXmyHAYA0cfVyRYouOWi7I2thxDoB9KPHysQ2btkjJ2ruoiMGRoP/wn7I++A0uWZkMmESzNSldjv
Yq/Ov58n27EVCuUMOjYbKx/TvVgstJx1YCAPVthX2xqF0HMv9+yPWJkWWzgeCcaxk8CkstNeg35E
Ke1tPkj5RPBeAfuNAd5qzleE9UpebN+uNzxRmJYVeBzMXrF22s9yKvRmmHx3K3G36LZekGEP1Y9w
uIHrTHvsdK47f+4O8VzLq3kK/fMAxAK4D6CWt2M1TCUie0115hktvpiHdhFNI2zcqvH085JE2eeY
nPvB1UF4mXjo0Bm5v/BqBAcU7JIURN41Bl9i6+rwSRpDeU3xSoMAk/nK2M274DjOBzj1KDwj6fxJ
dJ6atxB8oSeKkDhQufF1RZ/tu2slFOF97nwhnuYX+Wxhtdl7mHajWQryYAABcrB65CJ3iKwhD0lF
yqQD/AEkXfATwYxzow7Lfenl8RmE4WnvL0pdrqGabyhV57sR9M2maGa4vz5WvC1awl80Cn89xmqt
B4KqlUBFnG7Y966S27plhi0S2eOikQUHV9nhs8sE5go07XoT4cT1oZvBW2+J58UPhHPG+7ixq6fU
sauUwr6IMUJLkwv0F+wLu0v6Q8h+vbT7NLgVq5y3wKLac3fF79haUcfDm6jb6yZ0yP1x2fT9hCYi
Wg4lobluDnOAZ2VRWc35YpOLd3E134N0EQfLHvay64t3eQpYojAM6sJwqQkSCosI6PQAWdzdiFH6
tTBsn8zwsEvDyNYv5GxQT/2mNYzt8oW7nZOjYHQOq8Ewu7MXkjc2x/C9DfNbyXZ+RqwZOnhnmOHK
NSTx2fDFX4ra/xtY/6X+hwXGnOPfl///XX0Zy1dSZT//jX/ofG78rxgX5iBGkdH2fpPld0IU9pk/
MUWl+H+p3/8ZVmOJKUCVQfCjh4W3yW9axD6/8mG9RAKFGg/Nq/9Ii9jMyn8b5ZrLcVBpYpLsQCeE
KnRS9FMs6rqebO97Zq9d8aMyMiz2Dh1iq8fXTxaufiwqhKkOoxYVsKMRI91vC7rXzZXT0kR1D51F
gOBwilB3JdtPCKTMMtAffBjs2sLBj0FrsAYbwnyqsDQUqvfUVlQ4S+KEUkyj+44ZcwcOJEVxdH7I
5ARjuiqmFMirBwIXQ+Z1gtdwhkQxXspkGYUfD9sKaSZU7BtVjF2O03lGW+8vU8hTlgF9FXIyJ4j4
L6Q/93R12hGXHjmu/vdunBW1Yo0RJaOGwROivI5TFH2QbnDypv7RBziS3HvgDLg0N5sG7qdx5nR5
+G1v/S9z/5eZ7v9MEr0AZAEj6xBnKJ9+EM4Mr7s0RqCobschfYY97ZfXmEimL8aUwBnRRQ9yPGnq
MM/IyPEajCaqv6VDT6AguJX4gY6aJnE4gTK7QGBsxLFyTdIVu8Fq4VHsJVDs9TFjpGaR+q5lH9ys
uJLzZ3Xsjch32Ckgo/gvYIbX017wGiyy7yGEzSA+hsd2Mu1NshLEGsC+7/Zs6eCDj+pOe1eT46/v
3169+PVu54vIqDwP3KvDxJfve714uqr7eAX5+Ex7znXEvquS0sM72+YNX0RYeO/msfWNvULgV5bc
dk4aqrsy95u/DdRfN9vMLSODgEmGgxgC/btTCIVDMwIjuyJ4ViOk9Rv68gXGmGBcOYUv0NNaMUR7
+97/WGQYA/A1qOToJrIKJ/eO/aNF/yQU36qJIZne9bpDfpzW+Zro/8wqzdwdgctzUAUn8gnC3+t1
dhF6LVG0cJ8XJ6V19d2lmZFl5/gPse/Q+zFLXOnA8ID/05tkDwXmP7hBEXRPQB3M0cchLsrx20Jy
husTLYkIR1vXylndt7/K+fMRomJBb5jWLTsqPqXbFG3rMIdx62eK0Cy0jwnSej8qVxKjtpK5d9q9
W+I1seurNh+awN77KivXx2IMu05s6oqAmDDQSpC4IRWDurnNlJH9xT1+iDR1mefVf6MImejwW/Qw
9C/wLuA9eTr2nzRNJy4j0PV2863RcuAqBisuix/K0Tg8tW0dYHGV1KrFEOovi/Xn7gNlAykFWqEL
jec0bCWWQdAMvvWV1MoB+h2Hfg4MMIy6DNMNR1TuWNFk8srwi86qFOerfhgGvLlqa3HVfV6vM35R
cE1W+RUd+yI+iCZw9aVfa2+Mdm9f7Wkv3KMDTkv25TXBXwxM2MnL4qdzN9TT0H7NIgygUayLEIp7
PwbLwKZaNUwEhdc6LIkbSyQ5b9PY4DRjIeOhNcEyLr1Uf2MD1sWPYLRZGY4/Dzs0EBse2enPAMwI
nOjiL8xhn8Y0Bt5tKsuSnUr3d+TpNIhacQxjs6J4IrSoTIi2EFDiC129VNEtfm9y+bRqk0Jseho9
rAWFrSDI2ysspOLger1x1uuzGSGcjs5k/T2YIcM7GyqncX3P6x/7TzjNszWHFfYMkOquiNGrcdCV
foLL1xXNfkJMan1cGc2pezX0gbobC/7JvEFrmAhiLOlbnpmbLTNfDWgT0PK2wDGFFz2J+AygCXZR
ZOlBU7Q0eKXMhctfBrDy+ZOcgXAdoL28ZPJWzmHNYab7pSAEj+TAKdPzNOarrXyO+fNVzObbYLl3
eFDGSP1/6qPcV8cE/kh+XXlNpM9mh8H4ZdZberqYlmlhLy0R8hg0DlTu6MtIjRmHpZ1Ic2ZiiOPy
tmHVY/wmW6/pyvL46wb8QqL4s2ngBgfFzrYTiwX17Ybth/eNCWJVHdpWvcd4BUXAfR5igkgp3dF5
/ecz+q6H7STAEeTZli3X4ozHMNVnDSaRa7566SBBXeCQwz2lP1cV+fqZlfMjCvfhOM8UHxdIiUyI
9jgZfjdw0KyQrE0zBGVZOh0CAt8R6M12aWNsyH6IknHjuEf5v6jvGum3tN8KgRIkpRUS8LxTqonp
WuG9MFQ8M7GA4fgB6sxJsE9OJTzrC8vDxfNbXy+KNWwXiDWIBhEYneRDVEFkpsMSYpqKu2/QKIRE
07UxuVvhLILfaeA55iaKuAuW614kqkn3rTWY5x66iiiwH1ahuBmscsz+ZdTi8VMaAS9WF/GI8Fqx
a3Xr8SpMBTMymuupDDm70DqTXBL+sOaL5qkw14Jol3GfC8KQV5A+SslOEWsQeEcVRILLK8C7m7wt
Uegb3oxwTf0n1Jb4YRsLHXJZhRebNe7xcy9+TMs8sZwrSqN8UkUK6B0LuQBAP6R2YLaoSa3VfRc1
/C9Q7YoXOCwksYHUcSXL8LBYV3d60KsJHhnaml+KnsYOrzT4ST50wJCEJ+GP5I0QLDpHqPswL11W
ARBzN+qjWuyxqK8VlCU+sB/Q9mUmTi5mdrXI6VPsupIGmn/EqBfV0F1h3zM7z2O1Y+SHjRvMkgqh
6wOg+gMQk7QTB1nq1GMwliG7ypjJ7tb3vtYL2z8aMVn29nHN9KwhUYCefRP4SGABerFlhaJ9kBQi
f9c6Wc5Yn1zdPGE4L7hFHFzeZaQo8hEaN4yfoWduuF0qYCbzZZmMIdcIT5dn03uYUiBBTJ+Jm2mS
QqftB2BdiQe4aGxjmqD43DHB2xOICTd7MOeFxp+qm9o4BukQRLSLEjeQ2THBbstP0w2yHV4ZfFtn
RolYxjv4/6zoHkFMRSJuyJYsS6+Amk5OiAZHPJrNkxcmpIRy1tiOljox+9KelpE9lIi8L9PLdm1X
fkcXYhqcG3qJhMqxb1ilHQZbDuKpi205U38D78kl5GK0NPGUGgfdBcb9up75rJhhHosEy8c4B9p5
l0h1sOlg85eUMD2/k0Ni4lJpq3q5jdFQYyNlMIcIT523BKyfzCyig2IVeRccV45sKNUPQrfnPP1e
+5eRTtnpUTWuXDjuGRNf7TlAQ7oD4ZLjSOku5JSv4SLw5kVeZQ5ZKaee7bjAMEG/NowGTXxgDGd5
7xY6cWAgCFG+d+x62XBLUQv7d7PWrkmxbGsu9TeQb1QjqzeZOoSobxZnbnuBi3I5EFXjfZoVM1pm
ZpoxwAyPRLrrk7lJ9niDJv2HpGcEdZm3HP56rzR0yQ411tlilVrGfLzYBXImbJ6IMTIr+GtbA2Mz
v9NeizXcds0XkzgjX23C/WihfvvoYDPAGotwMPJnZKIp5l+hRXNQbj24Z6GzmTMH/Uc3J+zuxriE
cwjp09HBZ6uZUfa066W6j103xoJlGGA0XgRNB8I3aNXUfUPUBVO7Ia0t7zrhSsUWOEzef86Jueuh
DPFxfPZQYx7wBAnq4csMAnR+t8YWRgrIvUJl7QQtQTruRRPjsdmDcB9xiZ39SN0MPZI3Ru3Trp0r
UXGsooAtlbPteUY0bfHl7ldmLgiWegwDlpLuHFDEYdbVxoOO5cabbrC0/IRo1OR9QGNbeykDJ2xB
zJTa1UlL64r7T9inSSrPJZksb2O4VvPKQDmvVns4JEBc2suFl2NCwKq8nm3b6Q4qDlNUbUnQ1vu0
QO2bgw95q4tRY6eyEZ7EDwycWAysDovRMTb81bDYog/GnDj1q/QYukLu+tbGhDKhV2efObOTuQf0
SR1oehI6Jt2xRPjW+65sa++BVuhQtGc20j4dhq205jFhlouQ1xbERevOs7xxfZQNu3rjD0EwPNBt
TJkTVpK5VncWLX66wgxRIahKhHWq8izJZYEGbOtFNYwhJHvdbBsO69hHXx3azc1zhmSRWnZlIHX/
PS58INfbKcRECO7c6EsQP0nT+1gSlLZfBWdJbZXBDah5q8TpL+hIa7PvGdJ/2PFtWwAMbrtDjtCM
oaHnChxW6MbSLXz/K/u2NUqVzh0uKC1wi7nNzYHa1YLh8sOs/a7zdl0yD4kin0LapzzS/vXJxhIG
0Xh2Ajlk/zcWGuj52SBAg3OsxAQSXu4+MunjwAHO65B5gYlwAPZNhplbuG8kB4BSM7AObqybo8u1
Ty1SUgyfFEcP7ugFpwx02dRdz2AD85mHyW9N9heMGNAJZhFIPdCKQYsJg+Gpr/PgCfljg9xyOiss
47PUkvQauqn3CZMMx8nszZikc888l0n902yTu2FsrOeOWFZEuTk0sMVKsEAW9QgHUTlNsIpj7LkV
KVHjUmdb5/VU29woeQk61Sh7MjQnINLL5oye8SUiNcGtSLJAXROakxPG8MKVDmkW8t0TbiLt+kF5
PhT3bZvECx9mFy1i45uRKRvXP8aFiZOlF1b8iVs4MVfUJN3oDF/iAY/gHHamItq4chqCr7ACm/YQ
uEXYXKFErjgWZdeZXKrpQpOyINJp1ggoSiCdH5M1agZ9gJnVhM4A/GXbQQ0FUf+VETOe0vU1MVyb
FOml3RMgFcUp9esEQxKFdSxb23QsGKibq3dEYrGQ0MOKuD3TeU3RgZMiC0uYKcwVTKOVsX3+WYm1
5xXaTB0S9vSHmoxPbGsZAPwpHfyQMSkAKcOS5TZ5wJ1fL4n/BJGD3tPPx8iB6TiPlH+TvI/6ZOGO
BXw/ntEEE9MZbhoEqubMwC7sJP6kSkjP5RHwblrP50j8BOp+BT7FXTlrZ5pPwzCpPDvv8Lnks2xZ
5KTgM77oHIpRQNP+qaZf5yzbfIYqLJk1umQp+K+YbF5h0Dj4R7tLRxW9B4/ptvlVAN2L69ErSKBx
LwTIWGDbTNXUfTV65hVhDm8aXg0ymgisK88kak5FaZz3jtlgIpny3j3r3RCsMPL4L6drplTKoTm1
M4nqFvtlssBADCbflIHZjwl682TWNiuArf0a4su85Z+bvyYrGdb3cxWFHJdOxnW52ywLTWpYBlNq
knnRmav9+XqU0ue5VNPc8lBRoxCyvhKLAN2uohmiBGzZEJbftu7ZCxWjIXKC4uANntm7VePGzXWN
ijUon7RiJoVOKpK9gqSWOSvPdrJUzXc168At2EZGn2YFFnbFLkY9XN3BrcuHL2pAiaFmPjZ1kuCi
Z09cebMjywZXOpd9VtuuKQKh0VKxQfs1DwSnVdJLCk+es9T+isULarb6EkkLvUCmdEVfflGZs7Ao
yc/MZ0xtRa4xttHA3eZLjJDv/ldFHK1NTGKwpClYcGTFe8FPKTXLsNeWZS3fhJr69b1tKdveigwF
kWinsiEdcZ8KOjHdB2slkO+3Zof1t0AemJwdQgtZ2LA4psgHv2AS+RTSr7pPxiTlqcmahi4MXLBW
EPQH5TfkKLHfro+suom4q9NT8573UD/R9KR+YDsFPl9Pay9ZTajsiMnBscOWVGYgDxa2/hHdiYxS
pYzIo36+eo2qTGpVWTUWDxuATNXYQ2xQOBygWD2b/hGscG22ZGhHc/PORvaz6VmQ1VTcfmxJFpJp
mHnFqZbT7jpApYbkVc9FepYA3Z5ugyVcx3Oo3U51jEaXmoKDzfLIDyCFK0IndIGWj4k9ORCrir4x
mSgjN6I4UgYvVeNSpkB+z3sAUAQpEv4p2I50rtxqH6fKVIE/C4sqWc1Ft+sy63TLW4Zd/UZGKxWv
p6KCjU6RZLP756xpeKQ5gDQufWrwAKn3iNYlUkJQaLzyOuxojvCHq2ZHITRiApbkMVq42JVjnjdY
OuTjymQgE035RbSLqdBxUjWRAwdDk+jWDiyT8i89rtN+ID0jGFKogzHQCX1wnK+bnpjdoRDCGPDr
kkhTZypEKzJ/Z+H1VkGFmwbu9y9fedpVM19JeYqwque4EYnT66/UXdNEtgzkVz+YzfTm59YAC2g6
u2/3xP78KsCh5Lgg4Vya56eEQzdLO6Dvov0K9drEJ/BaQpEUEqyJXW9/10s38Pc2Jbgb2tQot4Xo
yf05lRptcJxzVYqvi6gnCpkpq7ED2vpYn/EaZsjLcRauQUvQmBrPx6J9UlUPmRCEOHU3XQgz2Ygp
eU3s+RmZf80+miE1JUIT+pjxXoVBP/PT25f/x1IJ2sIktg4ACAeBa/P738hrywA6Mp1D/4vMnYXr
4IAyZSGHKyXU21/1x54DswuNxg+YBKHyd9rvJo3K3YYE6kucRQJz+URHBSjYNTSvSJCkeF795eZO
RygODwaqIeJ0dE3dPxSvBhTSo5T+/Rc0M02Mkgsv2/spJ7LfpS7ASL1LYvJ9kgnNz98r9LWHd0S7
2v8JSP+3aruny8zUFKotTVrGpL7jnO5I0KeLmuNUfKYnQemos4wuVYSXJxHwP1tlF2VD7lYgxhcy
QTptXpckhpFwCuczmMMQFfSuMqV5XlCpHQHKmqzx7S80RLnf97/rMwaL4CkLnwkf7aPXO0gW0Uow
0cPnoWFOlO0H1IsJcwRFzXNNhh5z7E2WpzqLt6AYMk7Gty/gRWPw1RUEbGKj1Q2IKuTW3ddXQJWY
VU4XNp972Ctps2eWhU07XY8sLs5+pi1qyExqjO6zid+/muIWSoWUF3UgEeU/n38uTl34psVD61/z
FreAz6kW1grFDAPLmtto3EVCWhH+404pidbh7JvDEohEiwdBlti8+BtBdCIXkeFE88iZhwWeIHZA
TbGPSOZdiVi26kGEtaVlcqtRISui8UdyQ6qYER0inlnQ5eQ2cMfMEd91Q8dlhT8b9COpPVETtTaT
NBWRfMn4XMcky0lRF0QSG9gK6x+lxUBn0lULOh2XWYOl+sXby3/6WhP3XHgA8FJj9GL+2NoTlUVm
2av+1Ga9IGdNO2lKoHiVJgP41bJ++yvNZOzVAyfUxi8zmggsQHiqeMagDIjhGM2f4jQwPcYpj4Py
GilSt7Ru7NHmCoyUzUQRtaB0wYNANsxczduXcXrnKJch9ubYxgyLd+6U0tzA0pp5ltmnEiBefZHX
g6wf3HJ2hyt3lH/R9DyNIILkLBR0igLUUWE+nGzyAAXcPOvG8bPChWd9xOfQbAsEqkxm9fZ9uSev
NJ8OUxvsM7KSnAvCPskO0nmxq6pR7kMzSjvaJbQvZXpABTKn0s2LmdNhw8C75v9CGjbsy8UX8SPF
mo9HImRGkvRLSh4zv+9mPADoI6yeSdTzlAoFqh1vBepnmWlrLZZpA0T4uPESqigwbeKyZjpyr9BM
5Oas0ucsSlOkxwgrqjbxmoKgXPpzyyKOVgdklVLv+u1FOFlv1gBZchh4LhNI7LRP18BHVy6ug2l5
mOrCnMxJy6ii3GDhSOX89lcZNs3v+9k8U4IXfBnU2Onrn+7nue3oqTpech957ct3TT6t0xKpY3M0
EeoJQT9n7xUgHVahWRrTJf3106Am0yGwZpvF9b3Q9DOpBTsinVuPCR0Fqywma70aeVUh8eVdXc5n
WkwUTHssFiiP85Wgpg6/Bn9Mi8wQyaoKl3dnjWz4KQfVghTFJcov+BachkiHw5+tCYReTI/X8jPz
JAuHrGXehKij8dzlkJvG8q8RGm8ke7dg5sG5l4CP4wO1U8+0QN5e0uj14wtDY6no2tDYkbhAsO30
8fXcgYpAzn2rlAifigHltIPLePQYlFHn0ePP5CH1lvhSR3mV7DoP3+0aG7VHSPyQ1ZtoahiawuKM
LW08nzPZPyTUryPqUaPKtlmk3GMeF7c1o7ZvCikoJG8HKwNdHabBO+Un7WVm5+M1J1K2Uq1n8HEt
TI4+rsyRFR5WaODjBh3b3o6uYflorZakOMCYGYxjPLz3OJXKg1dZ4jrUg9rJTvd7ZuLVYzZW3kVV
uUwJik7SzmvLmRGedKrPoCZ8TItSmPcAhG0HZvEQ3rucz1+6rHV88N5BRgsjHcczFzGO+zkU02Mu
RAYOyra8ZofbRPcJluP4XFnd8CHwsLanNzUdi2UqDowJdIfBHsPl7TLHSDdNXq0uEADayzlGRizK
iuLjhGotXfMEt2SJ09j9Wky0xDxsKuj2Wd7WDuxbT2r7q6vl+BmNMMTSJx8ztSWoL8twzPdervO/
CHO+DtZsCMbKBDOfVMGIS5/CaVraP2Hvp80zz2t5H7uICu4hjCJ2EQx28PCX7ffqhf75ZSFAOXPM
k8OdZiTJ6pHaDXHzjGZyDUZose+dhv7qpq7La+WJifovbetbRoRh+Zd87I+d/3KbYHUY2RDET3Fg
kz+icwId5LlvGgpXtEcBYdfCAfj29k2+fNL/HMMvd4mMLPicGCYgUq4nx8TiQhZVYGWeHWjCipyH
42LTUvBgpZRV4V3j1onRH7Ww1K78uNsJ1eVoDuSw5ZZKAvsCrBe8G4IhvmisPnzgvEXojr6iRKWf
5MWVTd1tXOl4t0j2Nj9qMM9XDe3ZW+Vq92NcUKdunNaxcXUq03cCDc4Mbn8d0L0pmcUhAkJjbYj1
c9GmklHCNByc1Le/2GhabVee319yoRMQHkti0gDSINZFcEafpgSOhTWTF+n12ZvM4me5yM5EW1TH
ZV2+NE5cfRJWvOwmN2Xo0aN0fPRgrTe7t5+Mb1b+1ZMJDVgTwR0XUgjH+AnwzimTmvFBFj6nE4MD
2mkYmS4RPJcdXsWr3CkPmmJYy2XaQFeqmfa09bGlb3WtukDJTRWm1rvVSb2jWKERwlqMP8Ncafzt
UFrXOUjjKy30WSNqcU8PtHrXWjy0TcBgTG9XuTB2Kdox2YZdHOLpQ/F9gJ7xQwdFfiPCLj9DMtE/
QgPq3tW+rIzH8Th91VU2PaAIXd5aTcQBESzOfBCunKeNQKDtfq5i4O9Zb3MD2YKFoJIpI4Cw6AsG
IZyJHzzfiq7yTHsfkblAZ4Khg7/8Zdu/hiXxiFlbj+5CyCEFTvZUO3qiJcxzD5PnPvf8G6sXxWOX
C42VQd/YN85sDL7efpzOa+Dry1eSG1DiOC5G5sDVeNy/FenQ5Kuh5uj8juikd0HbDF5QMmnrkkZl
cWAQIYn0fjo8d+h0P+bpIq/yPLZvLRWLw9vX8qLM+3prkWoSPl/EqQLnFAw4zLU/RmnTfE8XBgzU
7W3yucVlVu16w0Drbbekw1G3yC9IuFh6B5/OP2bAYXf0SeJ4y8ATL6OhDcKnHJKUaf3SQm+sMbsu
g3w8Io2x3ARThmgiJhLeBqVId96MCJO+2FvUUP2w/9lG9ep3ZxbLcihKaV3HgWP8L+YQU0sjt6vR
70Q7ws+7Q4o7HR6qTl5e1Yx5ySgFEvH4xVcNkBK4nHvF0PPRV5Sm5CLjB4lUCCy7SgybIQQuw05k
XLQN6Pq9R3SnYeQKog5S68JcSaIAkkLiCLvrGU4V7MC8C8DVRm7rnBtd0uHMDlL3IyT+/GlCguSH
l6MDjrhekfyt8fVn/IE1FgOaA7qGGdgffT3hMglFPKT8DjvbRt1xjouvoDw0U0MeGTVV+LyOU3Ie
NNZXrQp4DzpQXf3/sWHxNCBtFiBXsc462bAgpcZ6XMPqe1IHetq9PJBgnbIKglwg0XtW8X2Po88B
OdZk38XJ8imLBtWxTxDWfHvHnjToXt6eyDO9ZUIHWMtTxC7c01m1S1l8T0M7+NAHznjnVvAmQxq7
l5yL081U9fKig916jlaYcy2bkIMsrOTyPg+zCEByM6ur3JrED5Dzvb+J+rz88JerfF0DmKvEQUf4
vOJgpikqT5bs/7F3Js1tI0kb/iuOuYOBfTnMHEhRlGRJltReTwxKogmQ2IiFBPDrv6cIyE1Qst09
1QfEF4Pog9uSi6hkVlYub765i+Z15G3NcknWe7v6hGdh0Warw2Bc5uruVrd3G2pKeWO7Z25mJd/9
RnXgVp3r6X7GmNn8s+WFq2vV2W8+6YxEpELCLXDOlJkQca/WzsTcUu5tv+j/9Vl8rFOGHy2eI0iY
YGzMgqfimOSPQpII0n7eaHGx2C+C4I1/8tJpYZmMSBHYYzxSPFNB/tcRLEAGKObFc2oI9hmCINog
OoIFXR/hW3AVAPc0GcTkkvDsCBY0d0QDAAMTwGkzaYAU698hWLD62iiY+ph+5gkQLMOduO6EN310
45DyCJs11fM/8jxNy3HaRHkNRIn3FLTM3nVqrrJ7Pwizp9TZ6B992u0edI8ZhrEJVfMkDFyGmecV
Y3zh4dmfwZUyKTwlFW1V6TdyWKxjKwwEHiu7JLhbZ+D+x0rKELnErzbnJe7VNAU4e60rOOvMDocT
hgTZLNHrzUOzhkgM8sx87GtKuRQDnsB6mdDVKBWULlUcBuHYpzdxAXSsXgCSq4MzZtjSKgthCaFR
tsmaczqrtlcMKE0fS91fL0iC13fKhrEHOvXOb3VG15mXEjNMjLoplrtspY31NGRqHun0+5Vv32uF
EgRMgsr1T6UBcelvfLhDjPDnRXv4CmwbJg2V3AMUFK5wCo6+goiEyVqZ5/YfTWZ4l2A5IOrSKxiJ
geFxkA19WzjjQI+8O64e/TqmDSYYp7abWJMAWNas8bnYCIuSS68pdzcNrFC3emkmz9yDyhdwIDkj
rbh5GXC3vimtQiME9IvwcxjO3dnKz9LzElaxD66bfSpCw7pg9OK1s9rrH3Vfn9EAzTBPe/t4dEju
2t0dD1z0TjJP0IqIHDnVG1dllgzFov6mU9Ijq7ma4skl0fybJr79Fdj1rxQUYAQiOw8my8guyXAW
U1oKI30cAdM4z411cwNuVn1MNxpi8Kx99WFFBe5qnxjWH/OaP20xqUsAMtr7laLvP/ilDUppta3u
LHf+mVSAPvOCIPxMyXJHA2TI8ON4H9OmkilQ2Rr2WZ1kxbRRIRcDjazu3quN8Rzb5fWe6YoX9AFZ
FzU9ygVM2rQKVUy0rCz4lVQId5le+S1MPcqHZrJ/YjAZc7mZg/2Ugitl/gDz9rKCQQVzn3Gl6a48
B+RbPXAoN7fOTuEw5Rt4/gyIb4N1ho+d2VCOrxvwcyZchswhq8qzIKCuRP+wN1ObjMApgP3RiePq
gUorRB8kuNc3kW9sr4FH6FB7xenSDbcRfT/7jHkJluVtCVEcjUJknl94VRq8JwWt3sz9urpzY213
Y20gbAZuUzKAYes364s689fepDFX+gMdC9WHnE7mawNg2jnJpOYCVCNnU9k099Fun38x/Xz76BGl
XZtU+Cfqqqp+kyA9sVmkeFzyZyJfqRmHwNvo647OzJQ5FMbKg0+T533hkcFRqM19xhMEqOtAxEYy
H93JkuZpr7tQuhc57azmvvaf1xB836a2Pr9iNPX2i7M10zPGMqqzrZt+rTxzc0b/YvQp2rLKZpdZ
4Xi9M+JZyHd/ndCVCwH5qqEddlVN6yjRHyo125hjEjfepC6V+sb058DDgPedg9zRhUFNNleZlRba
1CoUfRqoJRSB62pX3WabpLk/qG263lK6D+z6Jtta2rWWJvPvzEpXv7pKlBP9avmXWGm2t0EeZEx0
TX38aoM57I+xupltk4yB70DJS6oRZWnPTBr0nenG9d0Prgr2evrro3vS7CXEz4B5FzfLtql1UeDt
i3+/1XJl1WTzB3q2bSZ6aoAV62yr/LFuPHagrXWguNtc+biuAzx1ixnhzILNIAGcuSTKalB4FZLR
w+38yt3s0sVmZ2c1HG37dEVzUzb/lpk1myEY0uAAK5XfRDZvbcAU1yueM/cydbT+BmJmAWWav3KY
ENIUUzz+6hZasdX5FlB4Bp8MdmZOwvMOLxMTE/uWMmUkQrqgwdx6r+3t+XfOnoFhrpOFUTnatQ1w
6wpMHgzY29CdfwydLUkYP16F7m8c7lM+JCF8+i9pBSEuFTNyT959H2WimX5vPSSlZcX4ifn8O9o8
hy40z0KKrEFzs67y6kPo7OJZEYnJEnocM3c6DXZXSQTvyd7Ts8vQ2meXibNVPoKnohV6bxZAz7Zl
/IHmekrQOvvfR4Axx0W+z7+DU0n5igLzMZ/vab1vGpfxCJDU3pXmfhPPnB183EyRhe5AzzBDZTn/
otPvd6G4intFnUsHIgpbRpgbq/MUBu5vmR03s2y/m18GtZ9Nm9iJ3UlBn/CSpCX2So9MZTfJU12b
NkZKZ02yAfwIRQYAiu3YgF/9MjR382+xw1HHJ6juDkdvDqnTczZX/N0UbAmvF2+giqsy/YFmHiKU
aG3sJp6+hV6cmfDna9Wff0PzdkszjIQFEaJZO/OrMoibG1NtEB9DIvSHNMjUcU0iDAyS3jBGeWsH
X51o/WQkUXK5XfkVM471fJJl+m6imKF+TddJfmY5YXVLSMld8utTiJOIlv7pNnAMaWTDZ2CKsHVw
B0/cBmw1uChKBw/URAtnAl0RDCcH20wT6nbGkAByJf6cDfgNLS64YunC1ovmvtGwSdNVlF/S5O2c
+eE6vNoGYb5ntIoabCY7ZR1E49UqPi+2G3FcmR/7WJN8+CQa1h71vblbloFjKme0NEbOWe67STAj
KxPe7GjmmBJH1+gB7EjhODTCeXgeavNEhYQqKi/clVKdQX3kXFZm9InRkMyBcfwcWhWFsTLe1lbu
ybLW+7O8VMtn4NuYyE0s0gjb5KLSmnxmClJ5JwyEyym+13QfFF/yanNhKTSpn1UMNJp6Rv1FS9P4
DLZUSldq7YMNW3MgvJWJsq71HB5U13WeyMFAqAk++SrR1upF4wFohA+22c6aLeDhG3grTW+Slhv/
M/dA8DlXoDUZN9S6oDkMovWX3DU9MFH0pK4ufPwWKDINrME4B9/1rDDM7kHZ7YWDk1XJlcoM5ZlC
U9FZ1lClpdemLKZF5Ucq291g8kJaDFTakDL+PC/orxnXvt7MJ8yvMmE7a7T44wrU8uVcNbl1Gm1t
PPq0etWTlWanm/dKUQj3x6vvVwWY+WkD1cVjBDujIE2AF7LGsqsTJW6065W131zVKIJLKgXWWQBB
fjKxNMP4qiVNwGQ7mEfuAX+DrtacdfWQ4VteFLDRwvtFB8l3nfoKOK1GmYZltKGuZ8+hSVSzZj81
dzu4jSASg6onmzvjfaaghQEgjWRcrbKzwmPixdhK5+pZYDThd8fZPzDAQ8xgxm2FNBZ8Op3Um+jW
cSIozCJnP+Ey8JAMw8nvDwfp/01k221EzOudHsb13pfLrH5Y5uRZ8xdGePHTuySIi4/Jf/dLv16o
GxTcxspPSRkX4g1WQdIbDaoLvEYvUj680uF9f7VCCOSoKJ8Jww1vZAl0B9XDf70LE6iQ279XPKYP
g++iSE0JQjz4HHzSkWx+tvtfb6wV469/p/fqP08UMN7ur+3+ZImj3ZujQyGJes6PTR4LQdO0ER1h
oHDoJBYPFn9YQiAlYUhLwYNKAngOxdxWCkSGfSnY8FJa5FNF6DhEKXAfk675Kwfh56rgjHTLtMGb
kBPoNtkXgjdippJI/DLWQTxDUwW6k3FN5YSgjxz0ncxUJwQWPBaCa4/IIuANkOptn6EJAXjDq6Hr
P7GJP1cFzoNuUIc5Mn3HUjhYBYcyFTSuQ9u/Lr4/SS0wMXqUUHBxuy/5xB7ASmOJLJIwjIenVbsB
XQ1iPqisQTAZmQ10iOnHZmsQTs4C8JcREtBAMrUCH9D+4YbhO5MyBSiBJXAdiOBNewhpkcOwDFDg
7fUzoN3DqCJCN7ntOyPRQg3y0ml1HPenZwN0dQT0mWIgHlJ3XfCBA5ICUBxP+j6wRvDSUA7pdED4
P8dS8By8R5oA6NXsTMXQ7CHMgbKqYFBOEpxEkCG0mzwxhx70XQZcTCTm2pMyuAPh2AJfJHUeDGpg
9BdYEIy/aQ4IE0YC/mjYg7sMKJG/Im7/uy6BqY4og2gmAnhTB1xvxMcw5YChSO0zuINA9p5CqJQS
6O6IxBdXnsHlemwHIK43XZiJIHlqtWNwSgCPgLQdICJWyZjqApR3ePpCcKwRPHq0O2md3zQ4O4CK
urI6QMKAEAnkZXcQRBzUUwV7hFOAc0gh/fAMzjmCrQtMn9RBENaQbiOX2Xv93Ts4jdQ4xIiGVkUG
t3v60EQbkdz2mVMBTI9sbRcGnjhHLuMXTWBBEEkO1BzA1aXLOkfcCa4H1Av4wI9dHp8EdAGohwtR
4593BmIfkIuoUdWSloI5QtdVsJpdWuTEO9I0k+QRbZx4DkO7E2m/6aKXttnwR073dQL158kCi5QI
xwAsT6sF7PJYC0iZCBJJi26mHz8fmhYAtZW0CKY+AjZFoxrY6MODWh1LwTMIFFQVCEH388ElTgBz
v+L3/dteosV3LfLFLx7CiV20vREMsiBH6aA5PMO7HWy6uiV1gcuRJjquBgzf4TkNGl0sBlaTxHUr
hVb5BmQXdRWWX0kpcCLIFnMHgrl6Swok0eAnJcPUnb0BbR/guWjhkXMRyAzQvgLY8uQ+cC38QzSD
pMJQz4BHGCO7fXUErpBwQaBFeoZQw2kQBApu5xQMzgQA05EOFEmZQO4KQ4DZls1EYeJYCrT0joBh
M7JaQC+HdR3C0yB9HYr4QKi/dRIcOfYIf5G8nNddAK2eDejsQ8nryeaKTBJmoleC+Kg94q9NAEaR
EFIEkuIZnDNAzvvVcPq/7QyYuERQUxzAbsfKT+YcGB9c3+j/4RlcnkCnximbJzCF33voXez84lMv
wBRTC6led4Ie0BkwwIbLhsicAVrYPLjWX/IkfQtIwpDbkWQaNEGHZ4CWgEMgew1SJIIAGOKQVtNf
JYsooRGJExp2WeXBWQIGEkgfBW4D6HmoDnSlIiHWY4MgCggORAhkj1sxDU8KOnNLJHVBFBRBTxg0
Y7UafyoFb4THJDJKQy2jCB5B6eCIMgkQeucH1uYkRHQoJOA0AvTupDQ8XRBXt6wuGCN4lJhy+1Jc
PvEPBcIAPaErd6hJE7xkTVoKFJVwgbkkugTiyYlwuEMwnTQ9ddZziLGCLXsiCJTxh3VG5XR3wKku
WKBRxGiEF4zeAE+ELTrVpeJl0CZExNDpoRHt078j0BCqS6L35kUZDh84KK8JukNZKaALhAM67bqt
EE4iB+4HUBcaUEWw+IdnaFIAdSFdXaKwAN2nhfvcJdBOTgTVVkoKeAuD1QW6ZOTtgoFdoCcR7EL7
VZ/E0hSy0AUXkM7gUgj0HUuD8Aw0nUyBSo//jwDh2Gl03JGYAUYDcWc2BxdFwtQiOBSkzKKBEsCl
SjLp7RqbK2pwlBmBZLZKMrjLQUgBKyYlBYJJ+E9Bn7zArE6cRnE5YHYItzu1G9K1gABa1ZSosWnc
fYKa70ULTnMJAHZxHzgOXT26FfiQpIALI6sFhJFAs0EkYhYOz4kWcBZswis8yj/Pyl9Nrf4FUf3o
fJnAPfB86HkJlvlbrTE/+4WXpo/XP+8aPi6f//0v0dLS+0XRAtN+9vLQjCP+/z+9cuyhpH70w5cS
++Fzun/ebfD1R/c+62VXL395ESyzRfbkQyhOw0zdvebtIqJzhnmfj4to0eOhOCDw/3yTVywXP6zA
bxZ+e5Doj+3/l+tmAUw0/Rc+tNBIv3C2YTrPIu+J4oC7lF15sgiD70kWB723brs9pNdOwiRbPCfH
b90CJeVXhu/nqQieyqK3+AGULbv42TKE/yRbHq/cgtukV+7IWN4l399NEloIH/tib3FTsp9yjtSD
5973iVUXFSfZlWfLJFv1X7kDO8mu/HPGGckjefm88HsK2CFyZF/4MgyDOAn6J7KFwUovHT8HixMr
0sIKpVdO9n21gKeFK0522fevbVMLcpBemAXKp0398ori9upK57JLXyclxBKnYm7r0rJr3yyCuGc9
OuSL/LpZHS7i52NxdLVU+aXzfPHkl/myKHo63QE1pNcPniBJX/Rba9tCqPzS3AV5UvQ0u6uvya+d
5wH/pWnQE7p2KNz8E6snZXa6tKiGSC+dxMWJcncdW7Ir3y4fs9Mx7GAtRPFCfundon9vdb238gvv
310sojT3g/61zvoi0/5PrH+1zPJlz1J1Cex/YvGbZRU89a6xDkPyTyz+Lck2LzI4xAeMXdBe/qJt
j+8FA0eh9q+c7FsYpfx3k0WWcFP2D2db5ZF+98MHnC02p2ffOCSLZZf/4Ad9ibd5R+llNyEeST+q
6RrJpJfOlqtT9oJDllB24btlHMNWsluchAkdxlt2+Qc/eV6+u8xf3W1tp63s8n8k5U8Uscuf/TMf
8FoRu8SU7PIfkf4SovKeS9EBq+XXrvpRJfxjIpkku+6nYuG/rCJsStc0Lrvs52UWcbP1Vm6BRNIr
B0Q2J+rdJZlll/6y4N5hDnP/aHYttNKLL/Pi3ee3Xr7Nh0mvH+RPCXMje55bB9+RXrtOYChd9b5N
+1Di+vXKb2WafnR9vM4/vfChvPXP+sk18RtP4XKR/ef/AAAA//8=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2.emf"/><Relationship Id="rId2" Type="http://schemas.openxmlformats.org/officeDocument/2006/relationships/chart" Target="../charts/chart9.xml"/><Relationship Id="rId16" Type="http://schemas.openxmlformats.org/officeDocument/2006/relationships/image" Target="../media/image6.emf"/><Relationship Id="rId1" Type="http://schemas.openxmlformats.org/officeDocument/2006/relationships/image" Target="../media/image1.emf"/><Relationship Id="rId6" Type="http://schemas.openxmlformats.org/officeDocument/2006/relationships/chart" Target="../charts/chart13.xml"/><Relationship Id="rId11" Type="http://schemas.openxmlformats.org/officeDocument/2006/relationships/chart" Target="../charts/chart16.xml"/><Relationship Id="rId5" Type="http://schemas.openxmlformats.org/officeDocument/2006/relationships/chart" Target="../charts/chart12.xml"/><Relationship Id="rId15" Type="http://schemas.openxmlformats.org/officeDocument/2006/relationships/image" Target="../media/image5.emf"/><Relationship Id="rId10" Type="http://schemas.microsoft.com/office/2014/relationships/chartEx" Target="../charts/chartEx4.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6" Type="http://schemas.openxmlformats.org/officeDocument/2006/relationships/image" Target="../media/image12.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361950</xdr:colOff>
      <xdr:row>1</xdr:row>
      <xdr:rowOff>98425</xdr:rowOff>
    </xdr:from>
    <xdr:to>
      <xdr:col>12</xdr:col>
      <xdr:colOff>57150</xdr:colOff>
      <xdr:row>16</xdr:row>
      <xdr:rowOff>79375</xdr:rowOff>
    </xdr:to>
    <xdr:graphicFrame macro="">
      <xdr:nvGraphicFramePr>
        <xdr:cNvPr id="2" name="Chart 1">
          <a:extLst>
            <a:ext uri="{FF2B5EF4-FFF2-40B4-BE49-F238E27FC236}">
              <a16:creationId xmlns:a16="http://schemas.microsoft.com/office/drawing/2014/main" id="{9ECE253F-51C4-4142-8606-3A49347A3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180975</xdr:colOff>
      <xdr:row>0</xdr:row>
      <xdr:rowOff>0</xdr:rowOff>
    </xdr:from>
    <xdr:to>
      <xdr:col>12</xdr:col>
      <xdr:colOff>485775</xdr:colOff>
      <xdr:row>14</xdr:row>
      <xdr:rowOff>165100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705352C-5D23-4677-897A-B02550EC9F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68775"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184150</xdr:colOff>
      <xdr:row>8</xdr:row>
      <xdr:rowOff>63501</xdr:rowOff>
    </xdr:from>
    <xdr:to>
      <xdr:col>2</xdr:col>
      <xdr:colOff>241300</xdr:colOff>
      <xdr:row>16</xdr:row>
      <xdr:rowOff>31750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51EB1B2-8955-4D8A-836D-67751FF8DE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4150" y="1536701"/>
              <a:ext cx="1803400" cy="144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406400</xdr:colOff>
      <xdr:row>8</xdr:row>
      <xdr:rowOff>38101</xdr:rowOff>
    </xdr:from>
    <xdr:to>
      <xdr:col>4</xdr:col>
      <xdr:colOff>704850</xdr:colOff>
      <xdr:row>15</xdr:row>
      <xdr:rowOff>69851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EBD57AF-48E0-46AB-B0B9-F8682376362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152650" y="1511301"/>
              <a:ext cx="1828800"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304800</xdr:colOff>
      <xdr:row>16</xdr:row>
      <xdr:rowOff>101601</xdr:rowOff>
    </xdr:from>
    <xdr:to>
      <xdr:col>3</xdr:col>
      <xdr:colOff>698500</xdr:colOff>
      <xdr:row>25</xdr:row>
      <xdr:rowOff>107951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72198BE-FCDB-4616-85F6-33D3EF9553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5550" y="3048001"/>
              <a:ext cx="1828800" cy="166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171450</xdr:colOff>
      <xdr:row>0</xdr:row>
      <xdr:rowOff>85725</xdr:rowOff>
    </xdr:from>
    <xdr:to>
      <xdr:col>9</xdr:col>
      <xdr:colOff>476250</xdr:colOff>
      <xdr:row>15</xdr:row>
      <xdr:rowOff>66675</xdr:rowOff>
    </xdr:to>
    <xdr:graphicFrame macro="">
      <xdr:nvGraphicFramePr>
        <xdr:cNvPr id="2" name="Chart 1">
          <a:extLst>
            <a:ext uri="{FF2B5EF4-FFF2-40B4-BE49-F238E27FC236}">
              <a16:creationId xmlns:a16="http://schemas.microsoft.com/office/drawing/2014/main" id="{EE29AE32-B6E7-423D-9FD8-CB4BDD1876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231775</xdr:colOff>
      <xdr:row>2</xdr:row>
      <xdr:rowOff>98425</xdr:rowOff>
    </xdr:from>
    <xdr:to>
      <xdr:col>14</xdr:col>
      <xdr:colOff>536575</xdr:colOff>
      <xdr:row>17</xdr:row>
      <xdr:rowOff>79375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FD70661-131B-4D3F-B2E8-429210EE28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97575" y="4667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31750</xdr:colOff>
      <xdr:row>0</xdr:row>
      <xdr:rowOff>142875</xdr:rowOff>
    </xdr:from>
    <xdr:to>
      <xdr:col>10</xdr:col>
      <xdr:colOff>336550</xdr:colOff>
      <xdr:row>15</xdr:row>
      <xdr:rowOff>123825</xdr:rowOff>
    </xdr:to>
    <xdr:graphicFrame macro="">
      <xdr:nvGraphicFramePr>
        <xdr:cNvPr id="2" name="Chart 1">
          <a:extLst>
            <a:ext uri="{FF2B5EF4-FFF2-40B4-BE49-F238E27FC236}">
              <a16:creationId xmlns:a16="http://schemas.microsoft.com/office/drawing/2014/main" id="{2ED23771-903C-45ED-89BF-297516E5F9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31750</xdr:colOff>
      <xdr:row>19</xdr:row>
      <xdr:rowOff>15875</xdr:rowOff>
    </xdr:from>
    <xdr:to>
      <xdr:col>1</xdr:col>
      <xdr:colOff>514350</xdr:colOff>
      <xdr:row>21</xdr:row>
      <xdr:rowOff>101600</xdr:rowOff>
    </xdr:to>
    <xdr:graphicFrame macro="">
      <xdr:nvGraphicFramePr>
        <xdr:cNvPr id="2" name="Chart 1">
          <a:extLst>
            <a:ext uri="{FF2B5EF4-FFF2-40B4-BE49-F238E27FC236}">
              <a16:creationId xmlns:a16="http://schemas.microsoft.com/office/drawing/2014/main" id="{A3981734-810A-4BCA-B44C-8702FBBFA1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184150</xdr:colOff>
      <xdr:row>19</xdr:row>
      <xdr:rowOff>12700</xdr:rowOff>
    </xdr:from>
    <xdr:to>
      <xdr:col>4</xdr:col>
      <xdr:colOff>730250</xdr:colOff>
      <xdr:row>21</xdr:row>
      <xdr:rowOff>88900</xdr:rowOff>
    </xdr:to>
    <xdr:graphicFrame macro="">
      <xdr:nvGraphicFramePr>
        <xdr:cNvPr id="3" name="Chart 2">
          <a:extLst>
            <a:ext uri="{FF2B5EF4-FFF2-40B4-BE49-F238E27FC236}">
              <a16:creationId xmlns:a16="http://schemas.microsoft.com/office/drawing/2014/main" id="{BF364C33-C110-4994-BDF7-9B4A3B4063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177800</xdr:colOff>
      <xdr:row>19</xdr:row>
      <xdr:rowOff>38100</xdr:rowOff>
    </xdr:from>
    <xdr:to>
      <xdr:col>7</xdr:col>
      <xdr:colOff>736600</xdr:colOff>
      <xdr:row>21</xdr:row>
      <xdr:rowOff>127000</xdr:rowOff>
    </xdr:to>
    <xdr:graphicFrame macro="">
      <xdr:nvGraphicFramePr>
        <xdr:cNvPr id="4" name="Chart 3">
          <a:extLst>
            <a:ext uri="{FF2B5EF4-FFF2-40B4-BE49-F238E27FC236}">
              <a16:creationId xmlns:a16="http://schemas.microsoft.com/office/drawing/2014/main" id="{1AADE53C-8AE4-4560-89E1-FFC87E898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19</xdr:row>
      <xdr:rowOff>53975</xdr:rowOff>
    </xdr:from>
    <xdr:to>
      <xdr:col>10</xdr:col>
      <xdr:colOff>901700</xdr:colOff>
      <xdr:row>21</xdr:row>
      <xdr:rowOff>107950</xdr:rowOff>
    </xdr:to>
    <xdr:graphicFrame macro="">
      <xdr:nvGraphicFramePr>
        <xdr:cNvPr id="5" name="Chart 4">
          <a:extLst>
            <a:ext uri="{FF2B5EF4-FFF2-40B4-BE49-F238E27FC236}">
              <a16:creationId xmlns:a16="http://schemas.microsoft.com/office/drawing/2014/main" id="{EBD7888D-D016-4D2D-9A1F-09AFCBFFF7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374650</xdr:colOff>
      <xdr:row>19</xdr:row>
      <xdr:rowOff>28575</xdr:rowOff>
    </xdr:from>
    <xdr:to>
      <xdr:col>13</xdr:col>
      <xdr:colOff>927100</xdr:colOff>
      <xdr:row>21</xdr:row>
      <xdr:rowOff>152400</xdr:rowOff>
    </xdr:to>
    <xdr:graphicFrame macro="">
      <xdr:nvGraphicFramePr>
        <xdr:cNvPr id="6" name="Chart 5">
          <a:extLst>
            <a:ext uri="{FF2B5EF4-FFF2-40B4-BE49-F238E27FC236}">
              <a16:creationId xmlns:a16="http://schemas.microsoft.com/office/drawing/2014/main" id="{AD63A25E-4EB0-4086-BDBD-8D1285859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107831"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107831"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mc:AlternateContent xmlns:mc="http://schemas.openxmlformats.org/markup-compatibility/2006">
    <mc:Choice xmlns:a14="http://schemas.microsoft.com/office/drawing/2010/main" Requires="a14">
      <xdr:twoCellAnchor editAs="oneCell">
        <xdr:from>
          <xdr:col>2</xdr:col>
          <xdr:colOff>127000</xdr:colOff>
          <xdr:row>10</xdr:row>
          <xdr:rowOff>11440</xdr:rowOff>
        </xdr:from>
        <xdr:to>
          <xdr:col>3</xdr:col>
          <xdr:colOff>241300</xdr:colOff>
          <xdr:row>11</xdr:row>
          <xdr:rowOff>38100</xdr:rowOff>
        </xdr:to>
        <xdr:pic>
          <xdr:nvPicPr>
            <xdr:cNvPr id="48" name="Picture 47">
              <a:extLst>
                <a:ext uri="{FF2B5EF4-FFF2-40B4-BE49-F238E27FC236}">
                  <a16:creationId xmlns:a16="http://schemas.microsoft.com/office/drawing/2014/main" id="{5570F184-F86B-4042-8B9C-0A848C63F06F}"/>
                </a:ext>
              </a:extLst>
            </xdr:cNvPr>
            <xdr:cNvPicPr>
              <a:picLocks noChangeAspect="1" noChangeArrowheads="1"/>
              <a:extLst>
                <a:ext uri="{84589F7E-364E-4C9E-8A38-B11213B215E9}">
                  <a14:cameraTool cellRange="'KPI YOY'!$B$10" spid="_x0000_s2206"/>
                </a:ext>
              </a:extLst>
            </xdr:cNvPicPr>
          </xdr:nvPicPr>
          <xdr:blipFill>
            <a:blip xmlns:r="http://schemas.openxmlformats.org/officeDocument/2006/relationships" r:embed="rId1"/>
            <a:srcRect/>
            <a:stretch>
              <a:fillRect/>
            </a:stretch>
          </xdr:blipFill>
          <xdr:spPr bwMode="auto">
            <a:xfrm>
              <a:off x="1346200" y="1789440"/>
              <a:ext cx="723900" cy="2044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139700</xdr:colOff>
      <xdr:row>2</xdr:row>
      <xdr:rowOff>50800</xdr:rowOff>
    </xdr:from>
    <xdr:to>
      <xdr:col>18</xdr:col>
      <xdr:colOff>231588</xdr:colOff>
      <xdr:row>12</xdr:row>
      <xdr:rowOff>12700</xdr:rowOff>
    </xdr:to>
    <xdr:grpSp>
      <xdr:nvGrpSpPr>
        <xdr:cNvPr id="2" name="Group 1">
          <a:extLst>
            <a:ext uri="{FF2B5EF4-FFF2-40B4-BE49-F238E27FC236}">
              <a16:creationId xmlns:a16="http://schemas.microsoft.com/office/drawing/2014/main" id="{21F65E46-D6FC-4DD4-A958-33D06CDCC443}"/>
            </a:ext>
          </a:extLst>
        </xdr:cNvPr>
        <xdr:cNvGrpSpPr/>
      </xdr:nvGrpSpPr>
      <xdr:grpSpPr>
        <a:xfrm>
          <a:off x="139700" y="409388"/>
          <a:ext cx="11118476" cy="1754841"/>
          <a:chOff x="139700" y="552450"/>
          <a:chExt cx="11036300" cy="1626838"/>
        </a:xfrm>
      </xdr:grpSpPr>
      <xdr:grpSp>
        <xdr:nvGrpSpPr>
          <xdr:cNvPr id="88" name="Group 87">
            <a:extLst>
              <a:ext uri="{FF2B5EF4-FFF2-40B4-BE49-F238E27FC236}">
                <a16:creationId xmlns:a16="http://schemas.microsoft.com/office/drawing/2014/main" id="{7CDFA3D8-AB94-4EA2-86C1-0BB34C375BF3}"/>
              </a:ext>
            </a:extLst>
          </xdr:cNvPr>
          <xdr:cNvGrpSpPr/>
        </xdr:nvGrpSpPr>
        <xdr:grpSpPr>
          <a:xfrm>
            <a:off x="139700" y="558800"/>
            <a:ext cx="2216956" cy="1619250"/>
            <a:chOff x="139700" y="558800"/>
            <a:chExt cx="2216956" cy="1619250"/>
          </a:xfrm>
        </xdr:grpSpPr>
        <xdr:sp macro="" textlink="">
          <xdr:nvSpPr>
            <xdr:cNvPr id="43" name="Rectangle: Rounded Corners 42">
              <a:extLst>
                <a:ext uri="{FF2B5EF4-FFF2-40B4-BE49-F238E27FC236}">
                  <a16:creationId xmlns:a16="http://schemas.microsoft.com/office/drawing/2014/main" id="{1483CBD5-650C-47A1-A23D-0C8CC0F7CCAA}"/>
                </a:ext>
              </a:extLst>
            </xdr:cNvPr>
            <xdr:cNvSpPr/>
          </xdr:nvSpPr>
          <xdr:spPr>
            <a:xfrm>
              <a:off x="139700" y="558800"/>
              <a:ext cx="2197175" cy="327467"/>
            </a:xfrm>
            <a:prstGeom prst="roundRect">
              <a:avLst>
                <a:gd name="adj" fmla="val 13139"/>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4" name="Rectangle: Rounded Corners 43">
              <a:extLst>
                <a:ext uri="{FF2B5EF4-FFF2-40B4-BE49-F238E27FC236}">
                  <a16:creationId xmlns:a16="http://schemas.microsoft.com/office/drawing/2014/main" id="{A5971D23-CA96-4E1E-AF68-DDACD4D23463}"/>
                </a:ext>
              </a:extLst>
            </xdr:cNvPr>
            <xdr:cNvSpPr/>
          </xdr:nvSpPr>
          <xdr:spPr>
            <a:xfrm>
              <a:off x="146050" y="920750"/>
              <a:ext cx="2210606" cy="1257300"/>
            </a:xfrm>
            <a:prstGeom prst="roundRect">
              <a:avLst>
                <a:gd name="adj" fmla="val 3445"/>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45" name="Rectangle 44">
              <a:extLst>
                <a:ext uri="{FF2B5EF4-FFF2-40B4-BE49-F238E27FC236}">
                  <a16:creationId xmlns:a16="http://schemas.microsoft.com/office/drawing/2014/main" id="{0D339FC8-FD0F-437C-B892-09CA870DFE0A}"/>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5D33D6F-95F9-42D3-895D-87E4EBEE09EF}"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45">
              <a:extLst>
                <a:ext uri="{FF2B5EF4-FFF2-40B4-BE49-F238E27FC236}">
                  <a16:creationId xmlns:a16="http://schemas.microsoft.com/office/drawing/2014/main" id="{AF73BBD2-BA98-461E-838C-865AEE45300F}"/>
                </a:ext>
              </a:extLst>
            </xdr:cNvPr>
            <xdr:cNvSpPr/>
          </xdr:nvSpPr>
          <xdr:spPr>
            <a:xfrm>
              <a:off x="241300" y="1752600"/>
              <a:ext cx="1943100" cy="2730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aphicFrame macro="">
        <xdr:nvGraphicFramePr>
          <xdr:cNvPr id="47" name="Chart 46">
            <a:extLst>
              <a:ext uri="{FF2B5EF4-FFF2-40B4-BE49-F238E27FC236}">
                <a16:creationId xmlns:a16="http://schemas.microsoft.com/office/drawing/2014/main" id="{DEC67368-2FE4-42D8-9A40-44D54232ADCE}"/>
              </a:ext>
            </a:extLst>
          </xdr:cNvPr>
          <xdr:cNvGraphicFramePr>
            <a:graphicFrameLocks/>
          </xdr:cNvGraphicFramePr>
        </xdr:nvGraphicFramePr>
        <xdr:xfrm>
          <a:off x="273050" y="1327150"/>
          <a:ext cx="1917700" cy="387349"/>
        </xdr:xfrm>
        <a:graphic>
          <a:graphicData uri="http://schemas.openxmlformats.org/drawingml/2006/chart">
            <c:chart xmlns:c="http://schemas.openxmlformats.org/drawingml/2006/chart" xmlns:r="http://schemas.openxmlformats.org/officeDocument/2006/relationships" r:id="rId2"/>
          </a:graphicData>
        </a:graphic>
      </xdr:graphicFrame>
      <xdr:grpSp>
        <xdr:nvGrpSpPr>
          <xdr:cNvPr id="129" name="Group 128">
            <a:extLst>
              <a:ext uri="{FF2B5EF4-FFF2-40B4-BE49-F238E27FC236}">
                <a16:creationId xmlns:a16="http://schemas.microsoft.com/office/drawing/2014/main" id="{3A5CB115-0EB1-425C-AED7-F9B44BB604A0}"/>
              </a:ext>
            </a:extLst>
          </xdr:cNvPr>
          <xdr:cNvGrpSpPr/>
        </xdr:nvGrpSpPr>
        <xdr:grpSpPr>
          <a:xfrm>
            <a:off x="2362200" y="558800"/>
            <a:ext cx="2260600" cy="1619250"/>
            <a:chOff x="139700" y="558800"/>
            <a:chExt cx="2260600" cy="1619250"/>
          </a:xfrm>
        </xdr:grpSpPr>
        <xdr:sp macro="" textlink="">
          <xdr:nvSpPr>
            <xdr:cNvPr id="130" name="Rectangle: Rounded Corners 129">
              <a:extLst>
                <a:ext uri="{FF2B5EF4-FFF2-40B4-BE49-F238E27FC236}">
                  <a16:creationId xmlns:a16="http://schemas.microsoft.com/office/drawing/2014/main" id="{3D88EB41-D9B6-4B3E-9B08-22603985390F}"/>
                </a:ext>
              </a:extLst>
            </xdr:cNvPr>
            <xdr:cNvSpPr/>
          </xdr:nvSpPr>
          <xdr:spPr>
            <a:xfrm>
              <a:off x="139700" y="558800"/>
              <a:ext cx="2260600" cy="336550"/>
            </a:xfrm>
            <a:prstGeom prst="roundRect">
              <a:avLst>
                <a:gd name="adj" fmla="val 6082"/>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1" name="Rectangle: Rounded Corners 130">
              <a:extLst>
                <a:ext uri="{FF2B5EF4-FFF2-40B4-BE49-F238E27FC236}">
                  <a16:creationId xmlns:a16="http://schemas.microsoft.com/office/drawing/2014/main" id="{BFEDDAF4-C371-48E9-87F1-D7DDFF7998C1}"/>
                </a:ext>
              </a:extLst>
            </xdr:cNvPr>
            <xdr:cNvSpPr/>
          </xdr:nvSpPr>
          <xdr:spPr>
            <a:xfrm>
              <a:off x="146050" y="920750"/>
              <a:ext cx="2241550" cy="1257300"/>
            </a:xfrm>
            <a:prstGeom prst="roundRect">
              <a:avLst>
                <a:gd name="adj" fmla="val 3445"/>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7">
          <xdr:nvSpPr>
            <xdr:cNvPr id="132" name="Rectangle 131">
              <a:extLst>
                <a:ext uri="{FF2B5EF4-FFF2-40B4-BE49-F238E27FC236}">
                  <a16:creationId xmlns:a16="http://schemas.microsoft.com/office/drawing/2014/main" id="{AD1B8F0D-458B-466A-A72A-EE8CC93C46C9}"/>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F0B4D9-00E3-4717-BD83-62B320DD4D58}"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3" name="Rectangle 132">
              <a:extLst>
                <a:ext uri="{FF2B5EF4-FFF2-40B4-BE49-F238E27FC236}">
                  <a16:creationId xmlns:a16="http://schemas.microsoft.com/office/drawing/2014/main" id="{FD660C12-DB0D-4BA1-BFAF-C3DABDB16A43}"/>
                </a:ext>
              </a:extLst>
            </xdr:cNvPr>
            <xdr:cNvSpPr/>
          </xdr:nvSpPr>
          <xdr:spPr>
            <a:xfrm>
              <a:off x="241300" y="1752600"/>
              <a:ext cx="1943100" cy="2730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134" name="Group 133">
            <a:extLst>
              <a:ext uri="{FF2B5EF4-FFF2-40B4-BE49-F238E27FC236}">
                <a16:creationId xmlns:a16="http://schemas.microsoft.com/office/drawing/2014/main" id="{2BB26B53-005D-4F62-86D4-D5C6E5D49861}"/>
              </a:ext>
            </a:extLst>
          </xdr:cNvPr>
          <xdr:cNvGrpSpPr/>
        </xdr:nvGrpSpPr>
        <xdr:grpSpPr>
          <a:xfrm>
            <a:off x="4616508" y="558388"/>
            <a:ext cx="2190692" cy="1620900"/>
            <a:chOff x="152458" y="539338"/>
            <a:chExt cx="2190692" cy="1620900"/>
          </a:xfrm>
        </xdr:grpSpPr>
        <xdr:sp macro="" textlink="">
          <xdr:nvSpPr>
            <xdr:cNvPr id="135" name="Rectangle: Rounded Corners 134">
              <a:extLst>
                <a:ext uri="{FF2B5EF4-FFF2-40B4-BE49-F238E27FC236}">
                  <a16:creationId xmlns:a16="http://schemas.microsoft.com/office/drawing/2014/main" id="{4E8C4F96-9F81-439F-B191-2D0238877B0C}"/>
                </a:ext>
              </a:extLst>
            </xdr:cNvPr>
            <xdr:cNvSpPr/>
          </xdr:nvSpPr>
          <xdr:spPr>
            <a:xfrm>
              <a:off x="171450" y="539338"/>
              <a:ext cx="2145615" cy="332492"/>
            </a:xfrm>
            <a:prstGeom prst="roundRect">
              <a:avLst>
                <a:gd name="adj" fmla="val 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36" name="Rectangle: Rounded Corners 135">
              <a:extLst>
                <a:ext uri="{FF2B5EF4-FFF2-40B4-BE49-F238E27FC236}">
                  <a16:creationId xmlns:a16="http://schemas.microsoft.com/office/drawing/2014/main" id="{CCDE9903-E2CA-49E6-8ACD-91E56CAB5CDF}"/>
                </a:ext>
              </a:extLst>
            </xdr:cNvPr>
            <xdr:cNvSpPr/>
          </xdr:nvSpPr>
          <xdr:spPr>
            <a:xfrm>
              <a:off x="152458" y="889642"/>
              <a:ext cx="2190692" cy="1270596"/>
            </a:xfrm>
            <a:prstGeom prst="roundRect">
              <a:avLst>
                <a:gd name="adj" fmla="val 5146"/>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137" name="Rectangle 136">
              <a:extLst>
                <a:ext uri="{FF2B5EF4-FFF2-40B4-BE49-F238E27FC236}">
                  <a16:creationId xmlns:a16="http://schemas.microsoft.com/office/drawing/2014/main" id="{D517E8A7-7AA3-4A52-A00C-C0E2D0DD8B4F}"/>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43852D6-E410-4F02-8C52-F75D0FBCF665}"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38" name="Rectangle 137">
              <a:extLst>
                <a:ext uri="{FF2B5EF4-FFF2-40B4-BE49-F238E27FC236}">
                  <a16:creationId xmlns:a16="http://schemas.microsoft.com/office/drawing/2014/main" id="{A89CE29C-41A3-4D03-B23E-328C355DA530}"/>
                </a:ext>
              </a:extLst>
            </xdr:cNvPr>
            <xdr:cNvSpPr/>
          </xdr:nvSpPr>
          <xdr:spPr>
            <a:xfrm>
              <a:off x="241300" y="1752600"/>
              <a:ext cx="1943100" cy="2730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139" name="Group 138">
            <a:extLst>
              <a:ext uri="{FF2B5EF4-FFF2-40B4-BE49-F238E27FC236}">
                <a16:creationId xmlns:a16="http://schemas.microsoft.com/office/drawing/2014/main" id="{75D5C79F-C643-4B17-AC62-01CB66895984}"/>
              </a:ext>
            </a:extLst>
          </xdr:cNvPr>
          <xdr:cNvGrpSpPr/>
        </xdr:nvGrpSpPr>
        <xdr:grpSpPr>
          <a:xfrm>
            <a:off x="6807199" y="552450"/>
            <a:ext cx="2228851" cy="1619250"/>
            <a:chOff x="139699" y="558800"/>
            <a:chExt cx="2228851" cy="1619250"/>
          </a:xfrm>
        </xdr:grpSpPr>
        <xdr:sp macro="" textlink="">
          <xdr:nvSpPr>
            <xdr:cNvPr id="140" name="Rectangle: Rounded Corners 139">
              <a:extLst>
                <a:ext uri="{FF2B5EF4-FFF2-40B4-BE49-F238E27FC236}">
                  <a16:creationId xmlns:a16="http://schemas.microsoft.com/office/drawing/2014/main" id="{89C3E918-3DEE-4C7E-85C8-111945CFFE97}"/>
                </a:ext>
              </a:extLst>
            </xdr:cNvPr>
            <xdr:cNvSpPr/>
          </xdr:nvSpPr>
          <xdr:spPr>
            <a:xfrm>
              <a:off x="139699" y="558800"/>
              <a:ext cx="2222501" cy="350304"/>
            </a:xfrm>
            <a:prstGeom prst="roundRect">
              <a:avLst>
                <a:gd name="adj" fmla="val 4318"/>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141" name="Rectangle: Rounded Corners 140">
              <a:extLst>
                <a:ext uri="{FF2B5EF4-FFF2-40B4-BE49-F238E27FC236}">
                  <a16:creationId xmlns:a16="http://schemas.microsoft.com/office/drawing/2014/main" id="{526EE3B7-5790-4348-8110-5782536BE3D7}"/>
                </a:ext>
              </a:extLst>
            </xdr:cNvPr>
            <xdr:cNvSpPr/>
          </xdr:nvSpPr>
          <xdr:spPr>
            <a:xfrm>
              <a:off x="146050" y="920750"/>
              <a:ext cx="2222500" cy="1257300"/>
            </a:xfrm>
            <a:prstGeom prst="roundRect">
              <a:avLst>
                <a:gd name="adj" fmla="val 250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142" name="Rectangle 141">
              <a:extLst>
                <a:ext uri="{FF2B5EF4-FFF2-40B4-BE49-F238E27FC236}">
                  <a16:creationId xmlns:a16="http://schemas.microsoft.com/office/drawing/2014/main" id="{23F3876B-B8C5-4358-98ED-E5F44052D178}"/>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A6C88A8-AC20-4353-A377-1B1EA4AAF104}"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3" name="Rectangle 142">
              <a:extLst>
                <a:ext uri="{FF2B5EF4-FFF2-40B4-BE49-F238E27FC236}">
                  <a16:creationId xmlns:a16="http://schemas.microsoft.com/office/drawing/2014/main" id="{2B6084AA-25AA-4ACB-BEBD-6896CF84B892}"/>
                </a:ext>
              </a:extLst>
            </xdr:cNvPr>
            <xdr:cNvSpPr/>
          </xdr:nvSpPr>
          <xdr:spPr>
            <a:xfrm>
              <a:off x="241299" y="1752600"/>
              <a:ext cx="2072249" cy="261974"/>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nvGrpSpPr>
          <xdr:cNvPr id="144" name="Group 143">
            <a:extLst>
              <a:ext uri="{FF2B5EF4-FFF2-40B4-BE49-F238E27FC236}">
                <a16:creationId xmlns:a16="http://schemas.microsoft.com/office/drawing/2014/main" id="{144375A8-0476-45BB-B611-CD5D6E08572B}"/>
              </a:ext>
            </a:extLst>
          </xdr:cNvPr>
          <xdr:cNvGrpSpPr/>
        </xdr:nvGrpSpPr>
        <xdr:grpSpPr>
          <a:xfrm>
            <a:off x="9042400" y="558389"/>
            <a:ext cx="2133600" cy="1619660"/>
            <a:chOff x="133350" y="558389"/>
            <a:chExt cx="2133600" cy="1619660"/>
          </a:xfrm>
        </xdr:grpSpPr>
        <xdr:sp macro="" textlink="">
          <xdr:nvSpPr>
            <xdr:cNvPr id="145" name="Rectangle: Rounded Corners 144">
              <a:extLst>
                <a:ext uri="{FF2B5EF4-FFF2-40B4-BE49-F238E27FC236}">
                  <a16:creationId xmlns:a16="http://schemas.microsoft.com/office/drawing/2014/main" id="{4AC87732-080D-41C0-89E8-747C3B397917}"/>
                </a:ext>
              </a:extLst>
            </xdr:cNvPr>
            <xdr:cNvSpPr/>
          </xdr:nvSpPr>
          <xdr:spPr>
            <a:xfrm>
              <a:off x="133350" y="558389"/>
              <a:ext cx="2108200" cy="336962"/>
            </a:xfrm>
            <a:prstGeom prst="roundRect">
              <a:avLst>
                <a:gd name="adj" fmla="val 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146" name="Rectangle: Rounded Corners 145">
              <a:extLst>
                <a:ext uri="{FF2B5EF4-FFF2-40B4-BE49-F238E27FC236}">
                  <a16:creationId xmlns:a16="http://schemas.microsoft.com/office/drawing/2014/main" id="{0D1A3651-AB5C-46BE-936F-641299EFCD70}"/>
                </a:ext>
              </a:extLst>
            </xdr:cNvPr>
            <xdr:cNvSpPr/>
          </xdr:nvSpPr>
          <xdr:spPr>
            <a:xfrm>
              <a:off x="139642" y="920567"/>
              <a:ext cx="2127308" cy="1257482"/>
            </a:xfrm>
            <a:prstGeom prst="roundRect">
              <a:avLst>
                <a:gd name="adj" fmla="val 2030"/>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147" name="Rectangle 146">
              <a:extLst>
                <a:ext uri="{FF2B5EF4-FFF2-40B4-BE49-F238E27FC236}">
                  <a16:creationId xmlns:a16="http://schemas.microsoft.com/office/drawing/2014/main" id="{3893B87D-E9FA-4042-8E53-E01BF5E8C748}"/>
                </a:ext>
              </a:extLst>
            </xdr:cNvPr>
            <xdr:cNvSpPr/>
          </xdr:nvSpPr>
          <xdr:spPr>
            <a:xfrm>
              <a:off x="273050" y="1028700"/>
              <a:ext cx="1879600" cy="260350"/>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5336E68-8766-4989-9DBC-F25248B4565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48" name="Rectangle 147">
              <a:extLst>
                <a:ext uri="{FF2B5EF4-FFF2-40B4-BE49-F238E27FC236}">
                  <a16:creationId xmlns:a16="http://schemas.microsoft.com/office/drawing/2014/main" id="{41D5B00B-B6EE-40FB-8013-5C7A2D50621B}"/>
                </a:ext>
              </a:extLst>
            </xdr:cNvPr>
            <xdr:cNvSpPr/>
          </xdr:nvSpPr>
          <xdr:spPr>
            <a:xfrm>
              <a:off x="153569" y="1752601"/>
              <a:ext cx="2030831" cy="255625"/>
            </a:xfrm>
            <a:prstGeom prst="rect">
              <a:avLst/>
            </a:prstGeom>
            <a:gradFill>
              <a:gsLst>
                <a:gs pos="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YOY </a:t>
              </a:r>
              <a:r>
                <a:rPr lang="en-US" sz="900">
                  <a:latin typeface="Lato black" panose="020F0502020204030203" pitchFamily="34" charset="0"/>
                  <a:ea typeface="Lato black" panose="020F0502020204030203" pitchFamily="34" charset="0"/>
                  <a:cs typeface="Lato black" panose="020F0502020204030203" pitchFamily="34" charset="0"/>
                </a:rPr>
                <a:t>GROWTH</a:t>
              </a:r>
            </a:p>
          </xdr:txBody>
        </xdr:sp>
      </xdr:grpSp>
    </xdr:grpSp>
    <xdr:clientData/>
  </xdr:twoCellAnchor>
  <xdr:twoCellAnchor>
    <xdr:from>
      <xdr:col>4</xdr:col>
      <xdr:colOff>88900</xdr:colOff>
      <xdr:row>7</xdr:row>
      <xdr:rowOff>114300</xdr:rowOff>
    </xdr:from>
    <xdr:to>
      <xdr:col>7</xdr:col>
      <xdr:colOff>50800</xdr:colOff>
      <xdr:row>9</xdr:row>
      <xdr:rowOff>101600</xdr:rowOff>
    </xdr:to>
    <xdr:graphicFrame macro="">
      <xdr:nvGraphicFramePr>
        <xdr:cNvPr id="30" name="Chart 29">
          <a:extLst>
            <a:ext uri="{FF2B5EF4-FFF2-40B4-BE49-F238E27FC236}">
              <a16:creationId xmlns:a16="http://schemas.microsoft.com/office/drawing/2014/main" id="{21D27C3E-A684-4033-A0AE-480BE5FF1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533400</xdr:colOff>
      <xdr:row>7</xdr:row>
      <xdr:rowOff>120650</xdr:rowOff>
    </xdr:from>
    <xdr:to>
      <xdr:col>10</xdr:col>
      <xdr:colOff>419100</xdr:colOff>
      <xdr:row>9</xdr:row>
      <xdr:rowOff>114300</xdr:rowOff>
    </xdr:to>
    <xdr:graphicFrame macro="">
      <xdr:nvGraphicFramePr>
        <xdr:cNvPr id="31" name="Chart 30">
          <a:extLst>
            <a:ext uri="{FF2B5EF4-FFF2-40B4-BE49-F238E27FC236}">
              <a16:creationId xmlns:a16="http://schemas.microsoft.com/office/drawing/2014/main" id="{533CC3DD-8C92-4D88-9C02-86BFDE4DE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279400</xdr:colOff>
      <xdr:row>7</xdr:row>
      <xdr:rowOff>82551</xdr:rowOff>
    </xdr:from>
    <xdr:to>
      <xdr:col>14</xdr:col>
      <xdr:colOff>184150</xdr:colOff>
      <xdr:row>9</xdr:row>
      <xdr:rowOff>69851</xdr:rowOff>
    </xdr:to>
    <xdr:graphicFrame macro="">
      <xdr:nvGraphicFramePr>
        <xdr:cNvPr id="32" name="Chart 31">
          <a:extLst>
            <a:ext uri="{FF2B5EF4-FFF2-40B4-BE49-F238E27FC236}">
              <a16:creationId xmlns:a16="http://schemas.microsoft.com/office/drawing/2014/main" id="{510581EA-0D4C-4D97-81B8-A78883024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95250</xdr:colOff>
      <xdr:row>7</xdr:row>
      <xdr:rowOff>82550</xdr:rowOff>
    </xdr:from>
    <xdr:to>
      <xdr:col>18</xdr:col>
      <xdr:colOff>44450</xdr:colOff>
      <xdr:row>9</xdr:row>
      <xdr:rowOff>79375</xdr:rowOff>
    </xdr:to>
    <xdr:graphicFrame macro="">
      <xdr:nvGraphicFramePr>
        <xdr:cNvPr id="33" name="Chart 32">
          <a:extLst>
            <a:ext uri="{FF2B5EF4-FFF2-40B4-BE49-F238E27FC236}">
              <a16:creationId xmlns:a16="http://schemas.microsoft.com/office/drawing/2014/main" id="{F5F47DEE-9059-4599-9AA4-2531E573B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12</xdr:row>
      <xdr:rowOff>25400</xdr:rowOff>
    </xdr:from>
    <xdr:to>
      <xdr:col>18</xdr:col>
      <xdr:colOff>234950</xdr:colOff>
      <xdr:row>22</xdr:row>
      <xdr:rowOff>158750</xdr:rowOff>
    </xdr:to>
    <xdr:grpSp>
      <xdr:nvGrpSpPr>
        <xdr:cNvPr id="6" name="Group 5">
          <a:extLst>
            <a:ext uri="{FF2B5EF4-FFF2-40B4-BE49-F238E27FC236}">
              <a16:creationId xmlns:a16="http://schemas.microsoft.com/office/drawing/2014/main" id="{54D04573-958E-4A5E-A435-BEACDD1FADE6}"/>
            </a:ext>
          </a:extLst>
        </xdr:cNvPr>
        <xdr:cNvGrpSpPr/>
      </xdr:nvGrpSpPr>
      <xdr:grpSpPr>
        <a:xfrm>
          <a:off x="133350" y="2176929"/>
          <a:ext cx="11128188" cy="1926292"/>
          <a:chOff x="133350" y="2159000"/>
          <a:chExt cx="11074400" cy="1911350"/>
        </a:xfrm>
      </xdr:grpSpPr>
      <xdr:sp macro="" textlink="">
        <xdr:nvSpPr>
          <xdr:cNvPr id="4" name="Rectangle: Rounded Corners 3">
            <a:extLst>
              <a:ext uri="{FF2B5EF4-FFF2-40B4-BE49-F238E27FC236}">
                <a16:creationId xmlns:a16="http://schemas.microsoft.com/office/drawing/2014/main" id="{76B0DE8E-BC29-483F-A976-8A5C9C693937}"/>
              </a:ext>
            </a:extLst>
          </xdr:cNvPr>
          <xdr:cNvSpPr/>
        </xdr:nvSpPr>
        <xdr:spPr>
          <a:xfrm>
            <a:off x="133350" y="2165350"/>
            <a:ext cx="358775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Rounded Corners 48">
            <a:extLst>
              <a:ext uri="{FF2B5EF4-FFF2-40B4-BE49-F238E27FC236}">
                <a16:creationId xmlns:a16="http://schemas.microsoft.com/office/drawing/2014/main" id="{4905B6FC-2790-4E0D-93C8-C933F3BCB4A1}"/>
              </a:ext>
            </a:extLst>
          </xdr:cNvPr>
          <xdr:cNvSpPr/>
        </xdr:nvSpPr>
        <xdr:spPr>
          <a:xfrm>
            <a:off x="3727450" y="2165350"/>
            <a:ext cx="36957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1AE6ABC1-10DE-4D58-A886-97E04992FA07}"/>
              </a:ext>
            </a:extLst>
          </xdr:cNvPr>
          <xdr:cNvSpPr/>
        </xdr:nvSpPr>
        <xdr:spPr>
          <a:xfrm>
            <a:off x="7448550" y="2159000"/>
            <a:ext cx="37592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D6575B0A-86B3-4FF4-ACC8-9A11D49EA5C7}"/>
              </a:ext>
            </a:extLst>
          </xdr:cNvPr>
          <xdr:cNvSpPr/>
        </xdr:nvSpPr>
        <xdr:spPr>
          <a:xfrm>
            <a:off x="203200" y="222250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56" name="Rectangle: Rounded Corners 55">
            <a:extLst>
              <a:ext uri="{FF2B5EF4-FFF2-40B4-BE49-F238E27FC236}">
                <a16:creationId xmlns:a16="http://schemas.microsoft.com/office/drawing/2014/main" id="{4A4D58F0-094B-497D-841E-76296DEF9821}"/>
              </a:ext>
            </a:extLst>
          </xdr:cNvPr>
          <xdr:cNvSpPr/>
        </xdr:nvSpPr>
        <xdr:spPr>
          <a:xfrm>
            <a:off x="3797300" y="222250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PROFIT</a:t>
            </a:r>
          </a:p>
        </xdr:txBody>
      </xdr:sp>
      <xdr:sp macro="" textlink="">
        <xdr:nvSpPr>
          <xdr:cNvPr id="57" name="Rectangle: Rounded Corners 56">
            <a:extLst>
              <a:ext uri="{FF2B5EF4-FFF2-40B4-BE49-F238E27FC236}">
                <a16:creationId xmlns:a16="http://schemas.microsoft.com/office/drawing/2014/main" id="{1ECB53F2-62E8-49C2-84B9-97E42852ECA7}"/>
              </a:ext>
            </a:extLst>
          </xdr:cNvPr>
          <xdr:cNvSpPr/>
        </xdr:nvSpPr>
        <xdr:spPr>
          <a:xfrm>
            <a:off x="7524750" y="220980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114300</xdr:colOff>
      <xdr:row>22</xdr:row>
      <xdr:rowOff>165100</xdr:rowOff>
    </xdr:from>
    <xdr:to>
      <xdr:col>18</xdr:col>
      <xdr:colOff>228600</xdr:colOff>
      <xdr:row>33</xdr:row>
      <xdr:rowOff>133350</xdr:rowOff>
    </xdr:to>
    <xdr:grpSp>
      <xdr:nvGrpSpPr>
        <xdr:cNvPr id="7" name="Group 6">
          <a:extLst>
            <a:ext uri="{FF2B5EF4-FFF2-40B4-BE49-F238E27FC236}">
              <a16:creationId xmlns:a16="http://schemas.microsoft.com/office/drawing/2014/main" id="{2EC4F728-44B2-4B40-9805-0FF55BC1AD7D}"/>
            </a:ext>
          </a:extLst>
        </xdr:cNvPr>
        <xdr:cNvGrpSpPr/>
      </xdr:nvGrpSpPr>
      <xdr:grpSpPr>
        <a:xfrm>
          <a:off x="114300" y="4109571"/>
          <a:ext cx="11140888" cy="1940485"/>
          <a:chOff x="114300" y="4076700"/>
          <a:chExt cx="11087100" cy="1924050"/>
        </a:xfrm>
      </xdr:grpSpPr>
      <xdr:sp macro="" textlink="">
        <xdr:nvSpPr>
          <xdr:cNvPr id="51" name="Rectangle: Rounded Corners 50">
            <a:extLst>
              <a:ext uri="{FF2B5EF4-FFF2-40B4-BE49-F238E27FC236}">
                <a16:creationId xmlns:a16="http://schemas.microsoft.com/office/drawing/2014/main" id="{C6996376-7A1E-42AF-879A-D0FBED852BB0}"/>
              </a:ext>
            </a:extLst>
          </xdr:cNvPr>
          <xdr:cNvSpPr/>
        </xdr:nvSpPr>
        <xdr:spPr>
          <a:xfrm>
            <a:off x="114300" y="4095750"/>
            <a:ext cx="358775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DFD7D436-7465-4570-B171-9B831DC94AC9}"/>
              </a:ext>
            </a:extLst>
          </xdr:cNvPr>
          <xdr:cNvSpPr/>
        </xdr:nvSpPr>
        <xdr:spPr>
          <a:xfrm>
            <a:off x="3714750" y="4095750"/>
            <a:ext cx="36957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Rounded Corners 54">
            <a:extLst>
              <a:ext uri="{FF2B5EF4-FFF2-40B4-BE49-F238E27FC236}">
                <a16:creationId xmlns:a16="http://schemas.microsoft.com/office/drawing/2014/main" id="{3478EE64-6352-4A71-B2D9-2607A713510C}"/>
              </a:ext>
            </a:extLst>
          </xdr:cNvPr>
          <xdr:cNvSpPr/>
        </xdr:nvSpPr>
        <xdr:spPr>
          <a:xfrm>
            <a:off x="7442200" y="4076700"/>
            <a:ext cx="3759200" cy="1905000"/>
          </a:xfrm>
          <a:prstGeom prst="roundRect">
            <a:avLst>
              <a:gd name="adj" fmla="val 4770"/>
            </a:avLst>
          </a:prstGeom>
          <a:gradFill>
            <a:gsLst>
              <a:gs pos="0">
                <a:srgbClr val="262626"/>
              </a:gs>
              <a:gs pos="100000">
                <a:srgbClr val="595959"/>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Rounded Corners 57">
            <a:extLst>
              <a:ext uri="{FF2B5EF4-FFF2-40B4-BE49-F238E27FC236}">
                <a16:creationId xmlns:a16="http://schemas.microsoft.com/office/drawing/2014/main" id="{8D6F9CE7-097B-4CC5-A6B6-A7D789319B73}"/>
              </a:ext>
            </a:extLst>
          </xdr:cNvPr>
          <xdr:cNvSpPr/>
        </xdr:nvSpPr>
        <xdr:spPr>
          <a:xfrm>
            <a:off x="7493000" y="412115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FILTER</a:t>
            </a:r>
          </a:p>
        </xdr:txBody>
      </xdr:sp>
      <xdr:sp macro="" textlink="">
        <xdr:nvSpPr>
          <xdr:cNvPr id="59" name="Rectangle: Rounded Corners 58">
            <a:extLst>
              <a:ext uri="{FF2B5EF4-FFF2-40B4-BE49-F238E27FC236}">
                <a16:creationId xmlns:a16="http://schemas.microsoft.com/office/drawing/2014/main" id="{89FECB5E-FF9A-42EA-A79F-6E3416C2DF7B}"/>
              </a:ext>
            </a:extLst>
          </xdr:cNvPr>
          <xdr:cNvSpPr/>
        </xdr:nvSpPr>
        <xdr:spPr>
          <a:xfrm>
            <a:off x="3765550" y="414655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TOP 5 SUB CATEGORIES</a:t>
            </a:r>
          </a:p>
        </xdr:txBody>
      </xdr:sp>
      <xdr:sp macro="" textlink="">
        <xdr:nvSpPr>
          <xdr:cNvPr id="60" name="Rectangle: Rounded Corners 59">
            <a:extLst>
              <a:ext uri="{FF2B5EF4-FFF2-40B4-BE49-F238E27FC236}">
                <a16:creationId xmlns:a16="http://schemas.microsoft.com/office/drawing/2014/main" id="{4DA75D8F-82C7-4E40-BD91-E37926D44943}"/>
              </a:ext>
            </a:extLst>
          </xdr:cNvPr>
          <xdr:cNvSpPr/>
        </xdr:nvSpPr>
        <xdr:spPr>
          <a:xfrm>
            <a:off x="139700" y="4133850"/>
            <a:ext cx="2127250" cy="33655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Lato black" panose="020F0502020204030203" pitchFamily="34" charset="0"/>
                <a:ea typeface="Lato black" panose="020F0502020204030203" pitchFamily="34" charset="0"/>
                <a:cs typeface="Lato black" panose="020F0502020204030203" pitchFamily="34" charset="0"/>
              </a:rPr>
              <a:t>SALES BY STATE</a:t>
            </a:r>
          </a:p>
        </xdr:txBody>
      </xdr:sp>
    </xdr:grpSp>
    <xdr:clientData/>
  </xdr:twoCellAnchor>
  <xdr:twoCellAnchor>
    <xdr:from>
      <xdr:col>0</xdr:col>
      <xdr:colOff>203200</xdr:colOff>
      <xdr:row>14</xdr:row>
      <xdr:rowOff>101600</xdr:rowOff>
    </xdr:from>
    <xdr:to>
      <xdr:col>5</xdr:col>
      <xdr:colOff>577850</xdr:colOff>
      <xdr:row>22</xdr:row>
      <xdr:rowOff>114300</xdr:rowOff>
    </xdr:to>
    <xdr:graphicFrame macro="">
      <xdr:nvGraphicFramePr>
        <xdr:cNvPr id="62" name="Chart 61">
          <a:extLst>
            <a:ext uri="{FF2B5EF4-FFF2-40B4-BE49-F238E27FC236}">
              <a16:creationId xmlns:a16="http://schemas.microsoft.com/office/drawing/2014/main" id="{B56DA9FB-D183-4E99-95A6-F88BA36C5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127000</xdr:colOff>
      <xdr:row>14</xdr:row>
      <xdr:rowOff>107950</xdr:rowOff>
    </xdr:from>
    <xdr:to>
      <xdr:col>12</xdr:col>
      <xdr:colOff>6350</xdr:colOff>
      <xdr:row>22</xdr:row>
      <xdr:rowOff>82550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B313B650-6152-4F52-893D-FF3384E3B9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784600" y="2597150"/>
              <a:ext cx="3536950" cy="1397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209550</xdr:colOff>
      <xdr:row>14</xdr:row>
      <xdr:rowOff>101600</xdr:rowOff>
    </xdr:from>
    <xdr:to>
      <xdr:col>18</xdr:col>
      <xdr:colOff>184150</xdr:colOff>
      <xdr:row>22</xdr:row>
      <xdr:rowOff>120650</xdr:rowOff>
    </xdr:to>
    <xdr:graphicFrame macro="">
      <xdr:nvGraphicFramePr>
        <xdr:cNvPr id="64" name="Chart 63">
          <a:extLst>
            <a:ext uri="{FF2B5EF4-FFF2-40B4-BE49-F238E27FC236}">
              <a16:creationId xmlns:a16="http://schemas.microsoft.com/office/drawing/2014/main" id="{1D01EA3E-7632-4204-AA36-633A3EA50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165100</xdr:colOff>
      <xdr:row>25</xdr:row>
      <xdr:rowOff>44450</xdr:rowOff>
    </xdr:from>
    <xdr:to>
      <xdr:col>5</xdr:col>
      <xdr:colOff>577850</xdr:colOff>
      <xdr:row>33</xdr:row>
      <xdr:rowOff>76200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0580A4D9-6353-49B3-89A3-DE8EDF51E6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5100" y="4489450"/>
              <a:ext cx="3460750" cy="145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101600</xdr:colOff>
      <xdr:row>25</xdr:row>
      <xdr:rowOff>63500</xdr:rowOff>
    </xdr:from>
    <xdr:to>
      <xdr:col>12</xdr:col>
      <xdr:colOff>19050</xdr:colOff>
      <xdr:row>33</xdr:row>
      <xdr:rowOff>69850</xdr:rowOff>
    </xdr:to>
    <xdr:graphicFrame macro="">
      <xdr:nvGraphicFramePr>
        <xdr:cNvPr id="67" name="Chart 66">
          <a:extLst>
            <a:ext uri="{FF2B5EF4-FFF2-40B4-BE49-F238E27FC236}">
              <a16:creationId xmlns:a16="http://schemas.microsoft.com/office/drawing/2014/main" id="{97329422-1810-4759-9818-C5A010CF8C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12</xdr:col>
      <xdr:colOff>196850</xdr:colOff>
      <xdr:row>25</xdr:row>
      <xdr:rowOff>44451</xdr:rowOff>
    </xdr:from>
    <xdr:to>
      <xdr:col>14</xdr:col>
      <xdr:colOff>196850</xdr:colOff>
      <xdr:row>33</xdr:row>
      <xdr:rowOff>38100</xdr:rowOff>
    </xdr:to>
    <mc:AlternateContent xmlns:mc="http://schemas.openxmlformats.org/markup-compatibility/2006" xmlns:a14="http://schemas.microsoft.com/office/drawing/2010/main">
      <mc:Choice Requires="a14">
        <xdr:graphicFrame macro="">
          <xdr:nvGraphicFramePr>
            <xdr:cNvPr id="71" name="Year 2">
              <a:extLst>
                <a:ext uri="{FF2B5EF4-FFF2-40B4-BE49-F238E27FC236}">
                  <a16:creationId xmlns:a16="http://schemas.microsoft.com/office/drawing/2014/main" id="{70843823-8C26-4487-9DBC-5574108F97F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7547909" y="4526804"/>
              <a:ext cx="1225176" cy="1428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228600</xdr:colOff>
      <xdr:row>25</xdr:row>
      <xdr:rowOff>25400</xdr:rowOff>
    </xdr:from>
    <xdr:to>
      <xdr:col>18</xdr:col>
      <xdr:colOff>190500</xdr:colOff>
      <xdr:row>33</xdr:row>
      <xdr:rowOff>82550</xdr:rowOff>
    </xdr:to>
    <mc:AlternateContent xmlns:mc="http://schemas.openxmlformats.org/markup-compatibility/2006" xmlns:a14="http://schemas.microsoft.com/office/drawing/2010/main">
      <mc:Choice Requires="a14">
        <xdr:graphicFrame macro="">
          <xdr:nvGraphicFramePr>
            <xdr:cNvPr id="72" name="Segment 2">
              <a:extLst>
                <a:ext uri="{FF2B5EF4-FFF2-40B4-BE49-F238E27FC236}">
                  <a16:creationId xmlns:a16="http://schemas.microsoft.com/office/drawing/2014/main" id="{2E78AC22-8A5C-4BFF-961E-585FE4D809A3}"/>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0030012" y="4507753"/>
              <a:ext cx="1187076" cy="1491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203200</xdr:colOff>
      <xdr:row>25</xdr:row>
      <xdr:rowOff>31751</xdr:rowOff>
    </xdr:from>
    <xdr:to>
      <xdr:col>16</xdr:col>
      <xdr:colOff>203200</xdr:colOff>
      <xdr:row>33</xdr:row>
      <xdr:rowOff>76201</xdr:rowOff>
    </xdr:to>
    <mc:AlternateContent xmlns:mc="http://schemas.openxmlformats.org/markup-compatibility/2006" xmlns:a14="http://schemas.microsoft.com/office/drawing/2010/main">
      <mc:Choice Requires="a14">
        <xdr:graphicFrame macro="">
          <xdr:nvGraphicFramePr>
            <xdr:cNvPr id="73" name="Region 2">
              <a:extLst>
                <a:ext uri="{FF2B5EF4-FFF2-40B4-BE49-F238E27FC236}">
                  <a16:creationId xmlns:a16="http://schemas.microsoft.com/office/drawing/2014/main" id="{72A34992-0A58-497A-A132-65FAC23A7109}"/>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8779435" y="4514104"/>
              <a:ext cx="1225177" cy="1478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xdr:col>
          <xdr:colOff>38100</xdr:colOff>
          <xdr:row>9</xdr:row>
          <xdr:rowOff>114300</xdr:rowOff>
        </xdr:from>
        <xdr:to>
          <xdr:col>3</xdr:col>
          <xdr:colOff>251011</xdr:colOff>
          <xdr:row>10</xdr:row>
          <xdr:rowOff>163606</xdr:rowOff>
        </xdr:to>
        <xdr:pic>
          <xdr:nvPicPr>
            <xdr:cNvPr id="75" name="Picture 74">
              <a:extLst>
                <a:ext uri="{FF2B5EF4-FFF2-40B4-BE49-F238E27FC236}">
                  <a16:creationId xmlns:a16="http://schemas.microsoft.com/office/drawing/2014/main" id="{7A3AC597-08A7-4530-8A52-0B24C3817F7B}"/>
                </a:ext>
              </a:extLst>
            </xdr:cNvPr>
            <xdr:cNvPicPr>
              <a:picLocks noChangeAspect="1" noChangeArrowheads="1"/>
              <a:extLst>
                <a:ext uri="{84589F7E-364E-4C9E-8A38-B11213B215E9}">
                  <a14:cameraTool cellRange="'KPI YOY'!$B$10" spid="_x0000_s2207"/>
                </a:ext>
              </a:extLst>
            </xdr:cNvPicPr>
          </xdr:nvPicPr>
          <xdr:blipFill>
            <a:blip xmlns:r="http://schemas.openxmlformats.org/officeDocument/2006/relationships" r:embed="rId12"/>
            <a:srcRect/>
            <a:stretch>
              <a:fillRect/>
            </a:stretch>
          </xdr:blipFill>
          <xdr:spPr bwMode="auto">
            <a:xfrm>
              <a:off x="1263276" y="1727947"/>
              <a:ext cx="8255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431800</xdr:colOff>
          <xdr:row>9</xdr:row>
          <xdr:rowOff>114300</xdr:rowOff>
        </xdr:from>
        <xdr:to>
          <xdr:col>7</xdr:col>
          <xdr:colOff>31750</xdr:colOff>
          <xdr:row>10</xdr:row>
          <xdr:rowOff>171450</xdr:rowOff>
        </xdr:to>
        <xdr:pic>
          <xdr:nvPicPr>
            <xdr:cNvPr id="77" name="Picture 76">
              <a:extLst>
                <a:ext uri="{FF2B5EF4-FFF2-40B4-BE49-F238E27FC236}">
                  <a16:creationId xmlns:a16="http://schemas.microsoft.com/office/drawing/2014/main" id="{F4CA803E-0C0C-46B1-8160-9C5062D26E13}"/>
                </a:ext>
              </a:extLst>
            </xdr:cNvPr>
            <xdr:cNvPicPr>
              <a:picLocks noChangeAspect="1" noChangeArrowheads="1"/>
              <a:extLst>
                <a:ext uri="{84589F7E-364E-4C9E-8A38-B11213B215E9}">
                  <a14:cameraTool cellRange="'KPI YOY'!$C$10" spid="_x0000_s2208"/>
                </a:ext>
              </a:extLst>
            </xdr:cNvPicPr>
          </xdr:nvPicPr>
          <xdr:blipFill>
            <a:blip xmlns:r="http://schemas.openxmlformats.org/officeDocument/2006/relationships" r:embed="rId13"/>
            <a:srcRect/>
            <a:stretch>
              <a:fillRect/>
            </a:stretch>
          </xdr:blipFill>
          <xdr:spPr bwMode="auto">
            <a:xfrm>
              <a:off x="3479800" y="1714500"/>
              <a:ext cx="819150" cy="2349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190500</xdr:colOff>
          <xdr:row>9</xdr:row>
          <xdr:rowOff>133350</xdr:rowOff>
        </xdr:from>
        <xdr:to>
          <xdr:col>10</xdr:col>
          <xdr:colOff>581212</xdr:colOff>
          <xdr:row>11</xdr:row>
          <xdr:rowOff>3362</xdr:rowOff>
        </xdr:to>
        <xdr:pic>
          <xdr:nvPicPr>
            <xdr:cNvPr id="78" name="Picture 77">
              <a:extLst>
                <a:ext uri="{FF2B5EF4-FFF2-40B4-BE49-F238E27FC236}">
                  <a16:creationId xmlns:a16="http://schemas.microsoft.com/office/drawing/2014/main" id="{C9043949-339E-4AD2-95ED-FDBAEE8E9416}"/>
                </a:ext>
              </a:extLst>
            </xdr:cNvPr>
            <xdr:cNvPicPr>
              <a:picLocks noChangeAspect="1" noChangeArrowheads="1"/>
              <a:extLst>
                <a:ext uri="{84589F7E-364E-4C9E-8A38-B11213B215E9}">
                  <a14:cameraTool cellRange="'KPI YOY'!$D$10" spid="_x0000_s2209"/>
                </a:ext>
              </a:extLst>
            </xdr:cNvPicPr>
          </xdr:nvPicPr>
          <xdr:blipFill>
            <a:blip xmlns:r="http://schemas.openxmlformats.org/officeDocument/2006/relationships" r:embed="rId14"/>
            <a:srcRect/>
            <a:stretch>
              <a:fillRect/>
            </a:stretch>
          </xdr:blipFill>
          <xdr:spPr bwMode="auto">
            <a:xfrm>
              <a:off x="5703794" y="1746997"/>
              <a:ext cx="10033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584200</xdr:colOff>
          <xdr:row>9</xdr:row>
          <xdr:rowOff>114300</xdr:rowOff>
        </xdr:from>
        <xdr:to>
          <xdr:col>14</xdr:col>
          <xdr:colOff>457574</xdr:colOff>
          <xdr:row>10</xdr:row>
          <xdr:rowOff>163606</xdr:rowOff>
        </xdr:to>
        <xdr:pic>
          <xdr:nvPicPr>
            <xdr:cNvPr id="79" name="Picture 78">
              <a:extLst>
                <a:ext uri="{FF2B5EF4-FFF2-40B4-BE49-F238E27FC236}">
                  <a16:creationId xmlns:a16="http://schemas.microsoft.com/office/drawing/2014/main" id="{C469BAD9-AC55-42F7-83DE-391506138DC7}"/>
                </a:ext>
              </a:extLst>
            </xdr:cNvPr>
            <xdr:cNvPicPr>
              <a:picLocks noChangeAspect="1" noChangeArrowheads="1"/>
              <a:extLst>
                <a:ext uri="{84589F7E-364E-4C9E-8A38-B11213B215E9}">
                  <a14:cameraTool cellRange="'KPI YOY'!$E$10" spid="_x0000_s2210"/>
                </a:ext>
              </a:extLst>
            </xdr:cNvPicPr>
          </xdr:nvPicPr>
          <xdr:blipFill>
            <a:blip xmlns:r="http://schemas.openxmlformats.org/officeDocument/2006/relationships" r:embed="rId15"/>
            <a:srcRect/>
            <a:stretch>
              <a:fillRect/>
            </a:stretch>
          </xdr:blipFill>
          <xdr:spPr bwMode="auto">
            <a:xfrm>
              <a:off x="7935259" y="1727947"/>
              <a:ext cx="109855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280446</xdr:colOff>
          <xdr:row>9</xdr:row>
          <xdr:rowOff>104587</xdr:rowOff>
        </xdr:from>
        <xdr:to>
          <xdr:col>18</xdr:col>
          <xdr:colOff>149995</xdr:colOff>
          <xdr:row>11</xdr:row>
          <xdr:rowOff>7471</xdr:rowOff>
        </xdr:to>
        <xdr:pic>
          <xdr:nvPicPr>
            <xdr:cNvPr id="80" name="Picture 79">
              <a:extLst>
                <a:ext uri="{FF2B5EF4-FFF2-40B4-BE49-F238E27FC236}">
                  <a16:creationId xmlns:a16="http://schemas.microsoft.com/office/drawing/2014/main" id="{66820077-19AF-43E5-B72B-3566528DE23F}"/>
                </a:ext>
              </a:extLst>
            </xdr:cNvPr>
            <xdr:cNvPicPr>
              <a:picLocks noChangeAspect="1" noChangeArrowheads="1"/>
              <a:extLst>
                <a:ext uri="{84589F7E-364E-4C9E-8A38-B11213B215E9}">
                  <a14:cameraTool cellRange="'KPI YOY'!$F$10" spid="_x0000_s2211"/>
                </a:ext>
              </a:extLst>
            </xdr:cNvPicPr>
          </xdr:nvPicPr>
          <xdr:blipFill>
            <a:blip xmlns:r="http://schemas.openxmlformats.org/officeDocument/2006/relationships" r:embed="rId16"/>
            <a:srcRect/>
            <a:stretch>
              <a:fillRect/>
            </a:stretch>
          </xdr:blipFill>
          <xdr:spPr bwMode="auto">
            <a:xfrm>
              <a:off x="10081858" y="1718234"/>
              <a:ext cx="1094725" cy="261472"/>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5.959117129627" createdVersion="7" refreshedVersion="7" minRefreshableVersion="3" recordCount="9994" xr:uid="{47588C84-135C-411F-9DD0-AAABACA6CC7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542416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B4B337-27AA-4016-9106-6D1FC9E1D28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ED9095-8123-49DD-9536-F0CD275D3D28}"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264E9-014D-43D7-BF5F-0B461DDF8CB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597CF5-D817-48A1-B92B-79DEC1E6D60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112272-76E2-4EDC-9AD8-5B94581CD6A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A67A29-9852-4B43-9B11-8E26844E94C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D8D941-FBAD-4446-845F-12684E3B9AE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810FD8-F855-4435-AA36-BCD7AFB81BB6}"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F98426-E7F3-44C6-B93A-BADAB6A3E9EF}"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DAA7F4-27C4-4F21-A72F-8DA1F6BFFFA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83AE81-FF2B-43F8-8331-50D2BE55A614}"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4C8D92A-C50E-4C4D-99B2-4A2742DA6862}" sourceName="Year">
  <pivotTables>
    <pivotTable tabId="4" name="PivotTable2"/>
    <pivotTable tabId="3" name="PivotTable1"/>
    <pivotTable tabId="9" name="PivotTable10"/>
    <pivotTable tabId="9" name="PivotTable11"/>
    <pivotTable tabId="9" name="PivotTable12"/>
    <pivotTable tabId="9" name="PivotTable13"/>
    <pivotTable tabId="9" name="PivotTable14"/>
    <pivotTable tabId="10" name="PivotTable15"/>
    <pivotTable tabId="7" name="PivotTable6"/>
    <pivotTable tabId="5" name="PivotTable5"/>
    <pivotTable tabId="8" name="PivotTable9"/>
  </pivotTables>
  <data>
    <tabular pivotCacheId="154241688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C3D2C00-8365-499F-B131-27D81803109C}" sourceName="Segment">
  <pivotTables>
    <pivotTable tabId="4" name="PivotTable2"/>
    <pivotTable tabId="3" name="PivotTable1"/>
    <pivotTable tabId="9" name="PivotTable10"/>
    <pivotTable tabId="9" name="PivotTable11"/>
    <pivotTable tabId="9" name="PivotTable12"/>
    <pivotTable tabId="9" name="PivotTable13"/>
    <pivotTable tabId="9" name="PivotTable14"/>
    <pivotTable tabId="10" name="PivotTable15"/>
    <pivotTable tabId="7" name="PivotTable6"/>
    <pivotTable tabId="5" name="PivotTable5"/>
    <pivotTable tabId="8" name="PivotTable9"/>
  </pivotTables>
  <data>
    <tabular pivotCacheId="154241688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4356831-6824-48F3-B832-C0C29E50CB1B}" sourceName="Region">
  <pivotTables>
    <pivotTable tabId="4" name="PivotTable2"/>
    <pivotTable tabId="3" name="PivotTable1"/>
    <pivotTable tabId="9" name="PivotTable10"/>
    <pivotTable tabId="9" name="PivotTable11"/>
    <pivotTable tabId="9" name="PivotTable12"/>
    <pivotTable tabId="9" name="PivotTable13"/>
    <pivotTable tabId="9" name="PivotTable14"/>
    <pivotTable tabId="10" name="PivotTable15"/>
    <pivotTable tabId="7" name="PivotTable6"/>
    <pivotTable tabId="5" name="PivotTable5"/>
    <pivotTable tabId="8" name="PivotTable9"/>
  </pivotTables>
  <data>
    <tabular pivotCacheId="154241688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3F5123F-0DAD-49D6-89EF-60E563511F21}" cache="Slicer_Year" caption="Year" rowHeight="241300"/>
  <slicer name="Segment" xr10:uid="{28833310-996F-4243-BF78-D68FA5FBD88F}" cache="Slicer_Segment" caption="Segment" rowHeight="241300"/>
  <slicer name="Region" xr10:uid="{A3BC84B4-32E5-45AA-8487-3CD752880872}"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32FDC89-A7D3-4792-904E-98B2940F638B}" cache="Slicer_Year" caption="Year" style="AB" rowHeight="241300"/>
  <slicer name="Segment 2" xr10:uid="{B0D5B292-0CDE-4FAE-B1BE-2FC407384C62}" cache="Slicer_Segment" caption="Segment" style="AB" rowHeight="241300"/>
  <slicer name="Region 2" xr10:uid="{B98D170A-B992-4736-9FC3-4B141C357141}"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6" sqref="C6"/>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50655-2E7E-4001-9196-C94CC0C6B292}">
  <dimension ref="A3:C16"/>
  <sheetViews>
    <sheetView workbookViewId="0">
      <selection activeCell="C8" sqref="C8"/>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2" t="s">
        <v>10934</v>
      </c>
      <c r="B3" s="6" t="s">
        <v>10932</v>
      </c>
      <c r="C3" s="9" t="s">
        <v>10933</v>
      </c>
    </row>
    <row r="4" spans="1:3" x14ac:dyDescent="0.35">
      <c r="A4" s="13" t="s">
        <v>10936</v>
      </c>
      <c r="B4" s="22">
        <v>95365.937600000019</v>
      </c>
      <c r="C4" s="23">
        <v>9199.2699999999986</v>
      </c>
    </row>
    <row r="5" spans="1:3" x14ac:dyDescent="0.35">
      <c r="A5" s="15" t="s">
        <v>10937</v>
      </c>
      <c r="B5" s="24">
        <v>60172.649400000024</v>
      </c>
      <c r="C5" s="25">
        <v>10288.898699999991</v>
      </c>
    </row>
    <row r="6" spans="1:3" x14ac:dyDescent="0.35">
      <c r="A6" s="15" t="s">
        <v>10938</v>
      </c>
      <c r="B6" s="24">
        <v>199252.98399999991</v>
      </c>
      <c r="C6" s="25">
        <v>26806.573700000015</v>
      </c>
    </row>
    <row r="7" spans="1:3" x14ac:dyDescent="0.35">
      <c r="A7" s="15" t="s">
        <v>10939</v>
      </c>
      <c r="B7" s="24">
        <v>141851.5674</v>
      </c>
      <c r="C7" s="25">
        <v>13437.806799999998</v>
      </c>
    </row>
    <row r="8" spans="1:3" x14ac:dyDescent="0.35">
      <c r="A8" s="15" t="s">
        <v>10940</v>
      </c>
      <c r="B8" s="24">
        <v>156122.28669999994</v>
      </c>
      <c r="C8" s="25">
        <v>22308.51279999999</v>
      </c>
    </row>
    <row r="9" spans="1:3" x14ac:dyDescent="0.35">
      <c r="A9" s="15" t="s">
        <v>10941</v>
      </c>
      <c r="B9" s="24">
        <v>147082.61130000011</v>
      </c>
      <c r="C9" s="25">
        <v>20899.334500000012</v>
      </c>
    </row>
    <row r="10" spans="1:3" x14ac:dyDescent="0.35">
      <c r="A10" s="15" t="s">
        <v>10942</v>
      </c>
      <c r="B10" s="24">
        <v>149580.83800000031</v>
      </c>
      <c r="C10" s="25">
        <v>13535.38299999998</v>
      </c>
    </row>
    <row r="11" spans="1:3" x14ac:dyDescent="0.35">
      <c r="A11" s="15" t="s">
        <v>10943</v>
      </c>
      <c r="B11" s="24">
        <v>159589.45099999988</v>
      </c>
      <c r="C11" s="25">
        <v>21896.715399999972</v>
      </c>
    </row>
    <row r="12" spans="1:3" x14ac:dyDescent="0.35">
      <c r="A12" s="15" t="s">
        <v>10944</v>
      </c>
      <c r="B12" s="24">
        <v>309770.09970000025</v>
      </c>
      <c r="C12" s="25">
        <v>37293.192500000034</v>
      </c>
    </row>
    <row r="13" spans="1:3" x14ac:dyDescent="0.35">
      <c r="A13" s="15" t="s">
        <v>10945</v>
      </c>
      <c r="B13" s="24">
        <v>197115.20170000009</v>
      </c>
      <c r="C13" s="25">
        <v>31469.663800000035</v>
      </c>
    </row>
    <row r="14" spans="1:3" x14ac:dyDescent="0.35">
      <c r="A14" s="15" t="s">
        <v>10946</v>
      </c>
      <c r="B14" s="24">
        <v>349120.07400000008</v>
      </c>
      <c r="C14" s="25">
        <v>35825.536599999927</v>
      </c>
    </row>
    <row r="15" spans="1:3" x14ac:dyDescent="0.35">
      <c r="A15" s="15" t="s">
        <v>10947</v>
      </c>
      <c r="B15" s="24">
        <v>332177.15950000001</v>
      </c>
      <c r="C15" s="25">
        <v>43436.13390000003</v>
      </c>
    </row>
    <row r="16" spans="1:3" x14ac:dyDescent="0.35">
      <c r="A16" s="17" t="s">
        <v>10935</v>
      </c>
      <c r="B16" s="10">
        <v>2297200.8603000008</v>
      </c>
      <c r="C16" s="11">
        <v>286397.02169999998</v>
      </c>
    </row>
  </sheetData>
  <pageMargins left="0.7" right="0.7" top="0.75" bottom="0.75" header="0.3" footer="0.3"/>
  <pageSetup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2FDE-84CC-4180-8F3C-A3CFFD384737}">
  <dimension ref="A3:E7"/>
  <sheetViews>
    <sheetView workbookViewId="0">
      <selection activeCell="K19" sqref="K19"/>
    </sheetView>
  </sheetViews>
  <sheetFormatPr defaultRowHeight="14.5" x14ac:dyDescent="0.35"/>
  <cols>
    <col min="1" max="1" width="13.1796875" bestFit="1" customWidth="1"/>
    <col min="2" max="2" width="11.81640625" bestFit="1" customWidth="1"/>
    <col min="4" max="4" width="13.1796875" bestFit="1" customWidth="1"/>
    <col min="5" max="5" width="10.1796875" customWidth="1"/>
  </cols>
  <sheetData>
    <row r="3" spans="1:5" x14ac:dyDescent="0.35">
      <c r="A3" s="12" t="s">
        <v>10934</v>
      </c>
      <c r="B3" s="7" t="s">
        <v>10933</v>
      </c>
      <c r="D3" s="29" t="s">
        <v>15</v>
      </c>
      <c r="E3" s="30" t="s">
        <v>21</v>
      </c>
    </row>
    <row r="4" spans="1:5" x14ac:dyDescent="0.35">
      <c r="A4" s="26" t="s">
        <v>71</v>
      </c>
      <c r="B4" s="14">
        <v>145454.9480999998</v>
      </c>
      <c r="D4" t="str">
        <f>A4</f>
        <v>Technology</v>
      </c>
      <c r="E4" s="31">
        <f>GETPIVOTDATA("Profit",$A$3,"Category",A4)</f>
        <v>145454.9480999998</v>
      </c>
    </row>
    <row r="5" spans="1:5" x14ac:dyDescent="0.35">
      <c r="A5" s="27" t="s">
        <v>46</v>
      </c>
      <c r="B5" s="16">
        <v>122490.8008000001</v>
      </c>
      <c r="D5" t="str">
        <f t="shared" ref="D5:D7" si="0">A5</f>
        <v>Office Supplies</v>
      </c>
      <c r="E5" s="31">
        <f t="shared" ref="E5:E6" si="1">GETPIVOTDATA("Profit",$A$3,"Category",A5)</f>
        <v>122490.8008000001</v>
      </c>
    </row>
    <row r="6" spans="1:5" x14ac:dyDescent="0.35">
      <c r="A6" s="27" t="s">
        <v>32</v>
      </c>
      <c r="B6" s="16">
        <v>18451.272799999992</v>
      </c>
      <c r="D6" t="str">
        <f t="shared" si="0"/>
        <v>Furniture</v>
      </c>
      <c r="E6" s="31">
        <f t="shared" si="1"/>
        <v>18451.272799999992</v>
      </c>
    </row>
    <row r="7" spans="1:5" x14ac:dyDescent="0.35">
      <c r="A7" s="28" t="s">
        <v>10935</v>
      </c>
      <c r="B7" s="8">
        <v>286397.02169999992</v>
      </c>
      <c r="D7" t="str">
        <f t="shared" si="0"/>
        <v>Grand Total</v>
      </c>
      <c r="E7"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36EE-0A93-4C58-8E1E-7F9C51483BF8}">
  <dimension ref="A3:B7"/>
  <sheetViews>
    <sheetView workbookViewId="0">
      <selection activeCell="L14" sqref="L14"/>
    </sheetView>
  </sheetViews>
  <sheetFormatPr defaultRowHeight="14.5" x14ac:dyDescent="0.35"/>
  <cols>
    <col min="1" max="1" width="13.1796875" bestFit="1" customWidth="1"/>
    <col min="2" max="2" width="11.26953125" bestFit="1" customWidth="1"/>
  </cols>
  <sheetData>
    <row r="3" spans="1:2" x14ac:dyDescent="0.35">
      <c r="A3" s="12" t="s">
        <v>10934</v>
      </c>
      <c r="B3" s="7" t="s">
        <v>10932</v>
      </c>
    </row>
    <row r="4" spans="1:2" x14ac:dyDescent="0.35">
      <c r="A4" s="26" t="s">
        <v>32</v>
      </c>
      <c r="B4" s="32">
        <v>0.32300170530281774</v>
      </c>
    </row>
    <row r="5" spans="1:2" x14ac:dyDescent="0.35">
      <c r="A5" s="27" t="s">
        <v>46</v>
      </c>
      <c r="B5" s="33">
        <v>0.31301008302169103</v>
      </c>
    </row>
    <row r="6" spans="1:2" x14ac:dyDescent="0.35">
      <c r="A6" s="27" t="s">
        <v>71</v>
      </c>
      <c r="B6" s="33">
        <v>0.36398821167549117</v>
      </c>
    </row>
    <row r="7" spans="1:2" x14ac:dyDescent="0.35">
      <c r="A7" s="28" t="s">
        <v>10935</v>
      </c>
      <c r="B7" s="3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44921-4FA2-43DB-8DF9-D58B7DCD8753}">
  <dimension ref="A3:E53"/>
  <sheetViews>
    <sheetView workbookViewId="0">
      <selection activeCell="E4" sqref="E4"/>
    </sheetView>
  </sheetViews>
  <sheetFormatPr defaultRowHeight="14.5" x14ac:dyDescent="0.35"/>
  <cols>
    <col min="1" max="1" width="17.36328125" bestFit="1" customWidth="1"/>
    <col min="2" max="2" width="11.81640625" bestFit="1" customWidth="1"/>
    <col min="4" max="4" width="17.36328125" bestFit="1" customWidth="1"/>
    <col min="5" max="5" width="9.81640625" bestFit="1" customWidth="1"/>
  </cols>
  <sheetData>
    <row r="3" spans="1:5" x14ac:dyDescent="0.35">
      <c r="A3" s="35" t="s">
        <v>10934</v>
      </c>
      <c r="B3" t="s">
        <v>10932</v>
      </c>
      <c r="D3" s="29" t="s">
        <v>11</v>
      </c>
      <c r="E3" s="29" t="s">
        <v>18</v>
      </c>
    </row>
    <row r="4" spans="1:5" x14ac:dyDescent="0.35">
      <c r="A4" s="36" t="s">
        <v>358</v>
      </c>
      <c r="B4" s="37">
        <v>19510.639999999992</v>
      </c>
      <c r="D4" t="str">
        <f>A4</f>
        <v>Alabama</v>
      </c>
      <c r="E4" s="31">
        <f>GETPIVOTDATA("Sales",$A$3,"State",A4)</f>
        <v>19510.639999999992</v>
      </c>
    </row>
    <row r="5" spans="1:5" x14ac:dyDescent="0.35">
      <c r="A5" s="36" t="s">
        <v>310</v>
      </c>
      <c r="B5" s="37">
        <v>35282.000999999997</v>
      </c>
      <c r="D5" t="str">
        <f t="shared" ref="D5:D52" si="0">A5</f>
        <v>Arizona</v>
      </c>
      <c r="E5" s="31">
        <f t="shared" ref="E5:E52" si="1">GETPIVOTDATA("Sales",$A$3,"State",A5)</f>
        <v>35282.000999999997</v>
      </c>
    </row>
    <row r="6" spans="1:5" x14ac:dyDescent="0.35">
      <c r="A6" s="36" t="s">
        <v>1707</v>
      </c>
      <c r="B6" s="37">
        <v>11678.129999999997</v>
      </c>
      <c r="D6" t="str">
        <f t="shared" si="0"/>
        <v>Arkansas</v>
      </c>
      <c r="E6" s="31">
        <f t="shared" si="1"/>
        <v>11678.129999999997</v>
      </c>
    </row>
    <row r="7" spans="1:5" x14ac:dyDescent="0.35">
      <c r="A7" s="36" t="s">
        <v>43</v>
      </c>
      <c r="B7" s="37">
        <v>457687.63150000101</v>
      </c>
      <c r="D7" t="str">
        <f t="shared" si="0"/>
        <v>California</v>
      </c>
      <c r="E7" s="31">
        <f t="shared" si="1"/>
        <v>457687.63150000101</v>
      </c>
    </row>
    <row r="8" spans="1:5" x14ac:dyDescent="0.35">
      <c r="A8" s="36" t="s">
        <v>457</v>
      </c>
      <c r="B8" s="37">
        <v>32108.117999999995</v>
      </c>
      <c r="D8" t="str">
        <f t="shared" si="0"/>
        <v>Colorado</v>
      </c>
      <c r="E8" s="31">
        <f t="shared" si="1"/>
        <v>32108.117999999995</v>
      </c>
    </row>
    <row r="9" spans="1:5" x14ac:dyDescent="0.35">
      <c r="A9" s="36" t="s">
        <v>747</v>
      </c>
      <c r="B9" s="37">
        <v>13384.356999999996</v>
      </c>
      <c r="D9" t="str">
        <f t="shared" si="0"/>
        <v>Connecticut</v>
      </c>
      <c r="E9" s="31">
        <f t="shared" si="1"/>
        <v>13384.356999999996</v>
      </c>
    </row>
    <row r="10" spans="1:5" x14ac:dyDescent="0.35">
      <c r="A10" s="36" t="s">
        <v>245</v>
      </c>
      <c r="B10" s="37">
        <v>27451.068999999992</v>
      </c>
      <c r="D10" t="str">
        <f t="shared" si="0"/>
        <v>Delaware</v>
      </c>
      <c r="E10" s="31">
        <f t="shared" si="1"/>
        <v>27451.068999999992</v>
      </c>
    </row>
    <row r="11" spans="1:5" x14ac:dyDescent="0.35">
      <c r="A11" s="36" t="s">
        <v>3034</v>
      </c>
      <c r="B11" s="37">
        <v>2865.0199999999995</v>
      </c>
      <c r="D11" t="str">
        <f t="shared" si="0"/>
        <v>District of Columbia</v>
      </c>
      <c r="E11" s="31">
        <f t="shared" si="1"/>
        <v>2865.0199999999995</v>
      </c>
    </row>
    <row r="12" spans="1:5" x14ac:dyDescent="0.35">
      <c r="A12" s="36" t="s">
        <v>54</v>
      </c>
      <c r="B12" s="37">
        <v>89473.707999999999</v>
      </c>
      <c r="D12" t="str">
        <f t="shared" si="0"/>
        <v>Florida</v>
      </c>
      <c r="E12" s="31">
        <f t="shared" si="1"/>
        <v>89473.707999999999</v>
      </c>
    </row>
    <row r="13" spans="1:5" x14ac:dyDescent="0.35">
      <c r="A13" s="36" t="s">
        <v>1272</v>
      </c>
      <c r="B13" s="37">
        <v>49095.840000000004</v>
      </c>
      <c r="D13" t="str">
        <f t="shared" si="0"/>
        <v>Georgia</v>
      </c>
      <c r="E13" s="31">
        <f t="shared" si="1"/>
        <v>49095.840000000004</v>
      </c>
    </row>
    <row r="14" spans="1:5" x14ac:dyDescent="0.35">
      <c r="A14" s="36" t="s">
        <v>6260</v>
      </c>
      <c r="B14" s="37">
        <v>4382.4860000000017</v>
      </c>
      <c r="D14" t="str">
        <f t="shared" si="0"/>
        <v>Idaho</v>
      </c>
      <c r="E14" s="31">
        <f t="shared" si="1"/>
        <v>4382.4860000000017</v>
      </c>
    </row>
    <row r="15" spans="1:5" x14ac:dyDescent="0.35">
      <c r="A15" s="36" t="s">
        <v>211</v>
      </c>
      <c r="B15" s="37">
        <v>80166.10099999985</v>
      </c>
      <c r="D15" t="str">
        <f t="shared" si="0"/>
        <v>Illinois</v>
      </c>
      <c r="E15" s="31">
        <f t="shared" si="1"/>
        <v>80166.10099999985</v>
      </c>
    </row>
    <row r="16" spans="1:5" x14ac:dyDescent="0.35">
      <c r="A16" s="36" t="s">
        <v>254</v>
      </c>
      <c r="B16" s="37">
        <v>53555.360000000001</v>
      </c>
      <c r="D16" t="str">
        <f t="shared" si="0"/>
        <v>Indiana</v>
      </c>
      <c r="E16" s="31">
        <f t="shared" si="1"/>
        <v>53555.360000000001</v>
      </c>
    </row>
    <row r="17" spans="1:5" x14ac:dyDescent="0.35">
      <c r="A17" s="36" t="s">
        <v>489</v>
      </c>
      <c r="B17" s="37">
        <v>4579.7599999999993</v>
      </c>
      <c r="D17" t="str">
        <f t="shared" si="0"/>
        <v>Iowa</v>
      </c>
      <c r="E17" s="31">
        <f t="shared" si="1"/>
        <v>4579.7599999999993</v>
      </c>
    </row>
    <row r="18" spans="1:5" x14ac:dyDescent="0.35">
      <c r="A18" s="36" t="s">
        <v>4530</v>
      </c>
      <c r="B18" s="37">
        <v>2914.31</v>
      </c>
      <c r="D18" t="str">
        <f t="shared" si="0"/>
        <v>Kansas</v>
      </c>
      <c r="E18" s="31">
        <f t="shared" si="1"/>
        <v>2914.31</v>
      </c>
    </row>
    <row r="19" spans="1:5" x14ac:dyDescent="0.35">
      <c r="A19" s="36" t="s">
        <v>29</v>
      </c>
      <c r="B19" s="37">
        <v>36591.749999999971</v>
      </c>
      <c r="D19" t="str">
        <f t="shared" si="0"/>
        <v>Kentucky</v>
      </c>
      <c r="E19" s="31">
        <f t="shared" si="1"/>
        <v>36591.749999999971</v>
      </c>
    </row>
    <row r="20" spans="1:5" x14ac:dyDescent="0.35">
      <c r="A20" s="36" t="s">
        <v>736</v>
      </c>
      <c r="B20" s="37">
        <v>9217.0299999999988</v>
      </c>
      <c r="D20" t="str">
        <f t="shared" si="0"/>
        <v>Louisiana</v>
      </c>
      <c r="E20" s="31">
        <f t="shared" si="1"/>
        <v>9217.0299999999988</v>
      </c>
    </row>
    <row r="21" spans="1:5" x14ac:dyDescent="0.35">
      <c r="A21" s="36" t="s">
        <v>5235</v>
      </c>
      <c r="B21" s="37">
        <v>1270.53</v>
      </c>
      <c r="D21" t="str">
        <f t="shared" si="0"/>
        <v>Maine</v>
      </c>
      <c r="E21" s="31">
        <f t="shared" si="1"/>
        <v>1270.53</v>
      </c>
    </row>
    <row r="22" spans="1:5" x14ac:dyDescent="0.35">
      <c r="A22" s="36" t="s">
        <v>2735</v>
      </c>
      <c r="B22" s="37">
        <v>23705.523000000005</v>
      </c>
      <c r="D22" t="str">
        <f t="shared" si="0"/>
        <v>Maryland</v>
      </c>
      <c r="E22" s="31">
        <f t="shared" si="1"/>
        <v>23705.523000000005</v>
      </c>
    </row>
    <row r="23" spans="1:5" x14ac:dyDescent="0.35">
      <c r="A23" s="36" t="s">
        <v>1245</v>
      </c>
      <c r="B23" s="37">
        <v>28634.43399999999</v>
      </c>
      <c r="D23" t="str">
        <f t="shared" si="0"/>
        <v>Massachusetts</v>
      </c>
      <c r="E23" s="31">
        <f t="shared" si="1"/>
        <v>28634.43399999999</v>
      </c>
    </row>
    <row r="24" spans="1:5" x14ac:dyDescent="0.35">
      <c r="A24" s="36" t="s">
        <v>238</v>
      </c>
      <c r="B24" s="37">
        <v>76269.614000000016</v>
      </c>
      <c r="D24" t="str">
        <f t="shared" si="0"/>
        <v>Michigan</v>
      </c>
      <c r="E24" s="31">
        <f t="shared" si="1"/>
        <v>76269.614000000016</v>
      </c>
    </row>
    <row r="25" spans="1:5" x14ac:dyDescent="0.35">
      <c r="A25" s="36" t="s">
        <v>229</v>
      </c>
      <c r="B25" s="37">
        <v>29863.149999999994</v>
      </c>
      <c r="D25" t="str">
        <f t="shared" si="0"/>
        <v>Minnesota</v>
      </c>
      <c r="E25" s="31">
        <f t="shared" si="1"/>
        <v>29863.149999999994</v>
      </c>
    </row>
    <row r="26" spans="1:5" x14ac:dyDescent="0.35">
      <c r="A26" s="36" t="s">
        <v>1487</v>
      </c>
      <c r="B26" s="37">
        <v>10771.34</v>
      </c>
      <c r="D26" t="str">
        <f t="shared" si="0"/>
        <v>Mississippi</v>
      </c>
      <c r="E26" s="31">
        <f t="shared" si="1"/>
        <v>10771.34</v>
      </c>
    </row>
    <row r="27" spans="1:5" x14ac:dyDescent="0.35">
      <c r="A27" s="36" t="s">
        <v>596</v>
      </c>
      <c r="B27" s="37">
        <v>22205.149999999998</v>
      </c>
      <c r="D27" t="str">
        <f t="shared" si="0"/>
        <v>Missouri</v>
      </c>
      <c r="E27" s="31">
        <f t="shared" si="1"/>
        <v>22205.149999999998</v>
      </c>
    </row>
    <row r="28" spans="1:5" x14ac:dyDescent="0.35">
      <c r="A28" s="36" t="s">
        <v>1762</v>
      </c>
      <c r="B28" s="37">
        <v>5589.3519999999971</v>
      </c>
      <c r="D28" t="str">
        <f t="shared" si="0"/>
        <v>Montana</v>
      </c>
      <c r="E28" s="31">
        <f t="shared" si="1"/>
        <v>5589.3519999999971</v>
      </c>
    </row>
    <row r="29" spans="1:5" x14ac:dyDescent="0.35">
      <c r="A29" s="36" t="s">
        <v>138</v>
      </c>
      <c r="B29" s="37">
        <v>7464.9299999999985</v>
      </c>
      <c r="D29" t="str">
        <f t="shared" si="0"/>
        <v>Nebraska</v>
      </c>
      <c r="E29" s="31">
        <f t="shared" si="1"/>
        <v>7464.9299999999985</v>
      </c>
    </row>
    <row r="30" spans="1:5" x14ac:dyDescent="0.35">
      <c r="A30" s="36" t="s">
        <v>1392</v>
      </c>
      <c r="B30" s="37">
        <v>16729.101999999999</v>
      </c>
      <c r="D30" t="str">
        <f t="shared" si="0"/>
        <v>Nevada</v>
      </c>
      <c r="E30" s="31">
        <f t="shared" si="1"/>
        <v>16729.101999999999</v>
      </c>
    </row>
    <row r="31" spans="1:5" x14ac:dyDescent="0.35">
      <c r="A31" s="36" t="s">
        <v>2694</v>
      </c>
      <c r="B31" s="37">
        <v>7292.5239999999994</v>
      </c>
      <c r="D31" t="str">
        <f t="shared" si="0"/>
        <v>New Hampshire</v>
      </c>
      <c r="E31" s="31">
        <f t="shared" si="1"/>
        <v>7292.5239999999994</v>
      </c>
    </row>
    <row r="32" spans="1:5" x14ac:dyDescent="0.35">
      <c r="A32" s="36" t="s">
        <v>788</v>
      </c>
      <c r="B32" s="37">
        <v>35764.312000000013</v>
      </c>
      <c r="D32" t="str">
        <f t="shared" si="0"/>
        <v>New Jersey</v>
      </c>
      <c r="E32" s="31">
        <f t="shared" si="1"/>
        <v>35764.312000000013</v>
      </c>
    </row>
    <row r="33" spans="1:5" x14ac:dyDescent="0.35">
      <c r="A33" s="36" t="s">
        <v>668</v>
      </c>
      <c r="B33" s="37">
        <v>4783.5220000000008</v>
      </c>
      <c r="D33" t="str">
        <f t="shared" si="0"/>
        <v>New Mexico</v>
      </c>
      <c r="E33" s="31">
        <f t="shared" si="1"/>
        <v>4783.5220000000008</v>
      </c>
    </row>
    <row r="34" spans="1:5" x14ac:dyDescent="0.35">
      <c r="A34" s="36" t="s">
        <v>267</v>
      </c>
      <c r="B34" s="37">
        <v>310876.27099999978</v>
      </c>
      <c r="D34" t="str">
        <f t="shared" si="0"/>
        <v>New York</v>
      </c>
      <c r="E34" s="31">
        <f t="shared" si="1"/>
        <v>310876.27099999978</v>
      </c>
    </row>
    <row r="35" spans="1:5" x14ac:dyDescent="0.35">
      <c r="A35" s="36" t="s">
        <v>88</v>
      </c>
      <c r="B35" s="37">
        <v>55603.163999999968</v>
      </c>
      <c r="D35" t="str">
        <f t="shared" si="0"/>
        <v>North Carolina</v>
      </c>
      <c r="E35" s="31">
        <f t="shared" si="1"/>
        <v>55603.163999999968</v>
      </c>
    </row>
    <row r="36" spans="1:5" x14ac:dyDescent="0.35">
      <c r="A36" s="36" t="s">
        <v>7449</v>
      </c>
      <c r="B36" s="37">
        <v>919.91</v>
      </c>
      <c r="D36" t="str">
        <f t="shared" si="0"/>
        <v>North Dakota</v>
      </c>
      <c r="E36" s="31">
        <f t="shared" si="1"/>
        <v>919.91</v>
      </c>
    </row>
    <row r="37" spans="1:5" x14ac:dyDescent="0.35">
      <c r="A37" s="36" t="s">
        <v>498</v>
      </c>
      <c r="B37" s="37">
        <v>78258.135999999926</v>
      </c>
      <c r="D37" t="str">
        <f t="shared" si="0"/>
        <v>Ohio</v>
      </c>
      <c r="E37" s="31">
        <f t="shared" si="1"/>
        <v>78258.135999999926</v>
      </c>
    </row>
    <row r="38" spans="1:5" x14ac:dyDescent="0.35">
      <c r="A38" s="36" t="s">
        <v>649</v>
      </c>
      <c r="B38" s="37">
        <v>19683.390000000003</v>
      </c>
      <c r="D38" t="str">
        <f t="shared" si="0"/>
        <v>Oklahoma</v>
      </c>
      <c r="E38" s="31">
        <f t="shared" si="1"/>
        <v>19683.390000000003</v>
      </c>
    </row>
    <row r="39" spans="1:5" x14ac:dyDescent="0.35">
      <c r="A39" s="36" t="s">
        <v>420</v>
      </c>
      <c r="B39" s="37">
        <v>17431.149999999991</v>
      </c>
      <c r="D39" t="str">
        <f t="shared" si="0"/>
        <v>Oregon</v>
      </c>
      <c r="E39" s="31">
        <f t="shared" si="1"/>
        <v>17431.149999999991</v>
      </c>
    </row>
    <row r="40" spans="1:5" x14ac:dyDescent="0.35">
      <c r="A40" s="36" t="s">
        <v>147</v>
      </c>
      <c r="B40" s="37">
        <v>116511.91400000003</v>
      </c>
      <c r="D40" t="str">
        <f t="shared" si="0"/>
        <v>Pennsylvania</v>
      </c>
      <c r="E40" s="31">
        <f t="shared" si="1"/>
        <v>116511.91400000003</v>
      </c>
    </row>
    <row r="41" spans="1:5" x14ac:dyDescent="0.35">
      <c r="A41" s="36" t="s">
        <v>1399</v>
      </c>
      <c r="B41" s="37">
        <v>22627.955999999995</v>
      </c>
      <c r="D41" t="str">
        <f t="shared" si="0"/>
        <v>Rhode Island</v>
      </c>
      <c r="E41" s="31">
        <f t="shared" si="1"/>
        <v>22627.955999999995</v>
      </c>
    </row>
    <row r="42" spans="1:5" x14ac:dyDescent="0.35">
      <c r="A42" s="36" t="s">
        <v>383</v>
      </c>
      <c r="B42" s="37">
        <v>8481.7099999999991</v>
      </c>
      <c r="D42" t="str">
        <f t="shared" si="0"/>
        <v>South Carolina</v>
      </c>
      <c r="E42" s="31">
        <f t="shared" si="1"/>
        <v>8481.7099999999991</v>
      </c>
    </row>
    <row r="43" spans="1:5" x14ac:dyDescent="0.35">
      <c r="A43" s="36" t="s">
        <v>5326</v>
      </c>
      <c r="B43" s="37">
        <v>1315.5600000000002</v>
      </c>
      <c r="D43" t="str">
        <f t="shared" si="0"/>
        <v>South Dakota</v>
      </c>
      <c r="E43" s="31">
        <f t="shared" si="1"/>
        <v>1315.5600000000002</v>
      </c>
    </row>
    <row r="44" spans="1:5" x14ac:dyDescent="0.35">
      <c r="A44" s="36" t="s">
        <v>335</v>
      </c>
      <c r="B44" s="37">
        <v>30661.872999999981</v>
      </c>
      <c r="D44" t="str">
        <f t="shared" si="0"/>
        <v>Tennessee</v>
      </c>
      <c r="E44" s="31">
        <f t="shared" si="1"/>
        <v>30661.872999999981</v>
      </c>
    </row>
    <row r="45" spans="1:5" x14ac:dyDescent="0.35">
      <c r="A45" s="36" t="s">
        <v>104</v>
      </c>
      <c r="B45" s="37">
        <v>170188.04580000002</v>
      </c>
      <c r="D45" t="str">
        <f t="shared" si="0"/>
        <v>Texas</v>
      </c>
      <c r="E45" s="31">
        <f t="shared" si="1"/>
        <v>170188.04580000002</v>
      </c>
    </row>
    <row r="46" spans="1:5" x14ac:dyDescent="0.35">
      <c r="A46" s="36" t="s">
        <v>121</v>
      </c>
      <c r="B46" s="37">
        <v>11220.055999999999</v>
      </c>
      <c r="D46" t="str">
        <f t="shared" si="0"/>
        <v>Utah</v>
      </c>
      <c r="E46" s="31">
        <f t="shared" si="1"/>
        <v>11220.055999999999</v>
      </c>
    </row>
    <row r="47" spans="1:5" x14ac:dyDescent="0.35">
      <c r="A47" s="36" t="s">
        <v>5203</v>
      </c>
      <c r="B47" s="37">
        <v>8929.369999999999</v>
      </c>
      <c r="D47" t="str">
        <f t="shared" si="0"/>
        <v>Vermont</v>
      </c>
      <c r="E47" s="31">
        <f t="shared" si="1"/>
        <v>8929.369999999999</v>
      </c>
    </row>
    <row r="48" spans="1:5" x14ac:dyDescent="0.35">
      <c r="A48" s="36" t="s">
        <v>319</v>
      </c>
      <c r="B48" s="37">
        <v>70636.719999999987</v>
      </c>
      <c r="D48" t="str">
        <f t="shared" si="0"/>
        <v>Virginia</v>
      </c>
      <c r="E48" s="31">
        <f t="shared" si="1"/>
        <v>70636.719999999987</v>
      </c>
    </row>
    <row r="49" spans="1:5" x14ac:dyDescent="0.35">
      <c r="A49" s="36" t="s">
        <v>96</v>
      </c>
      <c r="B49" s="37">
        <v>138641.26999999993</v>
      </c>
      <c r="D49" t="str">
        <f t="shared" si="0"/>
        <v>Washington</v>
      </c>
      <c r="E49" s="31">
        <f t="shared" si="1"/>
        <v>138641.26999999993</v>
      </c>
    </row>
    <row r="50" spans="1:5" x14ac:dyDescent="0.35">
      <c r="A50" s="36" t="s">
        <v>9726</v>
      </c>
      <c r="B50" s="37">
        <v>1209.8240000000001</v>
      </c>
      <c r="D50" t="str">
        <f t="shared" si="0"/>
        <v>West Virginia</v>
      </c>
      <c r="E50" s="31">
        <f t="shared" si="1"/>
        <v>1209.8240000000001</v>
      </c>
    </row>
    <row r="51" spans="1:5" x14ac:dyDescent="0.35">
      <c r="A51" s="36" t="s">
        <v>114</v>
      </c>
      <c r="B51" s="37">
        <v>32114.610000000019</v>
      </c>
      <c r="D51" t="str">
        <f t="shared" si="0"/>
        <v>Wisconsin</v>
      </c>
      <c r="E51" s="31">
        <f t="shared" si="1"/>
        <v>32114.610000000019</v>
      </c>
    </row>
    <row r="52" spans="1:5" x14ac:dyDescent="0.35">
      <c r="A52" s="36" t="s">
        <v>8542</v>
      </c>
      <c r="B52" s="37">
        <v>1603.1360000000002</v>
      </c>
      <c r="D52" t="str">
        <f t="shared" si="0"/>
        <v>Wyoming</v>
      </c>
      <c r="E52" s="31">
        <f t="shared" si="1"/>
        <v>1603.1360000000002</v>
      </c>
    </row>
    <row r="53" spans="1:5" x14ac:dyDescent="0.35">
      <c r="A53" s="36" t="s">
        <v>10935</v>
      </c>
      <c r="B53" s="37">
        <v>2297200.8603000003</v>
      </c>
      <c r="E53" s="3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F11EC-8B77-458F-A878-7E457A94BC7E}">
  <dimension ref="A3:B9"/>
  <sheetViews>
    <sheetView workbookViewId="0">
      <selection activeCell="A6" sqref="A6"/>
    </sheetView>
  </sheetViews>
  <sheetFormatPr defaultRowHeight="14.5" x14ac:dyDescent="0.35"/>
  <cols>
    <col min="1" max="1" width="12.36328125" bestFit="1" customWidth="1"/>
    <col min="2" max="2" width="11.26953125" bestFit="1" customWidth="1"/>
  </cols>
  <sheetData>
    <row r="3" spans="1:2" x14ac:dyDescent="0.35">
      <c r="A3" s="12" t="s">
        <v>10934</v>
      </c>
      <c r="B3" s="7" t="s">
        <v>10932</v>
      </c>
    </row>
    <row r="4" spans="1:2" x14ac:dyDescent="0.35">
      <c r="A4" s="26" t="s">
        <v>75</v>
      </c>
      <c r="B4" s="14">
        <v>203412.73300000009</v>
      </c>
    </row>
    <row r="5" spans="1:2" x14ac:dyDescent="0.35">
      <c r="A5" s="27" t="s">
        <v>56</v>
      </c>
      <c r="B5" s="16">
        <v>206965.53200000009</v>
      </c>
    </row>
    <row r="6" spans="1:2" x14ac:dyDescent="0.35">
      <c r="A6" s="27" t="s">
        <v>59</v>
      </c>
      <c r="B6" s="16">
        <v>223843.60800000012</v>
      </c>
    </row>
    <row r="7" spans="1:2" x14ac:dyDescent="0.35">
      <c r="A7" s="27" t="s">
        <v>36</v>
      </c>
      <c r="B7" s="16">
        <v>328449.1030000007</v>
      </c>
    </row>
    <row r="8" spans="1:2" x14ac:dyDescent="0.35">
      <c r="A8" s="27" t="s">
        <v>72</v>
      </c>
      <c r="B8" s="16">
        <v>330007.05400000012</v>
      </c>
    </row>
    <row r="9" spans="1:2" x14ac:dyDescent="0.35">
      <c r="A9" s="28" t="s">
        <v>10935</v>
      </c>
      <c r="B9" s="8">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3D3F-8EEA-4DC9-92EB-81E3FA8DD8E4}">
  <dimension ref="A3:N17"/>
  <sheetViews>
    <sheetView workbookViewId="0">
      <selection activeCell="O23" sqref="O23"/>
    </sheetView>
  </sheetViews>
  <sheetFormatPr defaultRowHeight="14.5" x14ac:dyDescent="0.35"/>
  <cols>
    <col min="1" max="1" width="12.36328125" bestFit="1" customWidth="1"/>
    <col min="2" max="2" width="13.6328125" bestFit="1" customWidth="1"/>
    <col min="3" max="3" width="2.453125" customWidth="1"/>
    <col min="4" max="4" width="12.36328125" bestFit="1" customWidth="1"/>
    <col min="5" max="5" width="12.08984375" bestFit="1" customWidth="1"/>
    <col min="6" max="6" width="1.54296875" customWidth="1"/>
    <col min="7" max="7" width="12.36328125" bestFit="1" customWidth="1"/>
    <col min="8" max="8" width="14.36328125" bestFit="1" customWidth="1"/>
    <col min="9" max="9" width="1.81640625" customWidth="1"/>
    <col min="10" max="10" width="12.36328125" bestFit="1" customWidth="1"/>
    <col min="11" max="11" width="15.7265625" bestFit="1" customWidth="1"/>
    <col min="12" max="12" width="2.1796875" customWidth="1"/>
    <col min="13" max="13" width="12.36328125" bestFit="1" customWidth="1"/>
    <col min="14" max="14" width="18.1796875" bestFit="1" customWidth="1"/>
  </cols>
  <sheetData>
    <row r="3" spans="1:14" x14ac:dyDescent="0.35">
      <c r="A3" s="12" t="s">
        <v>10934</v>
      </c>
      <c r="B3" s="7" t="s">
        <v>10932</v>
      </c>
      <c r="D3" s="12" t="s">
        <v>10934</v>
      </c>
      <c r="E3" s="7" t="s">
        <v>10933</v>
      </c>
      <c r="G3" s="12" t="s">
        <v>10934</v>
      </c>
      <c r="H3" s="7" t="s">
        <v>10948</v>
      </c>
      <c r="J3" s="12" t="s">
        <v>10934</v>
      </c>
      <c r="K3" s="7" t="s">
        <v>10949</v>
      </c>
      <c r="M3" s="12" t="s">
        <v>10934</v>
      </c>
      <c r="N3" s="7" t="s">
        <v>10950</v>
      </c>
    </row>
    <row r="4" spans="1:14" x14ac:dyDescent="0.35">
      <c r="A4" s="13" t="s">
        <v>10936</v>
      </c>
      <c r="B4" s="14">
        <v>95365.937600000019</v>
      </c>
      <c r="D4" s="13" t="s">
        <v>10936</v>
      </c>
      <c r="E4" s="14">
        <v>9199.2699999999986</v>
      </c>
      <c r="G4" s="13" t="s">
        <v>10936</v>
      </c>
      <c r="H4" s="14">
        <v>1500</v>
      </c>
      <c r="J4" s="13" t="s">
        <v>10936</v>
      </c>
      <c r="K4" s="14">
        <v>387</v>
      </c>
      <c r="M4" s="13" t="s">
        <v>10936</v>
      </c>
      <c r="N4" s="14">
        <v>9.6462848596792869E-2</v>
      </c>
    </row>
    <row r="5" spans="1:14" x14ac:dyDescent="0.35">
      <c r="A5" s="15" t="s">
        <v>10937</v>
      </c>
      <c r="B5" s="16">
        <v>60172.649400000024</v>
      </c>
      <c r="D5" s="15" t="s">
        <v>10937</v>
      </c>
      <c r="E5" s="16">
        <v>10288.898699999991</v>
      </c>
      <c r="G5" s="15" t="s">
        <v>10937</v>
      </c>
      <c r="H5" s="16">
        <v>1068</v>
      </c>
      <c r="J5" s="15" t="s">
        <v>10937</v>
      </c>
      <c r="K5" s="16">
        <v>301</v>
      </c>
      <c r="M5" s="15" t="s">
        <v>10937</v>
      </c>
      <c r="N5" s="16">
        <v>0.17098962406664425</v>
      </c>
    </row>
    <row r="6" spans="1:14" x14ac:dyDescent="0.35">
      <c r="A6" s="15" t="s">
        <v>10938</v>
      </c>
      <c r="B6" s="16">
        <v>199252.98399999991</v>
      </c>
      <c r="D6" s="15" t="s">
        <v>10938</v>
      </c>
      <c r="E6" s="16">
        <v>26806.573700000015</v>
      </c>
      <c r="G6" s="15" t="s">
        <v>10938</v>
      </c>
      <c r="H6" s="16">
        <v>2491</v>
      </c>
      <c r="J6" s="15" t="s">
        <v>10938</v>
      </c>
      <c r="K6" s="16">
        <v>680</v>
      </c>
      <c r="M6" s="15" t="s">
        <v>10938</v>
      </c>
      <c r="N6" s="16">
        <v>0.13453536886554246</v>
      </c>
    </row>
    <row r="7" spans="1:14" x14ac:dyDescent="0.35">
      <c r="A7" s="15" t="s">
        <v>10939</v>
      </c>
      <c r="B7" s="16">
        <v>141851.5674</v>
      </c>
      <c r="D7" s="15" t="s">
        <v>10939</v>
      </c>
      <c r="E7" s="16">
        <v>13437.806799999998</v>
      </c>
      <c r="G7" s="15" t="s">
        <v>10939</v>
      </c>
      <c r="H7" s="16">
        <v>2441</v>
      </c>
      <c r="J7" s="15" t="s">
        <v>10939</v>
      </c>
      <c r="K7" s="16">
        <v>663</v>
      </c>
      <c r="M7" s="15" t="s">
        <v>10939</v>
      </c>
      <c r="N7" s="16">
        <v>9.4731465053942004E-2</v>
      </c>
    </row>
    <row r="8" spans="1:14" x14ac:dyDescent="0.35">
      <c r="A8" s="15" t="s">
        <v>10940</v>
      </c>
      <c r="B8" s="16">
        <v>156122.28669999994</v>
      </c>
      <c r="D8" s="15" t="s">
        <v>10940</v>
      </c>
      <c r="E8" s="16">
        <v>22308.51279999999</v>
      </c>
      <c r="G8" s="15" t="s">
        <v>10940</v>
      </c>
      <c r="H8" s="16">
        <v>2850</v>
      </c>
      <c r="J8" s="15" t="s">
        <v>10940</v>
      </c>
      <c r="K8" s="16">
        <v>750</v>
      </c>
      <c r="M8" s="15" t="s">
        <v>10940</v>
      </c>
      <c r="N8" s="16">
        <v>0.14289127626517142</v>
      </c>
    </row>
    <row r="9" spans="1:14" x14ac:dyDescent="0.35">
      <c r="A9" s="15" t="s">
        <v>10941</v>
      </c>
      <c r="B9" s="16">
        <v>147082.61130000011</v>
      </c>
      <c r="D9" s="15" t="s">
        <v>10941</v>
      </c>
      <c r="E9" s="16">
        <v>20899.334500000012</v>
      </c>
      <c r="G9" s="15" t="s">
        <v>10941</v>
      </c>
      <c r="H9" s="16">
        <v>2644</v>
      </c>
      <c r="J9" s="15" t="s">
        <v>10941</v>
      </c>
      <c r="K9" s="16">
        <v>709</v>
      </c>
      <c r="M9" s="15" t="s">
        <v>10941</v>
      </c>
      <c r="N9" s="16">
        <v>0.1420924901678027</v>
      </c>
    </row>
    <row r="10" spans="1:14" x14ac:dyDescent="0.35">
      <c r="A10" s="15" t="s">
        <v>10942</v>
      </c>
      <c r="B10" s="16">
        <v>149580.83800000031</v>
      </c>
      <c r="D10" s="15" t="s">
        <v>10942</v>
      </c>
      <c r="E10" s="16">
        <v>13535.38299999998</v>
      </c>
      <c r="G10" s="15" t="s">
        <v>10942</v>
      </c>
      <c r="H10" s="16">
        <v>2705</v>
      </c>
      <c r="J10" s="15" t="s">
        <v>10942</v>
      </c>
      <c r="K10" s="16">
        <v>708</v>
      </c>
      <c r="M10" s="15" t="s">
        <v>10942</v>
      </c>
      <c r="N10" s="16">
        <v>9.0488749635163512E-2</v>
      </c>
    </row>
    <row r="11" spans="1:14" x14ac:dyDescent="0.35">
      <c r="A11" s="15" t="s">
        <v>10943</v>
      </c>
      <c r="B11" s="16">
        <v>159589.45099999988</v>
      </c>
      <c r="D11" s="15" t="s">
        <v>10943</v>
      </c>
      <c r="E11" s="16">
        <v>21896.715399999972</v>
      </c>
      <c r="G11" s="15" t="s">
        <v>10943</v>
      </c>
      <c r="H11" s="16">
        <v>2796</v>
      </c>
      <c r="J11" s="15" t="s">
        <v>10943</v>
      </c>
      <c r="K11" s="16">
        <v>710</v>
      </c>
      <c r="M11" s="15" t="s">
        <v>10943</v>
      </c>
      <c r="N11" s="16">
        <v>0.13720653378273723</v>
      </c>
    </row>
    <row r="12" spans="1:14" x14ac:dyDescent="0.35">
      <c r="A12" s="15" t="s">
        <v>10944</v>
      </c>
      <c r="B12" s="16">
        <v>309770.09970000025</v>
      </c>
      <c r="D12" s="15" t="s">
        <v>10944</v>
      </c>
      <c r="E12" s="16">
        <v>37293.192500000034</v>
      </c>
      <c r="G12" s="15" t="s">
        <v>10944</v>
      </c>
      <c r="H12" s="16">
        <v>5073</v>
      </c>
      <c r="J12" s="15" t="s">
        <v>10944</v>
      </c>
      <c r="K12" s="16">
        <v>1386</v>
      </c>
      <c r="M12" s="15" t="s">
        <v>10944</v>
      </c>
      <c r="N12" s="16">
        <v>0.12038990379031732</v>
      </c>
    </row>
    <row r="13" spans="1:14" x14ac:dyDescent="0.35">
      <c r="A13" s="15" t="s">
        <v>10945</v>
      </c>
      <c r="B13" s="16">
        <v>197115.20170000009</v>
      </c>
      <c r="D13" s="15" t="s">
        <v>10945</v>
      </c>
      <c r="E13" s="16">
        <v>31469.663800000035</v>
      </c>
      <c r="G13" s="15" t="s">
        <v>10945</v>
      </c>
      <c r="H13" s="16">
        <v>3095</v>
      </c>
      <c r="J13" s="15" t="s">
        <v>10945</v>
      </c>
      <c r="K13" s="16">
        <v>817</v>
      </c>
      <c r="M13" s="15" t="s">
        <v>10945</v>
      </c>
      <c r="N13" s="16">
        <v>0.15965112547684351</v>
      </c>
    </row>
    <row r="14" spans="1:14" x14ac:dyDescent="0.35">
      <c r="A14" s="15" t="s">
        <v>10946</v>
      </c>
      <c r="B14" s="16">
        <v>349120.07400000008</v>
      </c>
      <c r="D14" s="15" t="s">
        <v>10946</v>
      </c>
      <c r="E14" s="16">
        <v>35825.536599999927</v>
      </c>
      <c r="G14" s="15" t="s">
        <v>10946</v>
      </c>
      <c r="H14" s="16">
        <v>5741</v>
      </c>
      <c r="J14" s="15" t="s">
        <v>10946</v>
      </c>
      <c r="K14" s="16">
        <v>1462</v>
      </c>
      <c r="M14" s="15" t="s">
        <v>10946</v>
      </c>
      <c r="N14" s="16">
        <v>0.10261666191099604</v>
      </c>
    </row>
    <row r="15" spans="1:14" x14ac:dyDescent="0.35">
      <c r="A15" s="15" t="s">
        <v>10947</v>
      </c>
      <c r="B15" s="16">
        <v>332177.15950000001</v>
      </c>
      <c r="D15" s="15" t="s">
        <v>10947</v>
      </c>
      <c r="E15" s="16">
        <v>43436.13390000003</v>
      </c>
      <c r="G15" s="15" t="s">
        <v>10947</v>
      </c>
      <c r="H15" s="16">
        <v>5469</v>
      </c>
      <c r="J15" s="15" t="s">
        <v>10947</v>
      </c>
      <c r="K15" s="16">
        <v>1421</v>
      </c>
      <c r="M15" s="15" t="s">
        <v>10947</v>
      </c>
      <c r="N15" s="16">
        <v>0.13076195234308405</v>
      </c>
    </row>
    <row r="16" spans="1:14" x14ac:dyDescent="0.35">
      <c r="A16" s="17" t="s">
        <v>10935</v>
      </c>
      <c r="B16" s="8">
        <v>2297200.8603000008</v>
      </c>
      <c r="D16" s="17" t="s">
        <v>10935</v>
      </c>
      <c r="E16" s="8">
        <v>286397.02169999998</v>
      </c>
      <c r="G16" s="17" t="s">
        <v>10935</v>
      </c>
      <c r="H16" s="8">
        <v>37873</v>
      </c>
      <c r="J16" s="17" t="s">
        <v>10935</v>
      </c>
      <c r="K16" s="8">
        <v>9994</v>
      </c>
      <c r="M16" s="17" t="s">
        <v>10935</v>
      </c>
      <c r="N16" s="8">
        <v>0.12467217240315856</v>
      </c>
    </row>
    <row r="17" spans="2:14" x14ac:dyDescent="0.35">
      <c r="B17" s="38">
        <f>GETPIVOTDATA("Sales",$A$3)</f>
        <v>2297200.8603000008</v>
      </c>
      <c r="E17" s="38">
        <f>GETPIVOTDATA("Profit",$D$3)</f>
        <v>286397.02169999998</v>
      </c>
      <c r="H17" s="39">
        <f>GETPIVOTDATA("Quantity",$G$3)</f>
        <v>37873</v>
      </c>
      <c r="K17" s="39">
        <f>GETPIVOTDATA("Order ID",$J$3)</f>
        <v>9994</v>
      </c>
      <c r="N17" s="40">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45FAE-FC74-485E-8B6D-57A829141AB4}">
  <dimension ref="A3:F13"/>
  <sheetViews>
    <sheetView workbookViewId="0">
      <selection activeCell="B14" sqref="B14"/>
    </sheetView>
  </sheetViews>
  <sheetFormatPr defaultRowHeight="14.5" x14ac:dyDescent="0.35"/>
  <cols>
    <col min="1" max="1" width="12.36328125" bestFit="1" customWidth="1"/>
    <col min="2" max="2" width="11.81640625" bestFit="1" customWidth="1"/>
    <col min="3" max="3" width="11.6328125" customWidth="1"/>
    <col min="4" max="4" width="14.36328125" bestFit="1" customWidth="1"/>
    <col min="5" max="5" width="15.7265625" bestFit="1" customWidth="1"/>
    <col min="6" max="6" width="18.1796875" bestFit="1" customWidth="1"/>
  </cols>
  <sheetData>
    <row r="3" spans="1:6" x14ac:dyDescent="0.35">
      <c r="A3" s="12" t="s">
        <v>10934</v>
      </c>
      <c r="B3" s="6" t="s">
        <v>10932</v>
      </c>
      <c r="C3" s="41" t="s">
        <v>10933</v>
      </c>
      <c r="D3" s="41" t="s">
        <v>10948</v>
      </c>
      <c r="E3" s="41" t="s">
        <v>10949</v>
      </c>
      <c r="F3" s="9" t="s">
        <v>10950</v>
      </c>
    </row>
    <row r="4" spans="1:6" x14ac:dyDescent="0.35">
      <c r="A4" s="26">
        <v>2011</v>
      </c>
      <c r="B4" s="18">
        <v>484247.49810000096</v>
      </c>
      <c r="C4" s="42">
        <v>49543.974100000007</v>
      </c>
      <c r="D4" s="42">
        <v>7581</v>
      </c>
      <c r="E4" s="42">
        <v>1993</v>
      </c>
      <c r="F4" s="19">
        <v>0.10231126499236715</v>
      </c>
    </row>
    <row r="5" spans="1:6" x14ac:dyDescent="0.35">
      <c r="A5" s="27">
        <v>2012</v>
      </c>
      <c r="B5" s="20">
        <v>470532.50899999985</v>
      </c>
      <c r="C5" s="43">
        <v>61618.603700000051</v>
      </c>
      <c r="D5" s="43">
        <v>7979</v>
      </c>
      <c r="E5" s="43">
        <v>2102</v>
      </c>
      <c r="F5" s="21">
        <v>0.13095504034557592</v>
      </c>
    </row>
    <row r="6" spans="1:6" x14ac:dyDescent="0.35">
      <c r="A6" s="27">
        <v>2013</v>
      </c>
      <c r="B6" s="20">
        <v>608473.83000000066</v>
      </c>
      <c r="C6" s="43">
        <v>81726.930800000177</v>
      </c>
      <c r="D6" s="43">
        <v>9810</v>
      </c>
      <c r="E6" s="43">
        <v>2580</v>
      </c>
      <c r="F6" s="21">
        <v>0.13431461924993568</v>
      </c>
    </row>
    <row r="7" spans="1:6" x14ac:dyDescent="0.35">
      <c r="A7" s="44">
        <v>2014</v>
      </c>
      <c r="B7" s="45">
        <v>733947.0231999997</v>
      </c>
      <c r="C7" s="46">
        <v>93507.513099999967</v>
      </c>
      <c r="D7" s="46">
        <v>12503</v>
      </c>
      <c r="E7" s="46">
        <v>3319</v>
      </c>
      <c r="F7" s="47">
        <v>0.12740362743390987</v>
      </c>
    </row>
    <row r="10" spans="1:6" ht="18" x14ac:dyDescent="0.55000000000000004">
      <c r="B10" s="48">
        <f>(GETPIVOTDATA("Sum of Sales",$A$3,"Year",2014)/GETPIVOTDATA("Sum of Sales",$A$3,"Year",2013))-1</f>
        <v>0.20620967905883303</v>
      </c>
      <c r="C10" s="48">
        <f>(GETPIVOTDATA("Sum of Profit",$A$3,"Year",2014)/GETPIVOTDATA("Sum of Profit",$A$3,"Year",2013))-1</f>
        <v>0.14414565902185772</v>
      </c>
      <c r="D10" s="48">
        <f>(GETPIVOTDATA("Sum of Quantity",$A$3,"Year",2014)/GETPIVOTDATA("Sum of Quantity",$A$3,"Year",2013))-1</f>
        <v>0.27451580020387367</v>
      </c>
      <c r="E10" s="48">
        <f>(GETPIVOTDATA("Count of Order ID",$A$3,"Year",2014)/GETPIVOTDATA("Count of Order ID",$A$3,"Year",2013))-1</f>
        <v>0.2864341085271318</v>
      </c>
      <c r="F10" s="48">
        <f>(GETPIVOTDATA("Sum of Profit Margin",$A$3,"Year",2014)/GETPIVOTDATA("Sum of Profit Margin",$A$3,"Year",2013))-1</f>
        <v>-5.1453757264990463E-2</v>
      </c>
    </row>
    <row r="13" spans="1:6" x14ac:dyDescent="0.35">
      <c r="B13" s="5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85" zoomScaleNormal="85" workbookViewId="0">
      <selection activeCell="U13" sqref="U13"/>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c r="B11" s="5"/>
      <c r="J11" s="49"/>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Waterfall chart</vt:lpstr>
      <vt:lpstr>Pie chart</vt:lpstr>
      <vt:lpstr>Map chart</vt:lpstr>
      <vt:lpstr>Top 5</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Saumyasuteshnu Behera</cp:lastModifiedBy>
  <dcterms:created xsi:type="dcterms:W3CDTF">2015-06-05T18:17:20Z</dcterms:created>
  <dcterms:modified xsi:type="dcterms:W3CDTF">2024-07-19T14:23:39Z</dcterms:modified>
</cp:coreProperties>
</file>