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59900172-AAD4-4D22-AEFD-FE5AF701827E}" xr6:coauthVersionLast="47" xr6:coauthVersionMax="47" xr10:uidLastSave="{00000000-0000-0000-0000-000000000000}"/>
  <bookViews>
    <workbookView xWindow="-110" yWindow="-110" windowWidth="19420" windowHeight="10300" xr2:uid="{00000000-000D-0000-FFFF-FFFF00000000}"/>
  </bookViews>
  <sheets>
    <sheet name="Data" sheetId="1" r:id="rId1"/>
    <sheet name="Combo chart" sheetId="3" r:id="rId2"/>
    <sheet name="Waterfall chart" sheetId="4" r:id="rId3"/>
    <sheet name="Pie chart" sheetId="5" r:id="rId4"/>
    <sheet name="Map chart" sheetId="7" r:id="rId5"/>
    <sheet name="Top 5" sheetId="8" r:id="rId6"/>
    <sheet name="KPI" sheetId="9" r:id="rId7"/>
    <sheet name="KPI YOY" sheetId="10" r:id="rId8"/>
    <sheet name="Dashboard" sheetId="2" r:id="rId9"/>
  </sheets>
  <definedNames>
    <definedName name="_xlchart.v1.0" hidden="1">'Waterfall chart'!$D$4:$D$7</definedName>
    <definedName name="_xlchart.v1.1" hidden="1">'Waterfall chart'!$E$3</definedName>
    <definedName name="_xlchart.v1.12" hidden="1">'Waterfall chart'!$D$4:$D$7</definedName>
    <definedName name="_xlchart.v1.13" hidden="1">'Waterfall chart'!$E$3</definedName>
    <definedName name="_xlchart.v1.14" hidden="1">'Waterfall chart'!$E$4:$E$7</definedName>
    <definedName name="_xlchart.v1.2" hidden="1">'Waterfall chart'!$E$4:$E$7</definedName>
    <definedName name="_xlchart.v5.10" hidden="1">'Map chart'!$E$3</definedName>
    <definedName name="_xlchart.v5.11" hidden="1">'Map chart'!$E$4:$E$52</definedName>
    <definedName name="_xlchart.v5.15" hidden="1">'Map chart'!$D$3</definedName>
    <definedName name="_xlchart.v5.16" hidden="1">'Map chart'!$D$4:$D$52</definedName>
    <definedName name="_xlchart.v5.17" hidden="1">'Map chart'!$E$3</definedName>
    <definedName name="_xlchart.v5.18"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0" i="10"/>
  <c r="D10" i="10"/>
  <c r="E5" i="7"/>
  <c r="E14" i="7"/>
  <c r="E31" i="7"/>
  <c r="E40" i="7"/>
  <c r="E49" i="7"/>
  <c r="E19" i="7"/>
  <c r="E4" i="7"/>
  <c r="C10" i="10"/>
  <c r="E13" i="7"/>
  <c r="E22" i="7"/>
  <c r="E39" i="7"/>
  <c r="E48" i="7"/>
  <c r="E11" i="7"/>
  <c r="E12" i="7"/>
  <c r="B10" i="10"/>
  <c r="E21" i="7"/>
  <c r="E30" i="7"/>
  <c r="E47" i="7"/>
  <c r="E27" i="7"/>
  <c r="E10" i="7"/>
  <c r="E20" i="7"/>
  <c r="E29" i="7"/>
  <c r="E38" i="7"/>
  <c r="E35" i="7"/>
  <c r="E9" i="7"/>
  <c r="E18" i="7"/>
  <c r="E37" i="7"/>
  <c r="E46" i="7"/>
  <c r="E8" i="7"/>
  <c r="E17" i="7"/>
  <c r="E17" i="9"/>
  <c r="N17" i="9"/>
  <c r="E28" i="7"/>
  <c r="E26" i="7"/>
  <c r="K17" i="9"/>
  <c r="E36" i="7"/>
  <c r="E51" i="7"/>
  <c r="H17" i="9"/>
  <c r="E45" i="7"/>
  <c r="E7" i="7"/>
  <c r="E16" i="7"/>
  <c r="E25" i="7"/>
  <c r="E34" i="7"/>
  <c r="E44" i="7"/>
  <c r="E15" i="7"/>
  <c r="E42" i="7"/>
  <c r="B17" i="9"/>
  <c r="E32" i="7"/>
  <c r="E50" i="7"/>
  <c r="F10" i="10"/>
  <c r="E24" i="7"/>
  <c r="E33" i="7"/>
  <c r="E52" i="7"/>
  <c r="E6" i="7"/>
  <c r="E23" i="7"/>
  <c r="E41" i="7"/>
  <c r="E43" i="7"/>
  <c r="E7" i="4"/>
  <c r="E5" i="4"/>
  <c r="E6" i="4"/>
  <c r="E4" i="4"/>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<sst xmlns="http://schemas.openxmlformats.org/spreadsheetml/2006/main" count="130128" uniqueCount="10951">
  <si>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</si>
  <si>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</si>
  <si>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</si>
  <si>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</si>
  <si>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</si>
  <si>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</si>
  <si>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</si>
  <si>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</si>
  <si>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</si>
  <si>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</si>
  <si>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</si>
  <si>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</si>
  <si>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</si>
  <si>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</si>
  <si>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</si>
  <si>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</si>
  <si>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</si>
  <si>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</si>
  <si>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</si>
  <si>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</si>
  <si>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</si>
  <si>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</si>
  <si>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</si>
  <si>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</si>
  <si>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</si>
  <si>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</si>
  <si>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</si>
  <si>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</si>
  <si>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</si>
  <si>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</si>
  <si>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</si>
  <si>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</si>
  <si>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</si>
  <si>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</si>
  <si>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</si>
  <si>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</si>
  <si>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</si>
  <si>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</si>
  <si>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</si>
  <si>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</si>
  <si>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</si>
  <si>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</si>
  <si>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</si>
  <si>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</si>
  <si>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</si>
  <si>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</si>
  <si>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</si>
  <si>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</si>
  <si>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</si>
  <si>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</si>
  <si>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</si>
  <si>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</si>
  <si>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</si>
  <si>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</si>
  <si>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</si>
  <si>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</si>
  <si>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</si>
  <si>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</si>
  <si>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</si>
  <si>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</si>
  <si>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</si>
  <si>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</si>
  <si>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</si>
  <si>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</si>
  <si>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</si>
  <si>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</si>
  <si>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</si>
  <si>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</si>
  <si>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</si>
  <si>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</si>
  <si>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</si>
  <si>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</si>
  <si>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</si>
  <si>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</si>
  <si>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</si>
  <si>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</si>
  <si>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</si>
  <si>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</si>
  <si>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</si>
  <si>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</si>
  <si>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</si>
  <si>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</si>
  <si>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</si>
  <si>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</si>
  <si>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</si>
  <si>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</si>
  <si>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</si>
  <si>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</si>
  <si>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</si>
  <si>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</si>
  <si>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</si>
  <si>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</si>
  <si>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</si>
  <si>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</si>
  <si>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</si>
  <si>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</si>
  <si>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</si>
  <si>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</si>
  <si>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</si>
  <si>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</si>
  <si>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</si>
  <si>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</si>
  <si>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</si>
  <si>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</si>
  <si>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</si>
  <si>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</si>
  <si>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</si>
  <si>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</si>
  <si>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</si>
  <si>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</si>
  <si>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</si>
  <si>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</si>
  <si>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</si>
  <si>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</si>
  <si>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</si>
  <si>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</si>
  <si>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</si>
  <si>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</si>
  <si>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</si>
  <si>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</si>
  <si>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</si>
  <si>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</si>
  <si>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</si>
  <si>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</si>
  <si>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</si>
  <si>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</si>
  <si>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</si>
  <si>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</si>
  <si>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</si>
  <si>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</si>
  <si>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</si>
  <si>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</si>
  <si>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</si>
  <si>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</si>
  <si>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</si>
  <si>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</si>
  <si>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</si>
  <si>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</si>
  <si>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</si>
  <si>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</si>
  <si>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</si>
  <si>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</si>
  <si>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</si>
  <si>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</si>
  <si>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</si>
  <si>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</si>
  <si>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</si>
  <si>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</si>
  <si>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</si>
  <si>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</si>
  <si>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</si>
  <si>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</si>
  <si>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</si>
  <si>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</si>
  <si>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</si>
  <si>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</si>
  <si>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</si>
  <si>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</si>
  <si>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</si>
  <si>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</si>
  <si>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</si>
  <si>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</si>
  <si>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</si>
  <si>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</si>
  <si>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</si>
  <si>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</si>
  <si>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</si>
  <si>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</si>
  <si>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</si>
  <si>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</si>
  <si>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</si>
  <si>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</si>
  <si>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</si>
  <si>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</si>
  <si>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</si>
  <si>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</si>
  <si>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</si>
  <si>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</si>
  <si>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</si>
  <si>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</si>
  <si>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</si>
  <si>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</si>
  <si>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</si>
  <si>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</si>
  <si>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</si>
  <si>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</si>
  <si>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</si>
  <si>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</si>
  <si>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</si>
  <si>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</si>
  <si>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</si>
  <si>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</si>
  <si>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</si>
  <si>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</si>
  <si>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</si>
  <si>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</si>
  <si>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</si>
  <si>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</si>
  <si>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</si>
  <si>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</si>
  <si>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</si>
  <si>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</si>
  <si>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</si>
  <si>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</si>
  <si>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</si>
  <si>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</si>
  <si>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</si>
  <si>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</si>
  <si>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</si>
  <si>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</si>
  <si>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</si>
  <si>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</si>
  <si>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</si>
  <si>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</si>
  <si>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</si>
  <si>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</si>
  <si>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</si>
  <si>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</si>
  <si>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</si>
  <si>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</si>
  <si>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</si>
  <si>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</si>
  <si>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</si>
  <si>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</si>
  <si>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</si>
  <si>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</si>
  <si>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</si>
  <si>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</si>
  <si>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</si>
  <si>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</si>
  <si>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</si>
  <si>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</si>
  <si>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</si>
  <si>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</si>
  <si>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</si>
  <si>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</si>
  <si>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</si>
  <si>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</si>
  <si>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</si>
  <si>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</si>
  <si>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</si>
  <si>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</si>
  <si>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</si>
  <si>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</si>
  <si>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</si>
  <si>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</si>
  <si>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</si>
  <si>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</si>
  <si>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</si>
  <si>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</si>
  <si>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</si>
  <si>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</si>
  <si>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</si>
  <si>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</si>
  <si>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</si>
  <si>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</si>
  <si>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</si>
  <si>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</si>
  <si>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</si>
  <si>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</si>
  <si>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</si>
  <si>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</si>
  <si>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</si>
  <si>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</si>
  <si>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</si>
  <si>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</si>
  <si>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</si>
  <si>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</si>
  <si>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</si>
  <si>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</si>
  <si>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</si>
  <si>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</si>
  <si>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</si>
  <si>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</si>
  <si>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</si>
  <si>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</si>
  <si>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</si>
  <si>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</si>
  <si>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</si>
  <si>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</si>
  <si>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</si>
  <si>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</si>
  <si>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</si>
  <si>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</si>
  <si>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</si>
  <si>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</si>
  <si>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</si>
  <si>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</si>
  <si>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</si>
  <si>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</si>
  <si>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</si>
  <si>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</si>
  <si>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</si>
  <si>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</si>
  <si>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</si>
  <si>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</si>
  <si>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</si>
  <si>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</si>
  <si>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</si>
  <si>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</si>
  <si>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</si>
  <si>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</si>
  <si>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</si>
  <si>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</si>
  <si>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</si>
  <si>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</si>
  <si>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</si>
  <si>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</si>
  <si>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</si>
  <si>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</si>
  <si>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</si>
  <si>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</si>
  <si>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</si>
  <si>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</si>
  <si>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</si>
  <si>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</si>
  <si>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</si>
  <si>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</si>
  <si>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</si>
  <si>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</si>
  <si>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</si>
  <si>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</si>
  <si>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</si>
  <si>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</si>
  <si>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</si>
  <si>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</si>
  <si>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</si>
  <si>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</si>
  <si>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</si>
  <si>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</si>
  <si>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</si>
  <si>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</si>
  <si>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</si>
  <si>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</si>
  <si>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</si>
  <si>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</si>
  <si>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</si>
  <si>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</si>
  <si>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</si>
  <si>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</si>
  <si>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</si>
  <si>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</si>
  <si>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</si>
  <si>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</si>
  <si>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</si>
  <si>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</si>
  <si>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</si>
  <si>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</si>
  <si>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</si>
  <si>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</si>
  <si>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</si>
  <si>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</si>
  <si>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</si>
  <si>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</si>
  <si>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</si>
  <si>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</si>
  <si>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</si>
  <si>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</si>
  <si>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</si>
  <si>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</si>
  <si>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</si>
  <si>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</si>
  <si>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</si>
  <si>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</si>
  <si>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</si>
  <si>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</si>
  <si>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</si>
  <si>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</si>
  <si>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</si>
  <si>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</si>
  <si>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</si>
  <si>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</si>
  <si>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</si>
  <si>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</si>
  <si>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</si>
  <si>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</si>
  <si>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</si>
  <si>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</si>
  <si>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</si>
  <si>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</si>
  <si>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</si>
  <si>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</si>
  <si>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</si>
  <si>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</si>
  <si>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</si>
  <si>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</si>
  <si>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</si>
  <si>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</si>
  <si>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</si>
  <si>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</si>
  <si>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</si>
  <si>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</si>
  <si>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</si>
  <si>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</si>
  <si>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</si>
  <si>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</si>
  <si>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</si>
  <si>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</si>
  <si>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</si>
  <si>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</si>
  <si>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</si>
  <si>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</si>
  <si>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</si>
  <si>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</si>
  <si>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</si>
  <si>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</si>
  <si>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</si>
  <si>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</si>
  <si>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</si>
  <si>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</si>
  <si>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</si>
  <si>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</si>
  <si>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</si>
  <si>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</si>
  <si>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</si>
  <si>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</si>
  <si>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</si>
  <si>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</si>
  <si>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</si>
  <si>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</si>
  <si>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</si>
  <si>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</si>
  <si>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</si>
  <si>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</si>
  <si>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</si>
  <si>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</si>
  <si>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</si>
  <si>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</si>
  <si>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</si>
  <si>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</si>
  <si>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</si>
  <si>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</si>
  <si>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</si>
  <si>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</si>
  <si>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</si>
  <si>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</si>
  <si>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</si>
  <si>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</si>
  <si>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</si>
  <si>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</si>
  <si>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</si>
  <si>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</si>
  <si>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</si>
  <si>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</si>
  <si>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</si>
  <si>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</si>
  <si>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</si>
  <si>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</si>
  <si>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</si>
  <si>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</si>
  <si>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</si>
  <si>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</si>
  <si>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</si>
  <si>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</si>
  <si>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</si>
  <si>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</si>
  <si>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</si>
  <si>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</si>
  <si>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</si>
  <si>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</si>
  <si>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</si>
  <si>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</si>
  <si>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</si>
  <si>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</si>
  <si>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</si>
  <si>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</si>
  <si>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</si>
  <si>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</si>
  <si>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</si>
  <si>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</si>
  <si>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</si>
  <si>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</si>
  <si>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</si>
  <si>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</si>
  <si>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</si>
  <si>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</si>
  <si>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</si>
  <si>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</si>
  <si>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</si>
  <si>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</si>
  <si>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</si>
  <si>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</si>
  <si>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</si>
  <si>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</si>
  <si>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</si>
  <si>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</si>
  <si>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</si>
  <si>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</si>
  <si>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</si>
  <si>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</si>
  <si>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</si>
  <si>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</si>
  <si>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</si>
  <si>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</si>
  <si>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</si>
  <si>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</si>
  <si>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</si>
  <si>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</si>
  <si>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</si>
  <si>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</si>
  <si>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</si>
  <si>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</si>
  <si>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</si>
  <si>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</si>
  <si>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</si>
  <si>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</si>
  <si>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</si>
  <si>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</si>
  <si>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</si>
  <si>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</si>
  <si>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</si>
  <si>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</si>
  <si>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</si>
  <si>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</si>
  <si>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</si>
  <si>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</si>
  <si>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</si>
  <si>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</si>
  <si>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</si>
  <si>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</si>
  <si>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</si>
  <si>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</si>
  <si>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</si>
  <si>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</si>
  <si>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</si>
  <si>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</si>
  <si>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</si>
  <si>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</si>
  <si>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</si>
  <si>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</si>
  <si>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</si>
  <si>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</si>
  <si>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</si>
  <si>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</si>
  <si>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</si>
  <si>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</si>
  <si>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</si>
  <si>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</si>
  <si>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</si>
  <si>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</si>
  <si>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</si>
  <si>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</si>
  <si>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</si>
  <si>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</si>
  <si>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</si>
  <si>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</si>
  <si>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</si>
  <si>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</si>
  <si>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</si>
  <si>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</si>
  <si>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</si>
  <si>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</si>
  <si>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</si>
  <si>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</si>
  <si>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</si>
  <si>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</si>
  <si>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</si>
  <si>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</si>
  <si>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</si>
  <si>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</si>
  <si>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</si>
  <si>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</si>
  <si>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</si>
  <si>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</si>
  <si>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</si>
  <si>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</si>
  <si>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</si>
  <si>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</si>
  <si>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</si>
  <si>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</si>
  <si>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</si>
  <si>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</si>
  <si>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</si>
  <si>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</si>
  <si>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</si>
  <si>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</si>
  <si>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</si>
  <si>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</si>
  <si>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</si>
  <si>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</si>
  <si>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</si>
  <si>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</si>
  <si>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</si>
  <si>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</si>
  <si>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</si>
  <si>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</si>
  <si>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</si>
  <si>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</si>
  <si>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</si>
  <si>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</si>
  <si>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</si>
  <si>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</si>
  <si>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</si>
  <si>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</si>
  <si>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</si>
  <si>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</si>
  <si>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</si>
  <si>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</si>
  <si>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</si>
  <si>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</si>
  <si>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</si>
  <si>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</si>
  <si>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</si>
  <si>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</si>
  <si>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</si>
  <si>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</si>
  <si>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</si>
  <si>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</si>
  <si>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</si>
  <si>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</si>
  <si>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</si>
  <si>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</si>
  <si>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</si>
  <si>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</si>
  <si>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</si>
  <si>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</si>
  <si>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</si>
  <si>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</si>
  <si>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</si>
  <si>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</si>
  <si>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</si>
  <si>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</si>
  <si>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</si>
  <si>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</si>
  <si>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</si>
  <si>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</si>
  <si>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</si>
  <si>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</si>
  <si>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</si>
  <si>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</si>
  <si>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</si>
  <si>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</si>
  <si>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</si>
  <si>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</si>
  <si>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</si>
  <si>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</si>
  <si>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</si>
  <si>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</si>
  <si>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</si>
  <si>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</si>
  <si>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</si>
  <si>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</si>
  <si>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</si>
  <si>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</si>
  <si>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</si>
  <si>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</si>
  <si>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</si>
  <si>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</si>
  <si>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</si>
  <si>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</si>
  <si>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</si>
  <si>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</si>
  <si>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</si>
  <si>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</si>
  <si>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</si>
  <si>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</si>
  <si>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</si>
  <si>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</si>
  <si>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</si>
  <si>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</si>
  <si>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</si>
  <si>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</si>
  <si>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</si>
  <si>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</si>
  <si>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</si>
  <si>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</si>
  <si>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</si>
  <si>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</si>
  <si>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</si>
  <si>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</si>
  <si>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</si>
  <si>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</si>
  <si>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</si>
  <si>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</si>
  <si>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</si>
  <si>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</si>
  <si>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</si>
  <si>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</si>
  <si>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</si>
  <si>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</si>
  <si>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</si>
  <si>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</si>
  <si>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</si>
  <si>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</si>
  <si>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</si>
  <si>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</si>
  <si>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</si>
  <si>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</si>
  <si>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</si>
  <si>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</si>
  <si>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</si>
  <si>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</si>
  <si>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</si>
  <si>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</si>
  <si>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</si>
  <si>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</si>
  <si>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</si>
  <si>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</si>
  <si>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</si>
  <si>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</si>
  <si>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</si>
  <si>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</si>
  <si>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</si>
  <si>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</si>
  <si>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</si>
  <si>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</si>
  <si>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</si>
  <si>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</si>
  <si>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</si>
  <si>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</si>
  <si>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</si>
  <si>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</si>
  <si>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</si>
  <si>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</si>
  <si>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</si>
  <si>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</si>
  <si>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</si>
  <si>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</si>
  <si>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</si>
  <si>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</si>
  <si>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</si>
  <si>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</si>
  <si>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</si>
  <si>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</si>
  <si>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</si>
  <si>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</si>
  <si>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</si>
  <si>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</si>
  <si>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</si>
  <si>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</si>
  <si>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</si>
  <si>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</si>
  <si>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</si>
  <si>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</si>
  <si>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</si>
  <si>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</si>
  <si>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</si>
  <si>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</si>
  <si>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</si>
  <si>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</si>
  <si>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</si>
  <si>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</si>
  <si>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</si>
  <si>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</si>
  <si>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</si>
  <si>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</si>
  <si>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</si>
  <si>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</si>
  <si>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</si>
  <si>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</si>
  <si>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</si>
  <si>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</si>
  <si>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</si>
  <si>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</si>
  <si>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</si>
  <si>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</si>
  <si>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</si>
  <si>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</si>
  <si>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</si>
  <si>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</si>
  <si>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</si>
  <si>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</si>
  <si>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</si>
  <si>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</si>
  <si>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</si>
  <si>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</si>
  <si>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</si>
  <si>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</si>
  <si>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</si>
  <si>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</si>
  <si>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</si>
  <si>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</si>
  <si>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</si>
  <si>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</si>
  <si>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</si>
  <si>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</si>
  <si>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</si>
  <si>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</si>
  <si>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</si>
  <si>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</si>
  <si>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</si>
  <si>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</si>
  <si>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</si>
  <si>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</si>
  <si>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</si>
  <si>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</si>
  <si>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</si>
  <si>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</si>
  <si>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</si>
  <si>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</si>
  <si>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</si>
  <si>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</si>
  <si>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</si>
  <si>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</si>
  <si>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</si>
  <si>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</si>
  <si>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</si>
  <si>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</si>
  <si>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</si>
  <si>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</si>
  <si>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</si>
  <si>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</si>
  <si>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</si>
  <si>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</si>
  <si>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</si>
  <si>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</si>
  <si>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</si>
  <si>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</si>
  <si>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</si>
  <si>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</si>
  <si>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</si>
  <si>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</si>
  <si>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</si>
  <si>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</si>
  <si>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</si>
  <si>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</si>
  <si>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</si>
  <si>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</si>
  <si>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</si>
  <si>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</si>
  <si>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</si>
  <si>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</si>
  <si>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</si>
  <si>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</si>
  <si>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</si>
  <si>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</si>
  <si>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</si>
  <si>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</si>
  <si>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</si>
  <si>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</si>
  <si>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</si>
  <si>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</si>
  <si>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</si>
  <si>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</si>
  <si>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</si>
  <si>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</si>
  <si>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</si>
  <si>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</si>
  <si>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</si>
  <si>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</si>
  <si>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</si>
  <si>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</si>
  <si>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</si>
  <si>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</si>
  <si>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</si>
  <si>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</si>
  <si>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</si>
  <si>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</si>
  <si>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</si>
  <si>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</si>
  <si>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</si>
  <si>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</si>
  <si>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</si>
  <si>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</si>
  <si>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</si>
  <si>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</si>
  <si>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</si>
  <si>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</si>
  <si>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</si>
  <si>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</si>
  <si>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</si>
  <si>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</si>
  <si>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</si>
  <si>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</si>
  <si>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</si>
  <si>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</si>
  <si>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</si>
  <si>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</si>
  <si>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</si>
  <si>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</si>
  <si>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</si>
  <si>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</si>
  <si>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</si>
  <si>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</si>
  <si>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</si>
  <si>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</si>
  <si>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</si>
  <si>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</si>
  <si>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</si>
  <si>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</si>
  <si>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</si>
  <si>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</si>
  <si>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</si>
  <si>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</si>
  <si>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</si>
  <si>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</si>
  <si>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</si>
  <si>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</si>
  <si>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</si>
  <si>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</si>
  <si>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</si>
  <si>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</si>
  <si>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</si>
  <si>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</si>
  <si>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</si>
  <si>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</si>
  <si>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</si>
  <si>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</si>
  <si>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</si>
  <si>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</si>
  <si>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</si>
  <si>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</si>
  <si>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</si>
  <si>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</si>
  <si>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</si>
  <si>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</si>
  <si>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</si>
  <si>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</si>
  <si>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</si>
  <si>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</si>
  <si>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</si>
  <si>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</si>
  <si>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</si>
  <si>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</si>
  <si>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</si>
  <si>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</si>
  <si>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</si>
  <si>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</si>
  <si>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</si>
  <si>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</si>
  <si>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</si>
  <si>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</si>
  <si>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</si>
  <si>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</si>
  <si>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</si>
  <si>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</si>
  <si>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</si>
  <si>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</si>
  <si>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</si>
  <si>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</si>
  <si>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</si>
  <si>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</si>
  <si>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</si>
  <si>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</si>
  <si>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</si>
  <si>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</si>
  <si>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</si>
  <si>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</si>
  <si>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</si>
  <si>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</si>
  <si>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</si>
  <si>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</si>
  <si>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</si>
  <si>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</si>
  <si>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</si>
  <si>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</si>
  <si>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</si>
  <si>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</si>
  <si>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</si>
  <si>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</si>
  <si>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</si>
  <si>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</si>
  <si>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</si>
  <si>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</si>
  <si>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</si>
  <si>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</si>
  <si>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</si>
  <si>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</si>
  <si>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</si>
  <si>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</si>
  <si>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</si>
  <si>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</si>
  <si>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</si>
  <si>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</si>
  <si>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</si>
  <si>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</si>
  <si>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</si>
  <si>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</si>
  <si>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</si>
  <si>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</si>
  <si>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</si>
  <si>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</si>
  <si>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</si>
  <si>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</si>
  <si>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</si>
  <si>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</si>
  <si>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</si>
  <si>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</si>
  <si>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</si>
  <si>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</si>
  <si>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</si>
  <si>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</si>
  <si>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</si>
  <si>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</si>
  <si>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</si>
  <si>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</si>
  <si>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</si>
  <si>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</si>
  <si>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</si>
  <si>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</si>
  <si>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</si>
  <si>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</si>
  <si>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</si>
  <si>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</si>
  <si>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</si>
  <si>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</si>
  <si>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</si>
  <si>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</si>
  <si>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</si>
  <si>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</si>
  <si>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</si>
  <si>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</si>
  <si>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</si>
  <si>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</si>
  <si>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</si>
  <si>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</si>
  <si>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</si>
  <si>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</si>
  <si>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</si>
  <si>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</si>
  <si>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</si>
  <si>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</si>
  <si>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</si>
  <si>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</si>
  <si>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</si>
  <si>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</si>
  <si>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</si>
  <si>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</si>
  <si>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</si>
  <si>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</si>
  <si>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</si>
  <si>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</si>
  <si>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</si>
  <si>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</si>
  <si>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</si>
  <si>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</si>
  <si>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</si>
  <si>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</si>
  <si>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</si>
  <si>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</si>
  <si>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</si>
  <si>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</si>
  <si>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</si>
  <si>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</si>
  <si>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</si>
  <si>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</si>
  <si>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</si>
  <si>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</si>
  <si>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</si>
  <si>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</si>
  <si>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</si>
  <si>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</si>
  <si>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</si>
  <si>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</si>
  <si>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</si>
  <si>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</si>
  <si>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</si>
  <si>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</si>
  <si>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</si>
  <si>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</si>
  <si>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</si>
  <si>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</si>
  <si>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</si>
  <si>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</si>
  <si>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</si>
  <si>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</si>
  <si>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</si>
  <si>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</si>
  <si>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</si>
  <si>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</si>
  <si>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</si>
  <si>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</si>
  <si>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</si>
  <si>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</si>
  <si>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</si>
  <si>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</si>
  <si>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</si>
  <si>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</si>
  <si>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</si>
  <si>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</si>
  <si>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</si>
  <si>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</si>
  <si>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</si>
  <si>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</si>
  <si>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</si>
  <si>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</si>
  <si>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</si>
  <si>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</si>
  <si>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</si>
  <si>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</si>
  <si>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</si>
  <si>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</si>
  <si>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</si>
  <si>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</si>
  <si>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</si>
  <si>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</si>
  <si>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</si>
  <si>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</si>
  <si>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</si>
  <si>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</si>
  <si>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</si>
  <si>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</si>
  <si>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</si>
  <si>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</si>
  <si>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</si>
  <si>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</si>
  <si>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</si>
  <si>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</si>
  <si>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</si>
  <si>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</si>
  <si>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</si>
  <si>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</si>
  <si>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</si>
  <si>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</si>
  <si>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</si>
  <si>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</si>
  <si>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</si>
  <si>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</si>
  <si>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</si>
  <si>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</si>
  <si>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</si>
  <si>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</si>
  <si>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</si>
  <si>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</si>
  <si>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</si>
  <si>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</si>
  <si>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</si>
  <si>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</si>
  <si>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</si>
  <si>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</si>
  <si>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</si>
  <si>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</si>
  <si>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</si>
  <si>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</si>
  <si>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</si>
  <si>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</si>
  <si>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</si>
  <si>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</si>
  <si>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</si>
  <si>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</si>
  <si>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</si>
  <si>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</si>
  <si>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</si>
  <si>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</si>
  <si>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</si>
  <si>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</si>
  <si>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</si>
  <si>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</si>
  <si>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</si>
  <si>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</si>
  <si>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</si>
  <si>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</si>
  <si>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</si>
  <si>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</si>
  <si>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</si>
  <si>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</si>
  <si>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</si>
  <si>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</si>
  <si>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</si>
  <si>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</si>
  <si>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</si>
  <si>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</si>
  <si>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</si>
  <si>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</si>
  <si>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</si>
  <si>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</si>
  <si>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</si>
  <si>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</si>
  <si>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</si>
  <si>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</si>
  <si>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</si>
  <si>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</si>
  <si>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</si>
  <si>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</si>
  <si>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</si>
  <si>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</si>
  <si>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</si>
  <si>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</si>
  <si>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</si>
  <si>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</si>
  <si>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</si>
  <si>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</si>
  <si>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</si>
  <si>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</si>
  <si>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</si>
  <si>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</si>
  <si>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</si>
  <si>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</si>
  <si>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</si>
  <si>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</si>
  <si>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</si>
  <si>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</si>
  <si>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</si>
  <si>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</si>
  <si>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</si>
  <si>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</si>
  <si>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</si>
  <si>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</si>
  <si>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</si>
  <si>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</si>
  <si>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</si>
  <si>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</si>
  <si>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</si>
  <si>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</si>
  <si>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</si>
  <si>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</si>
  <si>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</si>
  <si>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</si>
  <si>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</si>
  <si>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</si>
  <si>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</si>
  <si>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</si>
  <si>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</si>
  <si>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</si>
  <si>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</si>
  <si>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</si>
  <si>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</si>
  <si>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</si>
  <si>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</si>
  <si>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</si>
  <si>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</si>
  <si>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</si>
  <si>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</si>
  <si>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</si>
  <si>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</si>
  <si>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</si>
  <si>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</si>
  <si>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</si>
  <si>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</si>
  <si>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</si>
  <si>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</si>
  <si>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</si>
  <si>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</si>
  <si>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</si>
  <si>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</si>
  <si>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</si>
  <si>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</si>
  <si>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</si>
  <si>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</si>
  <si>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</si>
  <si>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</si>
  <si>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</si>
  <si>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</si>
  <si>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</si>
  <si>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</si>
  <si>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</si>
  <si>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</si>
  <si>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</si>
  <si>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</si>
  <si>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</si>
  <si>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</si>
  <si>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</si>
  <si>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</si>
  <si>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</si>
  <si>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</si>
  <si>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</si>
  <si>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</si>
  <si>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</si>
  <si>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</si>
  <si>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</si>
  <si>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</si>
  <si>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</si>
  <si>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</si>
  <si>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</si>
  <si>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</si>
  <si>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</si>
  <si>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</si>
  <si>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</si>
  <si>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</si>
  <si>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</si>
  <si>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</si>
  <si>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</si>
  <si>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</si>
  <si>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</si>
  <si>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</si>
  <si>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</si>
  <si>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</si>
  <si>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</si>
  <si>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</si>
  <si>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</si>
  <si>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</si>
  <si>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</si>
  <si>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</si>
  <si>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</si>
  <si>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</si>
  <si>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</si>
  <si>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</si>
  <si>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</si>
  <si>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</si>
  <si>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</si>
  <si>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</si>
  <si>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</si>
  <si>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</si>
  <si>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</si>
  <si>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</si>
  <si>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</si>
  <si>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</si>
  <si>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</si>
  <si>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</si>
  <si>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</si>
  <si>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</si>
  <si>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</si>
  <si>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</si>
  <si>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</si>
  <si>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</si>
  <si>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</si>
  <si>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</si>
  <si>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</si>
  <si>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</si>
  <si>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</si>
  <si>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</si>
  <si>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</si>
  <si>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</si>
  <si>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</si>
  <si>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</si>
  <si>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</si>
  <si>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</si>
  <si>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</si>
  <si>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</si>
  <si>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</si>
  <si>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</si>
  <si>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</si>
  <si>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</si>
  <si>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</si>
  <si>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</si>
  <si>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</si>
  <si>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</si>
  <si>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</si>
  <si>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</si>
  <si>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</si>
  <si>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</si>
  <si>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</si>
  <si>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</si>
  <si>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</si>
  <si>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</si>
  <si>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</si>
  <si>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</si>
  <si>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</si>
  <si>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</si>
  <si>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</si>
  <si>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</si>
  <si>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</si>
  <si>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</si>
  <si>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</si>
  <si>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</si>
  <si>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</si>
  <si>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</si>
  <si>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</si>
  <si>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</si>
  <si>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</si>
  <si>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</si>
  <si>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</si>
  <si>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</si>
  <si>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</si>
  <si>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</si>
  <si>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</si>
  <si>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</si>
  <si>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</si>
  <si>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</si>
  <si>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</si>
  <si>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</si>
  <si>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</si>
  <si>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</si>
  <si>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</si>
  <si>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</si>
  <si>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</si>
  <si>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</si>
  <si>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</si>
  <si>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</si>
  <si>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</si>
  <si>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</si>
  <si>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</si>
  <si>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</si>
  <si>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</si>
  <si>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</si>
  <si>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</si>
  <si>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</si>
  <si>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</si>
  <si>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</si>
  <si>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</si>
  <si>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</si>
  <si>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</si>
  <si>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</si>
  <si>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</si>
  <si>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</si>
  <si>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</si>
  <si>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</si>
  <si>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</si>
  <si>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</si>
  <si>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</si>
  <si>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</si>
  <si>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</si>
  <si>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</si>
  <si>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</si>
  <si>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</si>
  <si>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</si>
  <si>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</si>
  <si>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</si>
  <si>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</si>
  <si>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</si>
  <si>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</si>
  <si>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</si>
  <si>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</si>
  <si>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</si>
  <si>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</si>
  <si>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</si>
  <si>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</si>
  <si>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</si>
  <si>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</si>
  <si>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</si>
  <si>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</si>
  <si>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</si>
  <si>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</si>
  <si>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</si>
  <si>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</si>
  <si>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</si>
  <si>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</si>
  <si>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</si>
  <si>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</si>
  <si>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</si>
  <si>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</si>
  <si>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</si>
  <si>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</si>
  <si>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</si>
  <si>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</si>
  <si>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</si>
  <si>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</si>
  <si>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</si>
  <si>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</si>
  <si>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</si>
  <si>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</si>
  <si>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</si>
  <si>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</si>
  <si>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</si>
  <si>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</si>
  <si>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</si>
  <si>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</si>
  <si>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</si>
  <si>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</si>
  <si>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</si>
  <si>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</si>
  <si>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</si>
  <si>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</si>
  <si>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</si>
  <si>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</si>
  <si>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</si>
  <si>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</si>
  <si>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</si>
  <si>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</si>
  <si>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</si>
  <si>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</si>
  <si>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</si>
  <si>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</si>
  <si>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</si>
  <si>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</si>
  <si>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</si>
  <si>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</si>
  <si>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</si>
  <si>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</si>
  <si>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</si>
  <si>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</si>
  <si>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</si>
  <si>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</si>
  <si>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</si>
  <si>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</si>
  <si>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</si>
  <si>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</si>
  <si>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</si>
  <si>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</si>
  <si>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</si>
  <si>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</si>
  <si>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</si>
  <si>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</si>
  <si>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</si>
  <si>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</si>
  <si>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</si>
  <si>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</si>
  <si>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</si>
  <si>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</si>
  <si>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</si>
  <si>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</si>
  <si>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</si>
  <si>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</si>
  <si>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</si>
  <si>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</si>
  <si>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</si>
  <si>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</si>
  <si>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</si>
  <si>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</si>
  <si>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</si>
  <si>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</si>
  <si>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</si>
  <si>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</si>
  <si>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</si>
  <si>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</si>
  <si>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</si>
  <si>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</si>
  <si>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</si>
  <si>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</si>
  <si>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</si>
  <si>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</si>
  <si>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</si>
  <si>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</si>
  <si>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</si>
  <si>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</si>
  <si>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</si>
  <si>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</si>
  <si>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</si>
  <si>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</si>
  <si>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</si>
  <si>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</si>
  <si>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</si>
  <si>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</si>
  <si>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</si>
  <si>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</si>
  <si>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</si>
  <si>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</si>
  <si>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</si>
  <si>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</si>
  <si>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</si>
  <si>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</si>
  <si>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</si>
  <si>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</si>
  <si>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</si>
  <si>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</si>
  <si>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</si>
  <si>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</si>
  <si>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</si>
  <si>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</si>
  <si>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</si>
  <si>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</si>
  <si>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</si>
  <si>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</si>
  <si>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</si>
  <si>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</si>
  <si>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</si>
  <si>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</si>
  <si>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</si>
  <si>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</si>
  <si>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</si>
  <si>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</si>
  <si>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</si>
  <si>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</si>
  <si>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</si>
  <si>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</si>
  <si>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</si>
  <si>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</si>
  <si>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</si>
  <si>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</si>
  <si>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</si>
  <si>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</si>
  <si>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</si>
  <si>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</si>
  <si>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</si>
  <si>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</si>
  <si>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</si>
  <si>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</si>
  <si>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</si>
  <si>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</si>
  <si>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</si>
  <si>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</si>
  <si>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</si>
  <si>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</si>
  <si>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</si>
  <si>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</si>
  <si>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</si>
  <si>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</si>
  <si>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</si>
  <si>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</si>
  <si>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</si>
  <si>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</si>
  <si>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</si>
  <si>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</si>
  <si>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</si>
  <si>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</si>
  <si>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</si>
  <si>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</si>
  <si>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</si>
  <si>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</si>
  <si>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</si>
  <si>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</si>
  <si>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</si>
  <si>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</si>
  <si>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</si>
  <si>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</si>
  <si>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</si>
  <si>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</si>
  <si>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</si>
  <si>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</si>
  <si>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</si>
  <si>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</si>
  <si>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</si>
  <si>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</si>
  <si>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</si>
  <si>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</si>
  <si>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</si>
  <si>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</si>
  <si>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</si>
  <si>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</si>
  <si>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</si>
  <si>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</si>
  <si>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</si>
  <si>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</si>
  <si>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</si>
  <si>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</si>
  <si>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</si>
  <si>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</si>
  <si>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</si>
  <si>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</si>
  <si>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</si>
  <si>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</si>
  <si>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</si>
  <si>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</si>
  <si>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</si>
  <si>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</si>
  <si>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</si>
  <si>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</si>
  <si>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</si>
  <si>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</si>
  <si>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</si>
  <si>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</si>
  <si>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</si>
  <si>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</si>
  <si>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</si>
  <si>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</si>
  <si>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</si>
  <si>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</si>
  <si>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</si>
  <si>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</si>
  <si>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</si>
  <si>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</si>
  <si>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</si>
  <si>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</si>
  <si>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</si>
  <si>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</si>
  <si>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</si>
  <si>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</si>
  <si>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</si>
  <si>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</si>
  <si>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</si>
  <si>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</si>
  <si>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</si>
  <si>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</si>
  <si>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</si>
  <si>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</si>
  <si>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</si>
  <si>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</si>
  <si>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</si>
  <si>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</si>
  <si>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</si>
  <si>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</si>
  <si>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</si>
  <si>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</si>
  <si>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</si>
  <si>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</si>
  <si>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</si>
  <si>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</si>
  <si>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</si>
  <si>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</si>
  <si>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</si>
  <si>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</si>
  <si>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</si>
  <si>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</si>
  <si>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</si>
  <si>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</si>
  <si>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</si>
  <si>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</si>
  <si>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</si>
  <si>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</si>
  <si>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</si>
  <si>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</si>
  <si>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</si>
  <si>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</si>
  <si>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</si>
  <si>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</si>
  <si>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</si>
  <si>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</si>
  <si>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</si>
  <si>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</si>
  <si>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</si>
  <si>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</si>
  <si>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</si>
  <si>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</si>
  <si>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</si>
  <si>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</si>
  <si>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</si>
  <si>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</si>
  <si>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</si>
  <si>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</si>
  <si>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</si>
  <si>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</si>
  <si>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</si>
  <si>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</si>
  <si>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</si>
  <si>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</si>
  <si>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</si>
  <si>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</si>
  <si>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</si>
  <si>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</si>
  <si>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</si>
  <si>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</si>
  <si>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</si>
  <si>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</si>
  <si>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</si>
  <si>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</si>
  <si>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</si>
  <si>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</si>
  <si>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</si>
  <si>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</si>
  <si>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</si>
  <si>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</si>
  <si>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</si>
  <si>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</si>
  <si>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</si>
  <si>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</si>
  <si>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</si>
  <si>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</si>
  <si>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</si>
  <si>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</si>
  <si>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</si>
  <si>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</si>
  <si>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</si>
  <si>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</si>
  <si>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</si>
  <si>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</si>
  <si>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</si>
  <si>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</si>
  <si>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</si>
  <si>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</si>
  <si>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</si>
  <si>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</si>
  <si>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</si>
  <si>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</si>
  <si>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</si>
  <si>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</si>
  <si>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</si>
  <si>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</si>
  <si>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</si>
  <si>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</si>
  <si>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</si>
  <si>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</si>
  <si>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</si>
  <si>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</si>
  <si>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</si>
  <si>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</si>
  <si>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</si>
  <si>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</si>
  <si>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</si>
  <si>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</si>
  <si>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</si>
  <si>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</si>
  <si>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</si>
  <si>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</si>
  <si>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</si>
  <si>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</si>
  <si>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</si>
  <si>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</si>
  <si>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</si>
  <si>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</si>
  <si>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</si>
  <si>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</si>
  <si>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</si>
  <si>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</si>
  <si>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</si>
  <si>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</si>
  <si>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</si>
  <si>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</si>
  <si>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</si>
  <si>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</si>
  <si>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</si>
  <si>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</si>
  <si>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</si>
  <si>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</si>
  <si>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</si>
  <si>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</si>
  <si>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</si>
  <si>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</si>
  <si>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</si>
  <si>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</si>
  <si>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</si>
  <si>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</si>
  <si>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</si>
  <si>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</si>
  <si>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</si>
  <si>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</si>
  <si>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</si>
  <si>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</si>
  <si>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</si>
  <si>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</si>
  <si>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</si>
  <si>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</si>
  <si>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</si>
  <si>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</si>
  <si>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</si>
  <si>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</si>
  <si>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</si>
  <si>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</si>
  <si>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</si>
  <si>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</si>
  <si>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</si>
  <si>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</si>
  <si>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</si>
  <si>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</si>
  <si>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</si>
  <si>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</si>
  <si>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</si>
  <si>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</si>
  <si>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</si>
  <si>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</si>
  <si>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</si>
  <si>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</si>
  <si>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</si>
  <si>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</si>
  <si>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</si>
  <si>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</si>
  <si>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</si>
  <si>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</si>
  <si>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</si>
  <si>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</si>
  <si>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</si>
  <si>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</si>
  <si>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</si>
  <si>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</si>
  <si>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</si>
  <si>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</si>
  <si>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</si>
  <si>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</si>
  <si>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</si>
  <si>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</si>
  <si>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</si>
  <si>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</si>
  <si>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</si>
  <si>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</si>
  <si>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</si>
  <si>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</si>
  <si>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</si>
  <si>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</si>
  <si>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</si>
  <si>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</si>
  <si>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</si>
  <si>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</si>
  <si>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</si>
  <si>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</si>
  <si>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</si>
  <si>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</si>
  <si>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</si>
  <si>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</si>
  <si>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</si>
  <si>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</si>
  <si>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</si>
  <si>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</si>
  <si>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</si>
  <si>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</si>
  <si>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</si>
  <si>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</si>
  <si>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</si>
  <si>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</si>
  <si>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</si>
  <si>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</si>
  <si>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</si>
  <si>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</si>
  <si>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</si>
  <si>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</si>
  <si>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</si>
  <si>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</si>
  <si>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</si>
  <si>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</si>
  <si>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</si>
  <si>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</si>
  <si>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</si>
  <si>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</si>
  <si>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</si>
  <si>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</si>
  <si>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</si>
  <si>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</si>
  <si>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</si>
  <si>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</si>
  <si>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</si>
  <si>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</si>
  <si>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</si>
  <si>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</si>
  <si>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</si>
  <si>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</si>
  <si>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</si>
  <si>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</si>
  <si>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</si>
  <si>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</si>
  <si>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</si>
  <si>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</si>
  <si>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</si>
  <si>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</si>
  <si>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</si>
  <si>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</si>
  <si>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</si>
  <si>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</si>
  <si>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</si>
  <si>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</si>
  <si>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</si>
  <si>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</si>
  <si>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</si>
  <si>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</si>
  <si>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</si>
  <si>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</si>
  <si>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</si>
  <si>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</si>
  <si>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</si>
  <si>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</si>
  <si>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</si>
  <si>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</si>
  <si>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</si>
  <si>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</si>
  <si>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</si>
  <si>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</si>
  <si>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</si>
  <si>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</si>
  <si>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</si>
  <si>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</si>
  <si>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</si>
  <si>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</si>
  <si>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</si>
  <si>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</si>
  <si>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</si>
  <si>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</si>
  <si>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</si>
  <si>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</si>
  <si>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</si>
  <si>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</si>
  <si>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</si>
  <si>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</si>
  <si>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</si>
  <si>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</si>
  <si>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</si>
  <si>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</si>
  <si>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</si>
  <si>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</si>
  <si>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</si>
  <si>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</si>
  <si>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</si>
  <si>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</si>
  <si>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</si>
  <si>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</si>
  <si>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</si>
  <si>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</si>
  <si>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</si>
  <si>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</si>
  <si>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</si>
  <si>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</si>
  <si>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</si>
  <si>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</si>
  <si>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</si>
  <si>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</si>
  <si>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</si>
  <si>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</si>
  <si>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</si>
  <si>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</si>
  <si>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</si>
  <si>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</si>
  <si>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</si>
  <si>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</si>
  <si>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</si>
  <si>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</si>
  <si>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</si>
  <si>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</si>
  <si>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</si>
  <si>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</si>
  <si>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</si>
  <si>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</si>
  <si>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</si>
  <si>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</si>
  <si>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</si>
  <si>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</si>
  <si>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</si>
  <si>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</si>
  <si>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</si>
  <si>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</si>
  <si>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</si>
  <si>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</si>
  <si>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</si>
  <si>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</si>
  <si>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</si>
  <si>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</si>
  <si>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</si>
  <si>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</si>
  <si>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</si>
  <si>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</si>
  <si>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</si>
  <si>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</si>
  <si>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</si>
  <si>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</si>
  <si>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</si>
  <si>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</si>
  <si>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</si>
  <si>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</si>
  <si>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</si>
  <si>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</si>
  <si>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</si>
  <si>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</si>
  <si>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</si>
  <si>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</si>
  <si>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</si>
  <si>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</si>
  <si>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</si>
  <si>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</si>
  <si>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</si>
  <si>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</si>
  <si>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</si>
  <si>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</si>
  <si>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</si>
  <si>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</si>
  <si>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</si>
  <si>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</si>
  <si>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</si>
  <si>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</si>
  <si>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</si>
  <si>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</si>
  <si>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</si>
  <si>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</si>
  <si>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</si>
  <si>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</si>
  <si>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</si>
  <si>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</si>
  <si>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</si>
  <si>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</si>
  <si>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</si>
  <si>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</si>
  <si>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</si>
  <si>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</si>
  <si>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</si>
  <si>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</si>
  <si>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</si>
  <si>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</si>
  <si>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</si>
  <si>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</si>
  <si>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</si>
  <si>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</si>
  <si>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</si>
  <si>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</si>
  <si>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</si>
  <si>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</si>
  <si>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</si>
  <si>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</si>
  <si>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</si>
  <si>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</si>
  <si>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</si>
  <si>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</si>
  <si>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</si>
  <si>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</si>
  <si>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</si>
  <si>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</si>
  <si>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</si>
  <si>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</si>
  <si>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</si>
  <si>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</si>
  <si>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</si>
  <si>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</si>
  <si>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</si>
  <si>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</si>
  <si>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</si>
  <si>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</si>
  <si>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</si>
  <si>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</si>
  <si>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</si>
  <si>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</si>
  <si>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</si>
  <si>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</si>
  <si>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</si>
  <si>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</si>
  <si>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</si>
  <si>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</si>
  <si>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</si>
  <si>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</si>
  <si>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</si>
  <si>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</si>
  <si>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</si>
  <si>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</si>
  <si>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</si>
  <si>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</si>
  <si>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</si>
  <si>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</si>
  <si>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</si>
  <si>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</si>
  <si>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</si>
  <si>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</si>
  <si>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</si>
  <si>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</si>
  <si>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</si>
  <si>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</si>
  <si>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</si>
  <si>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</si>
  <si>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</si>
  <si>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</si>
  <si>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</si>
  <si>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</si>
  <si>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</si>
  <si>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</si>
  <si>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</si>
  <si>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</si>
  <si>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</si>
  <si>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</si>
  <si>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</si>
  <si>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</si>
  <si>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</si>
  <si>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</si>
  <si>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</si>
  <si>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</si>
  <si>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</si>
  <si>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</si>
  <si>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</si>
  <si>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</si>
  <si>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</si>
  <si>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</si>
  <si>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</si>
  <si>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</si>
  <si>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</si>
  <si>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</si>
  <si>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</si>
  <si>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</si>
  <si>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</si>
  <si>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</si>
  <si>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</si>
  <si>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</si>
  <si>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</si>
  <si>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</si>
  <si>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</si>
  <si>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</si>
  <si>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</si>
  <si>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</si>
  <si>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</si>
  <si>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</si>
  <si>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</si>
  <si>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</si>
  <si>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</si>
  <si>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</si>
  <si>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</si>
  <si>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</si>
  <si>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</si>
  <si>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</si>
  <si>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</si>
  <si>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</si>
  <si>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</si>
  <si>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</si>
  <si>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</si>
  <si>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</si>
  <si>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</si>
  <si>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</si>
  <si>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</si>
  <si>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</si>
  <si>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</si>
  <si>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</si>
  <si>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</si>
  <si>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</si>
  <si>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</si>
  <si>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</si>
  <si>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</si>
  <si>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</si>
  <si>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</si>
  <si>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</si>
  <si>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</si>
  <si>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</si>
  <si>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</si>
  <si>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</si>
  <si>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</si>
  <si>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</si>
  <si>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</si>
  <si>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</si>
  <si>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</si>
  <si>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</si>
  <si>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</si>
  <si>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</si>
  <si>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</si>
  <si>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</si>
  <si>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</si>
  <si>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</si>
  <si>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</si>
  <si>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</si>
  <si>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</si>
  <si>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</si>
  <si>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</si>
  <si>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</si>
  <si>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</si>
  <si>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</si>
  <si>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</si>
  <si>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</si>
  <si>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</si>
  <si>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</si>
  <si>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</si>
  <si>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</si>
  <si>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</si>
  <si>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</si>
  <si>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</si>
  <si>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</si>
  <si>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</si>
  <si>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</si>
  <si>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</si>
  <si>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</si>
  <si>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</si>
  <si>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</si>
  <si>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</si>
  <si>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</si>
  <si>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</si>
  <si>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</si>
  <si>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</si>
  <si>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</si>
  <si>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</si>
  <si>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</si>
  <si>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</si>
  <si>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</si>
  <si>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</si>
  <si>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</si>
  <si>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</si>
  <si>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</si>
  <si>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</si>
  <si>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</si>
  <si>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</si>
  <si>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</si>
  <si>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</si>
  <si>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</si>
  <si>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</si>
  <si>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</si>
  <si>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</si>
  <si>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</si>
  <si>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</si>
  <si>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</si>
  <si>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</si>
  <si>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</si>
  <si>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</si>
  <si>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</si>
  <si>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</si>
  <si>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</si>
  <si>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</si>
  <si>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</si>
  <si>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</si>
  <si>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</si>
  <si>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</si>
  <si>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</si>
  <si>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</si>
  <si>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</si>
  <si>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</si>
  <si>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</si>
  <si>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</si>
  <si>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</si>
  <si>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</si>
  <si>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</si>
  <si>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</si>
  <si>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</si>
  <si>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</si>
  <si>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</si>
  <si>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</si>
  <si>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</si>
  <si>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</si>
  <si>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</si>
  <si>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</si>
  <si>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</si>
  <si>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</si>
  <si>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</si>
  <si>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</si>
  <si>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</si>
  <si>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</si>
  <si>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</si>
  <si>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</si>
  <si>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</si>
  <si>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</si>
  <si>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</si>
  <si>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</si>
  <si>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</si>
  <si>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</si>
  <si>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</si>
  <si>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</si>
  <si>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</si>
  <si>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</si>
  <si>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</si>
  <si>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</si>
  <si>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</si>
  <si>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</si>
  <si>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</si>
  <si>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</si>
  <si>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</si>
  <si>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</si>
  <si>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</si>
  <si>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</si>
  <si>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</si>
  <si>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</si>
  <si>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</si>
  <si>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</si>
  <si>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</si>
  <si>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</si>
  <si>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</si>
  <si>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</si>
  <si>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</si>
  <si>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</si>
  <si>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</si>
  <si>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</si>
  <si>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</si>
  <si>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</si>
  <si>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</si>
  <si>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</si>
  <si>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</si>
  <si>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</si>
  <si>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</si>
  <si>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</si>
  <si>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</si>
  <si>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</si>
  <si>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</si>
  <si>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</si>
  <si>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</si>
  <si>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</si>
  <si>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</si>
  <si>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</si>
  <si>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</si>
  <si>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</si>
  <si>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</si>
  <si>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</si>
  <si>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</si>
  <si>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</si>
  <si>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</si>
  <si>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</si>
  <si>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</si>
  <si>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</si>
  <si>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</si>
  <si>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</si>
  <si>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</si>
  <si>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</si>
  <si>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</si>
  <si>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</si>
  <si>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</si>
  <si>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</si>
  <si>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</si>
  <si>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</si>
  <si>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</si>
  <si>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</si>
  <si>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</si>
  <si>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</si>
  <si>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</si>
  <si>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</si>
  <si>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</si>
  <si>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</si>
  <si>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</si>
  <si>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</si>
  <si>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</si>
  <si>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</si>
  <si>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</si>
  <si>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</si>
  <si>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</si>
  <si>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</si>
  <si>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</si>
  <si>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</si>
  <si>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</si>
  <si>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</si>
  <si>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</si>
  <si>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</si>
  <si>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</si>
  <si>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</si>
  <si>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</si>
  <si>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</si>
  <si>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</si>
  <si>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</si>
  <si>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</si>
  <si>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</si>
  <si>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</si>
  <si>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</si>
  <si>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</si>
  <si>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</si>
  <si>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</si>
  <si>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</si>
  <si>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</si>
  <si>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</si>
  <si>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</si>
  <si>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</si>
  <si>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</si>
  <si>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</si>
  <si>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</si>
  <si>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</si>
  <si>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</si>
  <si>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</si>
  <si>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</si>
  <si>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</si>
  <si>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</si>
  <si>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</si>
  <si>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</si>
  <si>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</si>
  <si>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</si>
  <si>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</si>
  <si>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</si>
  <si>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</si>
  <si>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</si>
  <si>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</si>
  <si>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</si>
  <si>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</si>
  <si>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</si>
  <si>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</si>
  <si>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</si>
  <si>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</si>
  <si>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</si>
  <si>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</si>
  <si>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</si>
  <si>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</si>
  <si>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</si>
  <si>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</si>
  <si>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</si>
  <si>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</si>
  <si>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</si>
  <si>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</si>
  <si>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</si>
  <si>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</si>
  <si>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</si>
  <si>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</si>
  <si>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</si>
  <si>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</si>
  <si>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</si>
  <si>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</si>
  <si>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</si>
  <si>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</si>
  <si>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</si>
  <si>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</si>
  <si>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</si>
  <si>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</si>
  <si>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</si>
  <si>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</si>
  <si>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</si>
  <si>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</si>
  <si>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</si>
  <si>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</si>
  <si>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</si>
  <si>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</si>
  <si>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</si>
  <si>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</si>
  <si>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</si>
  <si>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</si>
  <si>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</si>
  <si>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</si>
  <si>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</si>
  <si>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</si>
  <si>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</si>
  <si>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</si>
  <si>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</si>
  <si>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</si>
  <si>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</si>
  <si>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</si>
  <si>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</si>
  <si>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</si>
  <si>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</si>
  <si>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</si>
  <si>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</si>
  <si>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</si>
  <si>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</si>
  <si>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</si>
  <si>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</si>
  <si>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</si>
  <si>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</si>
  <si>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</si>
  <si>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</si>
  <si>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</si>
  <si>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</si>
  <si>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</si>
  <si>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</si>
  <si>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</si>
  <si>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</si>
  <si>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</si>
  <si>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</si>
  <si>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</si>
  <si>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</si>
  <si>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</si>
  <si>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</si>
  <si>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</si>
  <si>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</si>
  <si>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</si>
  <si>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</si>
  <si>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</si>
  <si>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</si>
  <si>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</si>
  <si>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</si>
  <si>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</si>
  <si>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</si>
  <si>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</si>
  <si>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</si>
  <si>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</si>
  <si>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</si>
  <si>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</si>
  <si>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</si>
  <si>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</si>
  <si>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</si>
  <si>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</si>
  <si>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</si>
  <si>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</si>
  <si>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</si>
  <si>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</si>
  <si>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</si>
  <si>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</si>
  <si>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</si>
  <si>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</si>
  <si>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</si>
  <si>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</si>
  <si>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</si>
  <si>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</si>
  <si>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</si>
  <si>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</si>
  <si>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</si>
  <si>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</si>
  <si>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</si>
  <si>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</si>
  <si>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</si>
  <si>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</si>
  <si>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</si>
  <si>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</si>
  <si>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</si>
  <si>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</si>
  <si>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</si>
  <si>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</si>
  <si>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</si>
  <si>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</si>
  <si>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</si>
  <si>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</si>
  <si>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</si>
  <si>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</si>
  <si>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</si>
  <si>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</si>
  <si>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</si>
  <si>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</si>
  <si>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</si>
  <si>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</si>
  <si>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</si>
  <si>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</si>
  <si>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</si>
  <si>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</si>
  <si>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</si>
  <si>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</si>
  <si>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</si>
  <si>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</si>
  <si>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</si>
  <si>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</si>
  <si>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</si>
  <si>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</si>
  <si>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</si>
  <si>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</si>
  <si>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</si>
  <si>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</si>
  <si>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</si>
  <si>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</si>
  <si>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</si>
  <si>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</si>
  <si>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</si>
  <si>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</si>
  <si>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</si>
  <si>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</si>
  <si>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</si>
  <si>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</si>
  <si>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</si>
  <si>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</si>
  <si>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</si>
  <si>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</si>
  <si>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</si>
  <si>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</si>
  <si>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</si>
  <si>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</si>
  <si>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</si>
  <si>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</si>
  <si>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</si>
  <si>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</si>
  <si>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</si>
  <si>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</si>
  <si>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</si>
  <si>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</si>
  <si>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</si>
  <si>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</si>
  <si>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</si>
  <si>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</si>
  <si>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</si>
  <si>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</si>
  <si>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</si>
  <si>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</si>
  <si>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</si>
  <si>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</si>
  <si>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</si>
  <si>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</si>
  <si>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</si>
  <si>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</si>
  <si>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</si>
  <si>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</si>
  <si>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</si>
  <si>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</si>
  <si>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</si>
  <si>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</si>
  <si>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</si>
  <si>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</si>
  <si>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</si>
  <si>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</si>
  <si>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</si>
  <si>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</si>
  <si>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</si>
  <si>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</si>
  <si>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</si>
  <si>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</si>
  <si>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</si>
  <si>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</si>
  <si>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</si>
  <si>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</si>
  <si>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</si>
  <si>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</si>
  <si>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</si>
  <si>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</si>
  <si>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</si>
  <si>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</si>
  <si>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</si>
  <si>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</si>
  <si>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</si>
  <si>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</si>
  <si>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</si>
  <si>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</si>
  <si>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</si>
  <si>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</si>
  <si>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</si>
  <si>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</si>
  <si>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</si>
  <si>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</si>
  <si>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</si>
  <si>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</si>
  <si>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</si>
  <si>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</si>
  <si>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</si>
  <si>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</si>
  <si>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</si>
  <si>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</si>
  <si>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</si>
  <si>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</si>
  <si>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</si>
  <si>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</si>
  <si>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</si>
  <si>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</si>
  <si>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</si>
  <si>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</si>
  <si>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</si>
  <si>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</si>
  <si>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</si>
  <si>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</si>
  <si>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</si>
  <si>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</si>
  <si>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</si>
  <si>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</si>
  <si>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</si>
  <si>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</si>
  <si>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</si>
  <si>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</si>
  <si>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</si>
  <si>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</si>
  <si>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</si>
  <si>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</si>
  <si>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</si>
  <si>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</si>
  <si>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</si>
  <si>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</si>
  <si>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</si>
  <si>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</si>
  <si>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</si>
  <si>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</si>
  <si>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</si>
  <si>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</si>
  <si>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</si>
  <si>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</si>
  <si>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</si>
  <si>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</si>
  <si>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</si>
  <si>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</si>
  <si>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</si>
  <si>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</si>
  <si>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</si>
  <si>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</si>
  <si>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</si>
  <si>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</si>
  <si>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</si>
  <si>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</si>
  <si>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</si>
  <si>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</si>
  <si>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</si>
  <si>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</si>
  <si>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</si>
  <si>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</si>
  <si>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</si>
  <si>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</si>
  <si>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</si>
  <si>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</si>
  <si>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</si>
  <si>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</si>
  <si>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</si>
  <si>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</si>
  <si>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</si>
  <si>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</si>
  <si>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</si>
  <si>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</si>
  <si>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</si>
  <si>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</si>
  <si>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</si>
  <si>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</si>
  <si>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</si>
  <si>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</si>
  <si>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</si>
  <si>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</si>
  <si>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</si>
  <si>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</si>
  <si>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</si>
  <si>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</si>
  <si>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</si>
  <si>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</si>
  <si>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</si>
  <si>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</si>
  <si>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</si>
  <si>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</si>
  <si>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</si>
  <si>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</si>
  <si>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</si>
  <si>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</si>
  <si>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</si>
  <si>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</si>
  <si>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</si>
  <si>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</si>
  <si>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</si>
  <si>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</si>
  <si>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</si>
  <si>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</si>
  <si>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</si>
  <si>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</si>
  <si>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</si>
  <si>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</si>
  <si>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</si>
  <si>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</si>
  <si>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</si>
  <si>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</si>
  <si>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</si>
  <si>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</si>
  <si>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</si>
  <si>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</si>
  <si>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</si>
  <si>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</si>
  <si>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</si>
  <si>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</si>
  <si>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</si>
  <si>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</si>
  <si>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</si>
  <si>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</si>
  <si>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</si>
  <si>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</si>
  <si>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</si>
  <si>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</si>
  <si>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</si>
  <si>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</si>
  <si>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</si>
  <si>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</si>
  <si>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</si>
  <si>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</si>
  <si>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</si>
  <si>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</si>
  <si>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</si>
  <si>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</si>
  <si>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</si>
  <si>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</si>
  <si>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</si>
  <si>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</si>
  <si>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</si>
  <si>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</si>
  <si>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</si>
  <si>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</si>
  <si>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</si>
  <si>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</si>
  <si>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</si>
  <si>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</si>
  <si>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</si>
  <si>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</si>
  <si>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</si>
  <si>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</si>
  <si>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</si>
  <si>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</si>
  <si>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</si>
  <si>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</si>
  <si>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</si>
  <si>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</si>
  <si>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</si>
  <si>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</si>
  <si>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</si>
  <si>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</si>
  <si>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</si>
  <si>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</si>
  <si>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</si>
  <si>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</si>
  <si>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</si>
  <si>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</si>
  <si>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</si>
  <si>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</si>
  <si>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</si>
  <si>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</si>
  <si>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</si>
  <si>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</si>
  <si>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</si>
  <si>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</si>
  <si>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</si>
  <si>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</si>
  <si>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</si>
  <si>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</si>
  <si>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</si>
  <si>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</si>
  <si>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</si>
  <si>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</si>
  <si>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</si>
  <si>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</si>
  <si>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</si>
  <si>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</si>
  <si>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</si>
  <si>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</si>
  <si>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</si>
  <si>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</si>
  <si>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</si>
  <si>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</si>
  <si>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</si>
  <si>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</si>
  <si>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</si>
  <si>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</si>
  <si>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</si>
  <si>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</si>
  <si>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</si>
  <si>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</si>
  <si>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</si>
  <si>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</si>
  <si>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</si>
  <si>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</si>
  <si>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</si>
  <si>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</si>
  <si>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</si>
  <si>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</si>
  <si>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</si>
  <si>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</si>
  <si>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</si>
  <si>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</si>
  <si>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</si>
  <si>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</si>
  <si>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</si>
  <si>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</si>
  <si>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</si>
  <si>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</si>
  <si>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</si>
  <si>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</si>
  <si>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</si>
  <si>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</si>
  <si>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</si>
  <si>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</si>
  <si>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</si>
  <si>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</si>
  <si>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</si>
  <si>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</si>
  <si>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</si>
  <si>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</si>
  <si>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</si>
  <si>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</si>
  <si>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</si>
  <si>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</si>
  <si>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</si>
  <si>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</si>
  <si>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</si>
  <si>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</si>
  <si>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</si>
  <si>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</si>
  <si>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</si>
  <si>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</si>
  <si>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</si>
  <si>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</si>
  <si>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</si>
  <si>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</si>
  <si>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</si>
  <si>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</si>
  <si>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</si>
  <si>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</si>
  <si>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</si>
  <si>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</si>
  <si>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</si>
  <si>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</si>
  <si>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</si>
  <si>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</si>
  <si>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</si>
  <si>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</si>
  <si>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</si>
  <si>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</si>
  <si>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</si>
  <si>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</si>
  <si>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</si>
  <si>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</si>
  <si>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</si>
  <si>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</si>
  <si>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</si>
  <si>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</si>
  <si>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</si>
  <si>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</si>
  <si>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</si>
  <si>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</si>
  <si>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</si>
  <si>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</si>
  <si>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</si>
  <si>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</si>
  <si>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</si>
  <si>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</si>
  <si>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</si>
  <si>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</si>
  <si>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</si>
  <si>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</si>
  <si>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</si>
  <si>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</si>
  <si>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</si>
  <si>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</si>
  <si>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</si>
  <si>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</si>
  <si>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</si>
  <si>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</si>
  <si>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</si>
  <si>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</si>
  <si>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</si>
  <si>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</si>
  <si>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</si>
  <si>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</si>
  <si>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</si>
  <si>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</si>
  <si>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</si>
  <si>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</si>
  <si>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</si>
  <si>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</si>
  <si>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</si>
  <si>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</si>
  <si>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</si>
  <si>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</si>
  <si>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</si>
  <si>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</si>
  <si>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</si>
  <si>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</si>
  <si>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</si>
  <si>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</si>
  <si>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</si>
  <si>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</si>
  <si>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</si>
  <si>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</si>
  <si>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</si>
  <si>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</si>
  <si>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</si>
  <si>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</si>
  <si>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</si>
  <si>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</si>
  <si>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</si>
  <si>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</si>
  <si>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</si>
  <si>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</si>
  <si>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</si>
  <si>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</si>
  <si>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</si>
  <si>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</si>
  <si>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</si>
  <si>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</si>
  <si>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</si>
  <si>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</si>
  <si>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</si>
  <si>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</si>
  <si>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</si>
  <si>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</si>
  <si>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</si>
  <si>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</si>
  <si>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</si>
  <si>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</si>
  <si>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</si>
  <si>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</si>
  <si>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</si>
  <si>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</si>
  <si>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</si>
  <si>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</si>
  <si>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</si>
  <si>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</si>
  <si>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</si>
  <si>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</si>
  <si>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</si>
  <si>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</si>
  <si>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</si>
  <si>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</si>
  <si>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</si>
  <si>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</si>
  <si>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</si>
  <si>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</si>
  <si>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</si>
  <si>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</si>
  <si>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</si>
  <si>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</si>
  <si>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</si>
  <si>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</si>
  <si>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</si>
  <si>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</si>
  <si>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</si>
  <si>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</si>
  <si>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</si>
  <si>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</si>
  <si>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</si>
  <si>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</si>
  <si>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</si>
  <si>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</si>
  <si>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</si>
  <si>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</si>
  <si>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</si>
  <si>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</si>
  <si>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</si>
  <si>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</si>
  <si>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</si>
  <si>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</si>
  <si>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</si>
  <si>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</si>
  <si>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</si>
  <si>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</si>
  <si>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</si>
  <si>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</si>
  <si>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</si>
  <si>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</si>
  <si>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</si>
  <si>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</si>
  <si>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</si>
  <si>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</si>
  <si>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</si>
  <si>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</si>
  <si>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</si>
  <si>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</si>
  <si>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</si>
  <si>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</si>
  <si>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</si>
  <si>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</si>
  <si>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</si>
  <si>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</si>
  <si>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</si>
  <si>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</si>
  <si>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</si>
  <si>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</si>
  <si>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</si>
  <si>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</si>
  <si>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</si>
  <si>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</si>
  <si>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</si>
  <si>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</si>
  <si>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</si>
  <si>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</si>
  <si>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</si>
  <si>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</si>
  <si>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</si>
  <si>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</si>
  <si>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</si>
  <si>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</si>
  <si>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</si>
  <si>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</si>
  <si>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</si>
  <si>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</si>
  <si>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</si>
  <si>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</si>
  <si>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</si>
  <si>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</si>
  <si>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</si>
  <si>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</si>
  <si>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</si>
  <si>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</si>
  <si>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</si>
  <si>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</si>
  <si>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</si>
  <si>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</si>
  <si>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</si>
  <si>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</si>
  <si>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</si>
  <si>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</si>
  <si>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</si>
  <si>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</si>
  <si>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</si>
  <si>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</si>
  <si>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</si>
  <si>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</si>
  <si>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</si>
  <si>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</si>
  <si>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</si>
  <si>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</si>
  <si>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</si>
  <si>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</si>
  <si>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</si>
  <si>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</si>
  <si>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</si>
  <si>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</si>
  <si>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</si>
  <si>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</si>
  <si>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</si>
  <si>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</si>
  <si>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</si>
  <si>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</si>
  <si>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</si>
  <si>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</si>
  <si>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</si>
  <si>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</si>
  <si>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</si>
  <si>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</si>
  <si>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</si>
  <si>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</si>
  <si>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</si>
  <si>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</si>
  <si>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</si>
  <si>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</si>
  <si>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</si>
  <si>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</si>
  <si>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</si>
  <si>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</si>
  <si>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</si>
  <si>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</si>
  <si>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</si>
  <si>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</si>
  <si>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</si>
  <si>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</si>
  <si>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</si>
  <si>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</si>
  <si>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</si>
  <si>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</si>
  <si>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</si>
  <si>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</si>
  <si>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</si>
  <si>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</si>
  <si>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</si>
  <si>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</si>
  <si>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</si>
  <si>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</si>
  <si>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</si>
  <si>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</si>
  <si>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</si>
  <si>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</si>
  <si>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</si>
  <si>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</si>
  <si>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</si>
  <si>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</si>
  <si>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</si>
  <si>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</si>
  <si>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</si>
  <si>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</si>
  <si>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</si>
  <si>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</si>
  <si>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</si>
  <si>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</si>
  <si>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</si>
  <si>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</si>
  <si>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</si>
  <si>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</si>
  <si>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</si>
  <si>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</si>
  <si>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</si>
  <si>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</si>
  <si>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</si>
  <si>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</si>
  <si>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</si>
  <si>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</si>
  <si>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</si>
  <si>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</si>
  <si>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</si>
  <si>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</si>
  <si>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</si>
  <si>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</si>
  <si>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</si>
  <si>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</si>
  <si>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</si>
  <si>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</si>
  <si>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</si>
  <si>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</si>
  <si>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</si>
  <si>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</si>
  <si>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</si>
  <si>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</si>
  <si>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</si>
  <si>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</si>
  <si>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</si>
  <si>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</si>
  <si>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</si>
  <si>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</si>
  <si>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</si>
  <si>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</si>
  <si>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</si>
  <si>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</si>
  <si>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</si>
  <si>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</si>
  <si>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</si>
  <si>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</si>
  <si>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</si>
  <si>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</si>
  <si>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</si>
  <si>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</si>
  <si>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</si>
  <si>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</si>
  <si>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</si>
  <si>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</si>
  <si>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</si>
  <si>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</si>
  <si>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</si>
  <si>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</si>
  <si>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</si>
  <si>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</si>
  <si>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</si>
  <si>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</si>
  <si>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</si>
  <si>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</si>
  <si>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</si>
  <si>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</si>
  <si>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</si>
  <si>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</si>
  <si>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</si>
  <si>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</si>
  <si>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</si>
  <si>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</si>
  <si>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</si>
  <si>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</si>
  <si>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</si>
  <si>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</si>
  <si>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</si>
  <si>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</si>
  <si>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</si>
  <si>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</si>
  <si>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</si>
  <si>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</si>
  <si>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</si>
  <si>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</si>
  <si>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</si>
  <si>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</si>
  <si>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</si>
  <si>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</si>
  <si>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</si>
  <si>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</si>
  <si>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</si>
  <si>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</si>
  <si>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</si>
  <si>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</si>
  <si>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</si>
  <si>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</si>
  <si>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</si>
  <si>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</si>
  <si>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</si>
  <si>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</si>
  <si>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</si>
  <si>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</si>
  <si>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</si>
  <si>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</si>
  <si>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</si>
  <si>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</si>
  <si>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</si>
  <si>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</si>
  <si>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</si>
  <si>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</si>
  <si>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</si>
  <si>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</si>
  <si>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</si>
  <si>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</si>
  <si>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</si>
  <si>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</si>
  <si>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</si>
  <si>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</si>
  <si>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</si>
  <si>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</si>
  <si>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</si>
  <si>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</si>
  <si>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</si>
  <si>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</si>
  <si>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</si>
  <si>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</si>
  <si>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</si>
  <si>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</si>
  <si>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</si>
  <si>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</si>
  <si>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</si>
  <si>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</si>
  <si>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</si>
  <si>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</si>
  <si>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</si>
  <si>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</si>
  <si>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</si>
  <si>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</si>
  <si>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</si>
  <si>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</si>
  <si>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</si>
  <si>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</si>
  <si>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</si>
  <si>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</si>
  <si>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</si>
  <si>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</si>
  <si>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</si>
  <si>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</si>
  <si>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</si>
  <si>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</si>
  <si>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</si>
  <si>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</si>
  <si>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</si>
  <si>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</si>
  <si>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</si>
  <si>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</si>
  <si>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</si>
  <si>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</si>
  <si>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</si>
  <si>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</si>
  <si>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</si>
  <si>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</si>
  <si>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</si>
  <si>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</si>
  <si>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</si>
  <si>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</si>
  <si>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</si>
  <si>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</si>
  <si>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</si>
  <si>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</si>
  <si>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</si>
  <si>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</si>
  <si>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</si>
  <si>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</si>
  <si>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</si>
  <si>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</si>
  <si>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</si>
  <si>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</si>
  <si>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</si>
  <si>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</si>
  <si>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</si>
  <si>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</si>
  <si>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</si>
  <si>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</si>
  <si>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</si>
  <si>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</si>
  <si>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</si>
  <si>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</si>
  <si>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</si>
  <si>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</si>
  <si>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</si>
  <si>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</si>
  <si>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</si>
  <si>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</si>
  <si>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</si>
  <si>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</si>
  <si>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</si>
  <si>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</si>
  <si>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</si>
  <si>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</si>
  <si>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</si>
  <si>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</si>
  <si>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</si>
  <si>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</si>
  <si>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</si>
  <si>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</si>
  <si>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</si>
  <si>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</si>
  <si>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</si>
  <si>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</si>
  <si>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</si>
  <si>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</si>
  <si>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</si>
  <si>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</si>
  <si>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</si>
  <si>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</si>
  <si>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</si>
  <si>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</si>
  <si>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</si>
  <si>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</si>
  <si>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</si>
  <si>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</si>
  <si>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</si>
  <si>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</si>
  <si>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</si>
  <si>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</si>
  <si>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</si>
  <si>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</si>
  <si>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</si>
  <si>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</si>
  <si>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</si>
  <si>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</si>
  <si>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</si>
  <si>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</si>
  <si>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</si>
  <si>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</si>
  <si>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</si>
  <si>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</si>
  <si>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</si>
  <si>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</si>
  <si>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</si>
  <si>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</si>
  <si>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</si>
  <si>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</si>
  <si>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</si>
  <si>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</si>
  <si>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</si>
  <si>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</si>
  <si>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</si>
  <si>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</si>
  <si>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</si>
  <si>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</si>
  <si>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</si>
  <si>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</si>
  <si>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</si>
  <si>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</si>
  <si>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</si>
  <si>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</si>
  <si>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</si>
  <si>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</si>
  <si>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</si>
  <si>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</si>
  <si>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</si>
  <si>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</si>
  <si>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</si>
  <si>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</si>
  <si>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</si>
  <si>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</si>
  <si>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</si>
  <si>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</si>
  <si>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</si>
  <si>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</si>
  <si>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</si>
  <si>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</si>
  <si>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</si>
  <si>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</si>
  <si>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</si>
  <si>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</si>
  <si>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</si>
  <si>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</si>
  <si>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</si>
  <si>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</si>
  <si>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</si>
  <si>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</si>
  <si>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</si>
  <si>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</si>
  <si>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</si>
  <si>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</si>
  <si>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</si>
  <si>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</si>
  <si>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</si>
  <si>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</si>
  <si>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</si>
  <si>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</si>
  <si>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</si>
  <si>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</si>
  <si>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</si>
  <si>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</si>
  <si>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</si>
  <si>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</si>
  <si>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</si>
  <si>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</si>
  <si>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</si>
  <si>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</si>
  <si>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</si>
  <si>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</si>
  <si>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</si>
  <si>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</si>
  <si>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</si>
  <si>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</si>
  <si>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</si>
  <si>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</si>
  <si>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</si>
  <si>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</si>
  <si>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</si>
  <si>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</si>
  <si>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</si>
  <si>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</si>
  <si>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</si>
  <si>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</si>
  <si>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</si>
  <si>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</si>
  <si>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</si>
  <si>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</si>
  <si>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</si>
  <si>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</si>
  <si>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</si>
  <si>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</si>
  <si>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</si>
  <si>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</si>
  <si>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</si>
  <si>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</si>
  <si>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</si>
  <si>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</si>
  <si>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</si>
  <si>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</si>
  <si>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</si>
  <si>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</si>
  <si>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</si>
  <si>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</si>
  <si>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</si>
  <si>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</si>
  <si>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</si>
  <si>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</si>
  <si>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</si>
  <si>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</si>
  <si>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</si>
  <si>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</si>
  <si>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</si>
  <si>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</si>
  <si>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</si>
  <si>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</si>
  <si>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</si>
  <si>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</si>
  <si>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</si>
  <si>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</si>
  <si>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</si>
  <si>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</si>
  <si>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</si>
  <si>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</si>
  <si>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</si>
  <si>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</si>
  <si>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</si>
  <si>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</si>
  <si>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</si>
  <si>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</si>
  <si>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</si>
  <si>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</si>
  <si>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</si>
  <si>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</si>
  <si>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</si>
  <si>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</si>
  <si>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</si>
  <si>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</si>
  <si>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</si>
  <si>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</si>
  <si>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</si>
  <si>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</si>
  <si>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</si>
  <si>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</si>
  <si>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</si>
  <si>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</si>
  <si>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</si>
  <si>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</si>
  <si>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</si>
  <si>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</si>
  <si>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</si>
  <si>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</si>
  <si>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</si>
  <si>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</si>
  <si>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</si>
  <si>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</si>
  <si>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</si>
  <si>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</si>
  <si>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</si>
  <si>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</si>
  <si>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</si>
  <si>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</si>
  <si>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</si>
  <si>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</si>
  <si>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</si>
  <si>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</si>
  <si>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</si>
  <si>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</si>
  <si>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</si>
  <si>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</si>
  <si>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</si>
  <si>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</si>
  <si>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</si>
  <si>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</si>
  <si>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</si>
  <si>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</si>
  <si>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</si>
  <si>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</si>
  <si>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</si>
  <si>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</si>
  <si>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</si>
  <si>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</si>
  <si>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</si>
  <si>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</si>
  <si>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</si>
  <si>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</si>
  <si>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</si>
  <si>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</si>
  <si>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</si>
  <si>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</si>
  <si>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</si>
  <si>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</si>
  <si>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</si>
  <si>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</si>
  <si>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</si>
  <si>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</si>
  <si>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</si>
  <si>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</si>
  <si>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</si>
  <si>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</si>
  <si>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</si>
  <si>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</si>
  <si>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</si>
  <si>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</si>
  <si>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</si>
  <si>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</si>
  <si>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</si>
  <si>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</si>
  <si>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</si>
  <si>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</si>
  <si>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</si>
  <si>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</si>
  <si>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</si>
  <si>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</si>
  <si>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</si>
  <si>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</si>
  <si>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</si>
  <si>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</si>
  <si>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</si>
  <si>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</si>
  <si>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</si>
  <si>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</si>
  <si>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</si>
  <si>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</si>
  <si>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</si>
  <si>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</si>
  <si>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</si>
  <si>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</si>
  <si>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</si>
  <si>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</si>
  <si>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</si>
  <si>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</si>
  <si>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</si>
  <si>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</si>
  <si>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</si>
  <si>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</si>
  <si>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</si>
  <si>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</si>
  <si>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</si>
  <si>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</si>
  <si>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</si>
  <si>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</si>
  <si>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</si>
  <si>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</si>
  <si>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</si>
  <si>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</si>
  <si>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</si>
  <si>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</si>
  <si>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</si>
  <si>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</si>
  <si>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</si>
  <si>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</si>
  <si>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</si>
  <si>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</si>
  <si>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</si>
  <si>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</si>
  <si>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</si>
  <si>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</si>
  <si>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</si>
  <si>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</si>
  <si>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</si>
  <si>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</si>
  <si>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</si>
  <si>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</si>
  <si>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</si>
  <si>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</si>
  <si>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</si>
  <si>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</si>
  <si>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</si>
  <si>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</si>
  <si>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</si>
  <si>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</si>
  <si>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</si>
  <si>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</si>
  <si>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</si>
  <si>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</si>
  <si>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</si>
  <si>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</si>
  <si>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</si>
  <si>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</si>
  <si>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</si>
  <si>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</si>
  <si>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</si>
  <si>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</si>
  <si>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</si>
  <si>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</si>
  <si>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</si>
  <si>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</si>
  <si>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</si>
  <si>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</si>
  <si>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</si>
  <si>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</si>
  <si>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</si>
  <si>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</si>
  <si>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</si>
  <si>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</si>
  <si>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</si>
  <si>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</si>
  <si>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</si>
  <si>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</si>
  <si>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</si>
  <si>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</si>
  <si>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</si>
  <si>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</si>
  <si>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</si>
  <si>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</si>
  <si>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</si>
  <si>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</si>
  <si>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</si>
  <si>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</si>
  <si>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</si>
  <si>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</si>
  <si>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</si>
  <si>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</si>
  <si>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</si>
  <si>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</si>
  <si>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</si>
  <si>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</si>
  <si>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</si>
  <si>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</si>
  <si>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</si>
  <si>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</si>
  <si>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</si>
  <si>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</si>
  <si>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</si>
  <si>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</si>
  <si>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</si>
  <si>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</si>
  <si>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</si>
  <si>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</si>
  <si>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</si>
  <si>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</si>
  <si>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</si>
  <si>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</si>
  <si>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</si>
  <si>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</si>
  <si>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</si>
  <si>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</si>
  <si>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</si>
  <si>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</si>
  <si>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</si>
  <si>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</si>
  <si>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</si>
  <si>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</si>
  <si>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</si>
  <si>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</si>
  <si>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</si>
  <si>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</si>
  <si>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</si>
  <si>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</si>
  <si>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</si>
  <si>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</si>
  <si>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</si>
  <si>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</si>
  <si>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</si>
  <si>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</si>
  <si>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</si>
  <si>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</si>
  <si>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</si>
  <si>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</si>
  <si>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</si>
  <si>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</si>
  <si>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</si>
  <si>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</si>
  <si>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</si>
  <si>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</si>
  <si>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</si>
  <si>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</si>
  <si>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</si>
  <si>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</si>
  <si>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</si>
  <si>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</si>
  <si>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</si>
  <si>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</si>
  <si>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</si>
  <si>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</si>
  <si>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</si>
  <si>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</si>
  <si>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</si>
  <si>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</si>
  <si>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</si>
  <si>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</si>
  <si>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</si>
  <si>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</si>
  <si>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</si>
  <si>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</si>
  <si>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</si>
  <si>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</si>
  <si>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</si>
  <si>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</si>
  <si>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</si>
  <si>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</si>
  <si>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</si>
  <si>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</si>
  <si>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</si>
  <si>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</si>
  <si>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</si>
  <si>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</si>
  <si>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</si>
  <si>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</si>
  <si>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</si>
  <si>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</si>
  <si>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</si>
  <si>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</si>
  <si>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</si>
  <si>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</si>
  <si>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</si>
  <si>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</si>
  <si>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</si>
  <si>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</si>
  <si>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</si>
  <si>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</si>
  <si>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</si>
  <si>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</si>
  <si>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</si>
  <si>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</si>
  <si>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</si>
  <si>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</si>
  <si>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</si>
  <si>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</si>
  <si>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</si>
  <si>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</si>
  <si>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</si>
  <si>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</si>
  <si>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</si>
  <si>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</si>
  <si>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</si>
  <si>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</si>
  <si>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</si>
  <si>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</si>
  <si>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</si>
  <si>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</si>
  <si>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</si>
  <si>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</si>
  <si>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</si>
  <si>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</si>
  <si>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</si>
  <si>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</si>
  <si>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</si>
  <si>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</si>
  <si>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</si>
  <si>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</si>
  <si>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</si>
  <si>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</si>
  <si>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</si>
  <si>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</si>
  <si>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</si>
  <si>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</si>
  <si>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</si>
  <si>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</si>
  <si>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</si>
  <si>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</si>
  <si>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</si>
  <si>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</si>
  <si>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</si>
  <si>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</si>
  <si>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</si>
  <si>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</si>
  <si>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</si>
  <si>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</si>
  <si>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</si>
  <si>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</si>
  <si>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</si>
  <si>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</si>
  <si>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</si>
  <si>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</si>
  <si>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</si>
  <si>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</si>
  <si>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</si>
  <si>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</si>
  <si>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</si>
  <si>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</si>
  <si>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</si>
  <si>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</si>
  <si>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</si>
  <si>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</si>
  <si>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</si>
  <si>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</si>
  <si>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</si>
  <si>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</si>
  <si>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</si>
  <si>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</si>
  <si>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</si>
  <si>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</si>
  <si>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</si>
  <si>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</si>
  <si>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</si>
  <si>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</si>
  <si>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</si>
  <si>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</si>
  <si>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</si>
  <si>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</si>
  <si>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</si>
  <si>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</si>
  <si>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</si>
  <si>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</si>
  <si>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</si>
  <si>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</si>
  <si>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</si>
  <si>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</si>
  <si>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</si>
  <si>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</si>
  <si>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</si>
  <si>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</si>
  <si>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</si>
  <si>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</si>
  <si>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</si>
  <si>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</si>
  <si>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</si>
  <si>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</si>
  <si>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</si>
  <si>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</si>
  <si>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</si>
  <si>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</si>
  <si>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</si>
  <si>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</si>
  <si>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</si>
  <si>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</si>
  <si>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</si>
  <si>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</si>
  <si>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</si>
  <si>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</si>
  <si>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</si>
  <si>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</si>
  <si>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</si>
  <si>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</si>
  <si>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</si>
  <si>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</si>
  <si>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</si>
  <si>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</si>
  <si>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</si>
  <si>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</si>
  <si>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</si>
  <si>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</si>
  <si>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</si>
  <si>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</si>
  <si>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</si>
  <si>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</si>
  <si>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</si>
  <si>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</si>
  <si>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</si>
  <si>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</si>
  <si>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</si>
  <si>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</si>
  <si>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</si>
  <si>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</si>
  <si>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</si>
  <si>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</si>
  <si>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</si>
  <si>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</si>
  <si>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</si>
  <si>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</si>
  <si>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</si>
  <si>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</si>
  <si>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</si>
  <si>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</si>
  <si>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</si>
  <si>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</si>
  <si>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</si>
  <si>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</si>
  <si>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</si>
  <si>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</si>
  <si>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</si>
  <si>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</si>
  <si>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</si>
  <si>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</si>
  <si>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</si>
  <si>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</si>
  <si>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</si>
  <si>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</si>
  <si>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</si>
  <si>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</si>
  <si>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</si>
  <si>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</si>
  <si>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</si>
  <si>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</si>
  <si>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</si>
  <si>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</si>
  <si>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</si>
  <si>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</si>
  <si>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</si>
  <si>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</si>
  <si>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</si>
  <si>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</si>
  <si>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</si>
  <si>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</si>
  <si>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</si>
  <si>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</si>
  <si>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</si>
  <si>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</si>
  <si>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</si>
  <si>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</si>
  <si>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</si>
  <si>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</si>
  <si>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</si>
  <si>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</si>
  <si>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</si>
  <si>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</si>
  <si>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</si>
  <si>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</si>
  <si>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</si>
  <si>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</si>
  <si>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</si>
  <si>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</si>
  <si>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</si>
  <si>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</si>
  <si>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</si>
  <si>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</si>
  <si>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</si>
  <si>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</si>
  <si>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</si>
  <si>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</si>
  <si>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</si>
  <si>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</si>
  <si>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</si>
  <si>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</si>
  <si>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</si>
  <si>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</si>
  <si>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</si>
  <si>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</si>
  <si>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</si>
  <si>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</si>
  <si>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</si>
  <si>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</si>
  <si>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</si>
  <si>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</si>
  <si>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</si>
  <si>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</si>
  <si>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</si>
  <si>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</si>
  <si>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</si>
  <si>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</si>
  <si>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</si>
  <si>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</si>
  <si>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</si>
  <si>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</si>
  <si>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</si>
  <si>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</si>
  <si>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</si>
  <si>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</si>
  <si>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</si>
  <si>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</si>
  <si>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</si>
  <si>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</si>
  <si>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</si>
  <si>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</si>
  <si>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</si>
  <si>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</si>
  <si>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</si>
  <si>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</si>
  <si>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</si>
  <si>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</si>
  <si>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</si>
  <si>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</si>
  <si>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</si>
  <si>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</si>
  <si>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</si>
  <si>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</si>
  <si>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</si>
  <si>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</si>
  <si>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</si>
  <si>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</si>
  <si>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</si>
  <si>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</si>
  <si>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</si>
  <si>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</si>
  <si>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</si>
  <si>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</si>
  <si>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</si>
  <si>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</si>
  <si>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</si>
  <si>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</si>
  <si>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</si>
  <si>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</si>
  <si>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</si>
  <si>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</si>
  <si>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</si>
  <si>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</si>
  <si>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</si>
  <si>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</si>
  <si>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</si>
  <si>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</si>
  <si>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</si>
  <si>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</si>
  <si>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</si>
  <si>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</si>
  <si>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</si>
  <si>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</si>
  <si>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</si>
  <si>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</si>
  <si>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</si>
  <si>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</si>
  <si>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</si>
  <si>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</si>
  <si>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</si>
  <si>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</si>
  <si>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</si>
  <si>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</si>
  <si>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</si>
  <si>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</si>
  <si>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</si>
  <si>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</si>
  <si>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</si>
  <si>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</si>
  <si>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</si>
  <si>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</si>
  <si>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</si>
  <si>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</si>
  <si>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</si>
  <si>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</si>
  <si>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</si>
  <si>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</si>
  <si>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</si>
  <si>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</si>
  <si>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</si>
  <si>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</si>
  <si>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</si>
  <si>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</si>
  <si>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</si>
  <si>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</si>
  <si>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</si>
  <si>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</si>
  <si>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</si>
  <si>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</si>
  <si>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</si>
  <si>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</si>
  <si>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</si>
  <si>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</si>
  <si>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</si>
  <si>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</si>
  <si>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</si>
  <si>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</si>
  <si>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</si>
  <si>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</si>
  <si>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</si>
  <si>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</si>
  <si>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</si>
  <si>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</si>
  <si>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</si>
  <si>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</si>
  <si>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</si>
  <si>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</si>
  <si>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</si>
  <si>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</si>
  <si>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</si>
  <si>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</si>
  <si>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</si>
  <si>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</si>
  <si>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</si>
  <si>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</si>
  <si>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</si>
  <si>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</si>
  <si>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</si>
  <si>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</si>
  <si>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</si>
  <si>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</si>
  <si>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</si>
  <si>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</si>
  <si>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</si>
  <si>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</si>
  <si>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</si>
  <si>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</si>
  <si>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</si>
  <si>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</si>
  <si>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</si>
  <si>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</si>
  <si>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</si>
  <si>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</si>
  <si>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</si>
  <si>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</si>
  <si>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</si>
  <si>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</si>
  <si>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</si>
  <si>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</si>
  <si>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</si>
  <si>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</si>
  <si>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</si>
  <si>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</si>
  <si>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</si>
  <si>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</si>
  <si>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</si>
  <si>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</si>
  <si>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</si>
  <si>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</si>
  <si>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</si>
  <si>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</si>
  <si>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</si>
  <si>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</si>
  <si>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</si>
  <si>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</si>
  <si>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</si>
  <si>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</si>
  <si>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</si>
  <si>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</si>
  <si>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</si>
  <si>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</si>
  <si>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</si>
  <si>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</si>
  <si>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</si>
  <si>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</si>
  <si>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</si>
  <si>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</si>
  <si>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</si>
  <si>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</si>
  <si>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</si>
  <si>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</si>
  <si>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</si>
  <si>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</si>
  <si>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</si>
  <si>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</si>
  <si>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</si>
  <si>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</si>
  <si>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</si>
  <si>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</si>
  <si>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</si>
  <si>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</si>
  <si>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</si>
  <si>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</si>
  <si>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</si>
  <si>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</si>
  <si>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</si>
  <si>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</si>
  <si>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</si>
  <si>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</si>
  <si>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</si>
  <si>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</si>
  <si>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</si>
  <si>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</si>
  <si>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</si>
  <si>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</si>
  <si>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</si>
  <si>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</si>
  <si>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</si>
  <si>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</si>
  <si>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</si>
  <si>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</si>
  <si>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</si>
  <si>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</si>
  <si>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</si>
  <si>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</si>
  <si>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</si>
  <si>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</si>
  <si>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</si>
  <si>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</si>
  <si>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</si>
  <si>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</si>
  <si>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</si>
  <si>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</si>
  <si>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</si>
  <si>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</si>
  <si>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</si>
  <si>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</si>
  <si>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</si>
  <si>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</si>
  <si>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</si>
  <si>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</si>
  <si>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</si>
  <si>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</si>
  <si>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</si>
  <si>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</si>
  <si>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</si>
  <si>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</si>
  <si>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</si>
  <si>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</si>
  <si>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</si>
  <si>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</si>
  <si>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</si>
  <si>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</si>
  <si>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</si>
  <si>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</si>
  <si>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</si>
  <si>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</si>
  <si>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</si>
  <si>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</si>
  <si>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</si>
  <si>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</si>
  <si>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</si>
  <si>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</si>
  <si>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</si>
  <si>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</si>
  <si>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</si>
  <si>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</si>
  <si>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</si>
  <si>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</si>
  <si>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</si>
  <si>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</si>
  <si>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</si>
  <si>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</si>
  <si>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</si>
  <si>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</si>
  <si>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</si>
  <si>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</si>
  <si>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</si>
  <si>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</si>
  <si>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</si>
  <si>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</si>
  <si>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</si>
  <si>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</si>
  <si>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</si>
  <si>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</si>
  <si>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</si>
  <si>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</si>
  <si>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</si>
  <si>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</si>
  <si>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</si>
  <si>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</si>
  <si>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</si>
  <si>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</si>
  <si>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</si>
  <si>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</si>
  <si>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</si>
  <si>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</si>
  <si>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</si>
  <si>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</si>
  <si>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</si>
  <si>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</si>
  <si>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</si>
  <si>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</si>
  <si>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</si>
  <si>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</si>
  <si>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</si>
  <si>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</si>
  <si>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</si>
  <si>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</si>
  <si>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</si>
  <si>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</si>
  <si>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</si>
  <si>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</si>
  <si>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</si>
  <si>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</si>
  <si>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</si>
  <si>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</si>
  <si>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</si>
  <si>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</si>
  <si>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</si>
  <si>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</si>
  <si>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</si>
  <si>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</si>
  <si>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</si>
  <si>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</si>
  <si>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</si>
  <si>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</si>
  <si>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</si>
  <si>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</si>
  <si>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</si>
  <si>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</si>
  <si>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</si>
  <si>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</si>
  <si>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</si>
  <si>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</si>
  <si>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</si>
  <si>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</si>
  <si>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</si>
  <si>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</si>
  <si>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</si>
  <si>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</si>
  <si>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</si>
  <si>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</si>
  <si>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</si>
  <si>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</si>
  <si>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</si>
  <si>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</si>
  <si>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</si>
  <si>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</si>
  <si>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</si>
  <si>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</si>
  <si>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</si>
  <si>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</si>
  <si>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</si>
  <si>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</si>
  <si>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</si>
  <si>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</si>
  <si>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</si>
  <si>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</si>
  <si>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</si>
  <si>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</si>
  <si>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</si>
  <si>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</si>
  <si>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</si>
  <si>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</si>
  <si>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</si>
  <si>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</si>
  <si>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</si>
  <si>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</si>
  <si>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</si>
  <si>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</si>
  <si>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</si>
  <si>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</si>
  <si>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</si>
  <si>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</si>
  <si>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</si>
  <si>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</si>
  <si>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</si>
  <si>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</si>
  <si>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</si>
  <si>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</si>
  <si>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</si>
  <si>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</si>
  <si>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</si>
  <si>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</si>
  <si>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</si>
  <si>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</si>
  <si>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</si>
  <si>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</si>
  <si>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</si>
  <si>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</si>
  <si>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</si>
  <si>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</si>
  <si>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</si>
  <si>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</si>
  <si>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</si>
  <si>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</si>
  <si>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</si>
  <si>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</si>
  <si>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</si>
  <si>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</si>
  <si>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</si>
  <si>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</si>
  <si>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</si>
  <si>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</si>
  <si>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</si>
  <si>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</si>
  <si>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</si>
  <si>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</si>
  <si>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</si>
  <si>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</si>
  <si>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</si>
  <si>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</si>
  <si>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</si>
  <si>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</si>
  <si>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</si>
  <si>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</si>
  <si>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</si>
  <si>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</si>
  <si>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</si>
  <si>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</si>
  <si>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</si>
  <si>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</si>
  <si>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</si>
  <si>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</si>
  <si>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</si>
  <si>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</si>
  <si>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</si>
  <si>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</si>
  <si>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</si>
  <si>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</si>
  <si>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</si>
  <si>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</si>
  <si>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</si>
  <si>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</si>
  <si>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</si>
  <si>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</si>
  <si>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</si>
  <si>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</si>
  <si>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</si>
  <si>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</si>
  <si>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</si>
  <si>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</si>
  <si>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</si>
  <si>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</si>
  <si>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</si>
  <si>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</si>
  <si>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</si>
  <si>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</si>
  <si>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</si>
  <si>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</si>
  <si>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</si>
  <si>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</si>
  <si>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</si>
  <si>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</si>
  <si>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</si>
  <si>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</si>
  <si>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</si>
  <si>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</si>
  <si>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</si>
  <si>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</si>
  <si>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</si>
  <si>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</si>
  <si>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</si>
  <si>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</si>
  <si>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</si>
  <si>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</si>
  <si>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</si>
  <si>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</si>
  <si>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</si>
  <si>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</si>
  <si>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</si>
  <si>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</si>
  <si>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</si>
  <si>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</si>
  <si>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</si>
  <si>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</si>
  <si>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</si>
  <si>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</si>
  <si>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</si>
  <si>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</si>
  <si>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</si>
  <si>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</si>
  <si>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</si>
  <si>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</si>
  <si>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</si>
  <si>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</si>
  <si>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</si>
  <si>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</si>
  <si>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</si>
  <si>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</si>
  <si>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</si>
  <si>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</si>
  <si>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</si>
  <si>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</si>
  <si>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</si>
  <si>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</si>
  <si>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</si>
  <si>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</si>
  <si>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</si>
  <si>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</si>
  <si>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</si>
  <si>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</si>
  <si>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</si>
  <si>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</si>
  <si>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</si>
  <si>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</si>
  <si>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</si>
  <si>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</si>
  <si>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</si>
  <si>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</si>
  <si>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</si>
  <si>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</si>
  <si>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</si>
  <si>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</si>
  <si>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</si>
  <si>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</si>
  <si>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</si>
  <si>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</si>
  <si>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</si>
  <si>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</si>
  <si>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</si>
  <si>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</si>
  <si>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</si>
  <si>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</si>
  <si>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</si>
  <si>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</si>
  <si>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</si>
  <si>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</si>
  <si>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</si>
  <si>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</si>
  <si>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</si>
  <si>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</si>
  <si>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</si>
  <si>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</si>
  <si>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</si>
  <si>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</si>
  <si>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</si>
  <si>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</si>
  <si>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</si>
  <si>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</si>
  <si>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</si>
  <si>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</si>
  <si>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</si>
  <si>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</si>
  <si>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</si>
  <si>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</si>
  <si>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</si>
  <si>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</si>
  <si>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</si>
  <si>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</si>
  <si>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</si>
  <si>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</si>
  <si>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</si>
  <si>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</si>
  <si>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</si>
  <si>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</si>
  <si>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</si>
  <si>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</si>
  <si>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</si>
  <si>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</si>
  <si>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</si>
  <si>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</si>
  <si>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</si>
  <si>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</si>
  <si>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</si>
  <si>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</si>
  <si>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</si>
  <si>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</si>
  <si>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</si>
  <si>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</si>
  <si>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</si>
  <si>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</si>
  <si>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</si>
  <si>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</si>
  <si>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</si>
  <si>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</si>
  <si>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</si>
  <si>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</si>
  <si>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</si>
  <si>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</si>
  <si>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</si>
  <si>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</si>
  <si>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</si>
  <si>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</si>
  <si>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</si>
  <si>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</si>
  <si>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</si>
  <si>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</si>
  <si>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</si>
  <si>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</si>
  <si>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</si>
  <si>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</si>
  <si>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</si>
  <si>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</si>
  <si>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</si>
  <si>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</si>
  <si>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</si>
  <si>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</si>
  <si>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</si>
  <si>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</si>
  <si>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</si>
  <si>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</si>
  <si>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</si>
  <si>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</si>
  <si>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</si>
  <si>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</si>
  <si>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</si>
  <si>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</si>
  <si>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</si>
  <si>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</si>
  <si>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</si>
  <si>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</si>
  <si>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</si>
  <si>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</si>
  <si>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</si>
  <si>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</si>
  <si>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</si>
  <si>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</si>
  <si>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</si>
  <si>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</si>
  <si>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</si>
  <si>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</si>
  <si>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</si>
  <si>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</si>
  <si>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</si>
  <si>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</si>
  <si>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</si>
  <si>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</si>
  <si>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</si>
  <si>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</si>
  <si>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</si>
  <si>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</si>
  <si>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</si>
  <si>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</si>
  <si>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</si>
  <si>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</si>
  <si>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</si>
  <si>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</si>
  <si>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</si>
  <si>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</si>
  <si>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</si>
  <si>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</si>
  <si>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</si>
  <si>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</si>
  <si>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</si>
  <si>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</si>
  <si>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</si>
  <si>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</si>
  <si>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</si>
  <si>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</si>
  <si>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</si>
  <si>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</si>
  <si>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</si>
  <si>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</si>
  <si>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</si>
  <si>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</si>
  <si>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</si>
  <si>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</si>
  <si>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</si>
  <si>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</si>
  <si>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</si>
  <si>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</si>
  <si>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</si>
  <si>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</si>
  <si>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</si>
  <si>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</si>
  <si>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</si>
  <si>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</si>
  <si>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</si>
  <si>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</si>
  <si>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</si>
  <si>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</si>
  <si>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</si>
  <si>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</si>
  <si>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</si>
  <si>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</si>
  <si>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</si>
  <si>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</si>
  <si>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</si>
  <si>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</si>
  <si>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</si>
  <si>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</si>
  <si>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</si>
  <si>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</si>
  <si>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</si>
  <si>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</si>
  <si>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</si>
  <si>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</si>
  <si>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</si>
  <si>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</si>
  <si>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</si>
  <si>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</si>
  <si>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</si>
  <si>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</si>
  <si>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</si>
  <si>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</si>
  <si>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</si>
  <si>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</si>
  <si>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</si>
  <si>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</si>
  <si>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</si>
  <si>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</si>
  <si>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</si>
  <si>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</si>
  <si>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</si>
  <si>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</si>
  <si>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</si>
  <si>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</si>
  <si>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</si>
  <si>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</si>
  <si>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</si>
  <si>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</si>
  <si>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</si>
  <si>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</si>
  <si>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</si>
  <si>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</si>
  <si>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</si>
  <si>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</si>
  <si>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</si>
  <si>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</si>
  <si>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</si>
  <si>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</si>
  <si>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</si>
  <si>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</si>
  <si>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</si>
  <si>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</si>
  <si>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</si>
  <si>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</si>
  <si>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</si>
  <si>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</si>
  <si>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</si>
  <si>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</si>
  <si>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</si>
  <si>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</si>
  <si>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</si>
  <si>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</si>
  <si>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</si>
  <si>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</si>
  <si>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</si>
  <si>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</si>
  <si>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</si>
  <si>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</si>
  <si>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</si>
  <si>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</si>
  <si>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</si>
  <si>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</si>
  <si>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</si>
  <si>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</si>
  <si>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</si>
  <si>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</si>
  <si>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</si>
  <si>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</si>
  <si>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</si>
  <si>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</si>
  <si>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</si>
  <si>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</si>
  <si>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</si>
  <si>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</si>
  <si>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</si>
  <si>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</si>
  <si>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</si>
  <si>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</si>
  <si>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</si>
  <si>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</si>
  <si>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</si>
  <si>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</si>
  <si>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</si>
  <si>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</si>
  <si>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</si>
  <si>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</si>
  <si>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</si>
  <si>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</si>
  <si>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</si>
  <si>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</si>
  <si>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</si>
  <si>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</si>
  <si>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</si>
  <si>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</si>
  <si>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</si>
  <si>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</si>
  <si>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</si>
  <si>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</si>
  <si>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</si>
  <si>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</si>
  <si>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</si>
  <si>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</si>
  <si>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</si>
  <si>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</si>
  <si>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</si>
  <si>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</si>
  <si>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</si>
  <si>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</si>
  <si>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</si>
  <si>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</si>
  <si>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</si>
  <si>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</si>
  <si>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</si>
  <si>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</si>
  <si>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</si>
  <si>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</si>
  <si>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</si>
  <si>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</si>
  <si>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</si>
  <si>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</si>
  <si>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</si>
  <si>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</si>
  <si>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</si>
  <si>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</si>
  <si>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</si>
  <si>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</si>
  <si>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</si>
  <si>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</si>
  <si>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</si>
  <si>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</si>
  <si>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</si>
  <si>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</si>
  <si>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</si>
  <si>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</si>
  <si>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</si>
  <si>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</si>
  <si>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</si>
  <si>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</si>
  <si>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</si>
  <si>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</si>
  <si>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</si>
  <si>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</si>
  <si>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</si>
  <si>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</si>
  <si>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</si>
  <si>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</si>
  <si>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</si>
  <si>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</si>
  <si>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</si>
  <si>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</si>
  <si>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</si>
  <si>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</si>
  <si>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</si>
  <si>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</si>
  <si>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</si>
  <si>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</si>
  <si>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</si>
  <si>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</si>
  <si>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</si>
  <si>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</si>
  <si>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</si>
  <si>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</si>
  <si>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</si>
  <si>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</si>
  <si>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</si>
  <si>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</si>
  <si>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</si>
  <si>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</si>
  <si>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</si>
  <si>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</si>
  <si>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</si>
  <si>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</si>
  <si>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</si>
  <si>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</si>
  <si>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</si>
  <si>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</si>
  <si>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</si>
  <si>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</si>
  <si>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</si>
  <si>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</si>
  <si>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</si>
  <si>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</si>
  <si>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</si>
  <si>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</si>
  <si>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</si>
  <si>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</si>
  <si>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</si>
  <si>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</si>
  <si>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</si>
  <si>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</si>
  <si>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</si>
  <si>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</si>
  <si>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</si>
  <si>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</si>
  <si>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</si>
  <si>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</si>
  <si>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</si>
  <si>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</si>
  <si>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</si>
  <si>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</si>
  <si>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</si>
  <si>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</si>
  <si>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</si>
  <si>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</si>
  <si>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</si>
  <si>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</si>
  <si>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</si>
  <si>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</si>
  <si>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</si>
  <si>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</si>
  <si>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</si>
  <si>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</si>
  <si>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</si>
  <si>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</si>
  <si>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</si>
  <si>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</si>
  <si>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</si>
  <si>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</si>
  <si>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</si>
  <si>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</si>
  <si>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</si>
  <si>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</si>
  <si>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</si>
  <si>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</si>
  <si>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</si>
  <si>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</si>
  <si>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</si>
  <si>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</si>
  <si>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</si>
  <si>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</si>
  <si>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</si>
  <si>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</si>
  <si>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</si>
  <si>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</si>
  <si>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</si>
  <si>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</si>
  <si>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</si>
  <si>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</si>
  <si>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</si>
  <si>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</si>
  <si>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</si>
  <si>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</si>
  <si>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</si>
  <si>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</si>
  <si>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</si>
  <si>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</si>
  <si>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</si>
  <si>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</si>
  <si>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</si>
  <si>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</si>
  <si>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</si>
  <si>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</si>
  <si>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</si>
  <si>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</si>
  <si>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</si>
  <si>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</si>
  <si>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</si>
  <si>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</si>
  <si>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</si>
  <si>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</si>
  <si>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</si>
  <si>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</si>
  <si>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</si>
  <si>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</si>
  <si>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</si>
  <si>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</si>
  <si>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</si>
  <si>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</si>
  <si>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</si>
  <si>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</si>
  <si>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</si>
  <si>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</si>
  <si>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</si>
  <si>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</si>
  <si>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</si>
  <si>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</si>
  <si>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</si>
  <si>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</si>
  <si>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</si>
  <si>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</si>
  <si>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</si>
  <si>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</si>
  <si>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</si>
  <si>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</si>
  <si>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</si>
  <si>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</si>
  <si>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</si>
  <si>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</si>
  <si>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</si>
  <si>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</si>
  <si>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</si>
  <si>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</si>
  <si>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</si>
  <si>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</si>
  <si>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</si>
  <si>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</si>
  <si>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</si>
  <si>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</si>
  <si>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</si>
  <si>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</si>
  <si>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</si>
  <si>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</si>
  <si>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</si>
  <si>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</si>
  <si>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</si>
  <si>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</si>
  <si>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</si>
  <si>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</si>
  <si>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</si>
  <si>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</si>
  <si>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</si>
  <si>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</si>
  <si>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</si>
  <si>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</si>
  <si>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</si>
  <si>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</si>
  <si>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</si>
  <si>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</si>
  <si>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</si>
  <si>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</si>
  <si>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</si>
  <si>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</si>
  <si>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</si>
  <si>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</si>
  <si>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</si>
  <si>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</si>
  <si>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</si>
  <si>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</si>
  <si>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</si>
  <si>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</si>
  <si>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</si>
  <si>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</si>
  <si>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</si>
  <si>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</si>
  <si>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</si>
  <si>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</si>
  <si>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</si>
  <si>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</si>
  <si>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</si>
  <si>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</si>
  <si>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</si>
  <si>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</si>
  <si>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</si>
  <si>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</si>
  <si>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</si>
  <si>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</si>
  <si>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</si>
  <si>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</si>
  <si>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</si>
  <si>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</si>
  <si>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</si>
  <si>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</si>
  <si>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</si>
  <si>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</si>
  <si>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</si>
  <si>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</si>
  <si>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</si>
  <si>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</si>
  <si>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</si>
  <si>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</si>
  <si>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</si>
  <si>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</si>
  <si>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</si>
  <si>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</si>
  <si>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</si>
  <si>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</si>
  <si>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</si>
  <si>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</si>
  <si>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</si>
  <si>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</si>
  <si>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</si>
  <si>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</si>
  <si>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</si>
  <si>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</si>
  <si>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</si>
  <si>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</si>
  <si>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</si>
  <si>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</si>
  <si>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</si>
  <si>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</si>
  <si>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</si>
  <si>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</si>
  <si>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</si>
  <si>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</si>
  <si>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</si>
  <si>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</si>
  <si>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</si>
  <si>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</si>
  <si>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</si>
  <si>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</si>
  <si>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</si>
  <si>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</si>
  <si>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</si>
  <si>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</si>
  <si>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</si>
  <si>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</si>
  <si>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</si>
  <si>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</si>
  <si>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</si>
  <si>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</si>
  <si>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</si>
  <si>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</si>
  <si>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</si>
  <si>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</si>
  <si>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</si>
  <si>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</si>
  <si>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</si>
  <si>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</si>
  <si>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</si>
  <si>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</si>
  <si>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</si>
  <si>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</si>
  <si>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</si>
  <si>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</si>
  <si>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</si>
  <si>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</si>
  <si>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</si>
  <si>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</si>
  <si>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</si>
  <si>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</si>
  <si>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</si>
  <si>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</si>
  <si>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</si>
  <si>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</si>
  <si>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</si>
  <si>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</si>
  <si>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</si>
  <si>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</si>
  <si>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</si>
  <si>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</si>
  <si>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</si>
  <si>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</si>
  <si>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</si>
  <si>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</si>
  <si>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</si>
  <si>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</si>
  <si>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</si>
  <si>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</si>
  <si>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</si>
  <si>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</si>
  <si>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</si>
  <si>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</si>
  <si>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</si>
  <si>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</si>
  <si>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</si>
  <si>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</si>
  <si>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</si>
  <si>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</si>
  <si>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</si>
  <si>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</si>
  <si>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</si>
  <si>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</si>
  <si>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</si>
  <si>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</si>
  <si>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</si>
  <si>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</si>
  <si>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</si>
  <si>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</si>
  <si>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</si>
  <si>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</si>
  <si>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</si>
  <si>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</si>
  <si>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</si>
  <si>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</si>
  <si>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</si>
  <si>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</si>
  <si>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</si>
  <si>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</si>
  <si>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</si>
  <si>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</si>
  <si>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</si>
  <si>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</si>
  <si>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</si>
  <si>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</si>
  <si>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</si>
  <si>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</si>
  <si>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</si>
  <si>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</si>
  <si>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</si>
  <si>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</si>
  <si>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</si>
  <si>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</si>
  <si>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</si>
  <si>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</si>
  <si>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</si>
  <si>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</si>
  <si>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</si>
  <si>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</si>
  <si>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</si>
  <si>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</si>
  <si>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</si>
  <si>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</si>
  <si>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</si>
  <si>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</si>
  <si>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</si>
  <si>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</si>
  <si>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</si>
  <si>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</si>
  <si>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</si>
  <si>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</si>
  <si>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</si>
  <si>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</si>
  <si>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</si>
  <si>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</si>
  <si>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</si>
  <si>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</si>
  <si>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</si>
  <si>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</si>
  <si>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</si>
  <si>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</si>
  <si>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</si>
  <si>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</si>
  <si>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</si>
  <si>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</si>
  <si>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</si>
  <si>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</si>
  <si>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</si>
  <si>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</si>
  <si>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</si>
  <si>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</si>
  <si>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</si>
  <si>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</si>
  <si>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</si>
  <si>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</si>
  <si>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</si>
  <si>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</si>
  <si>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</si>
  <si>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</si>
  <si>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</si>
  <si>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</si>
  <si>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</si>
  <si>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</si>
  <si>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</si>
  <si>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</si>
  <si>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</si>
  <si>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</si>
  <si>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</si>
  <si>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</si>
  <si>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</si>
  <si>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</si>
  <si>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</si>
  <si>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</si>
  <si>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</si>
  <si>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</si>
  <si>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</si>
  <si>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</si>
  <si>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</si>
  <si>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</si>
  <si>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</si>
  <si>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</si>
  <si>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</si>
  <si>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</si>
  <si>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</si>
  <si>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</si>
  <si>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</si>
  <si>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</si>
  <si>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</si>
  <si>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</si>
  <si>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</si>
  <si>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</si>
  <si>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</si>
  <si>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</si>
  <si>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</si>
  <si>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</si>
  <si>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</si>
  <si>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</si>
  <si>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</si>
  <si>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</si>
  <si>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</si>
  <si>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</si>
  <si>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</si>
  <si>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</si>
  <si>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</si>
  <si>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</si>
  <si>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</si>
  <si>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</si>
  <si>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</si>
  <si>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</si>
  <si>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</si>
  <si>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</si>
  <si>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</si>
  <si>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</si>
  <si>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</si>
  <si>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</si>
  <si>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</si>
  <si>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</si>
  <si>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</si>
  <si>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</si>
  <si>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</si>
  <si>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</si>
  <si>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</si>
  <si>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</si>
  <si>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</si>
  <si>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</si>
  <si>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</si>
  <si>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</si>
  <si>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</si>
  <si>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</si>
  <si>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</si>
  <si>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</si>
  <si>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</si>
  <si>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</si>
  <si>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</si>
  <si>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</si>
  <si>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</si>
  <si>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</si>
  <si>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</si>
  <si>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</si>
  <si>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</si>
  <si>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</si>
  <si>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</si>
  <si>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</si>
  <si>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</si>
  <si>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</si>
  <si>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</si>
  <si>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</si>
  <si>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</si>
  <si>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</si>
  <si>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</si>
  <si>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</si>
  <si>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</si>
  <si>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</si>
  <si>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</si>
  <si>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</si>
  <si>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</si>
  <si>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</si>
  <si>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</si>
  <si>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</si>
  <si>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</si>
  <si>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</si>
  <si>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</si>
  <si>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</si>
  <si>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</si>
  <si>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</si>
  <si>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</si>
  <si>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</si>
  <si>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</si>
  <si>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</si>
  <si>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</si>
  <si>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</si>
  <si>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</si>
  <si>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</si>
  <si>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</si>
  <si>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</si>
  <si>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</si>
  <si>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</si>
  <si>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</si>
  <si>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</si>
  <si>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</si>
  <si>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</si>
  <si>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</si>
  <si>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</si>
  <si>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</si>
  <si>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</si>
  <si>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</si>
  <si>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</si>
  <si>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</si>
  <si>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</si>
  <si>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</si>
  <si>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</si>
  <si>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</si>
  <si>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</si>
  <si>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</si>
  <si>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</si>
  <si>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</si>
  <si>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</si>
  <si>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</si>
  <si>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</si>
  <si>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</si>
  <si>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</si>
  <si>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</si>
  <si>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</si>
  <si>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</si>
  <si>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</si>
  <si>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</si>
  <si>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</si>
  <si>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</si>
  <si>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</si>
  <si>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</si>
  <si>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</si>
  <si>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</si>
  <si>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</si>
  <si>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</si>
  <si>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</si>
  <si>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</si>
  <si>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</si>
  <si>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</si>
  <si>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</si>
  <si>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</si>
  <si>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</si>
  <si>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</si>
  <si>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</si>
  <si>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</si>
  <si>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</si>
  <si>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</si>
  <si>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</si>
  <si>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</si>
  <si>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</si>
  <si>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</si>
  <si>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</si>
  <si>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</si>
  <si>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</si>
  <si>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</si>
  <si>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</si>
  <si>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</si>
  <si>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</si>
  <si>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</si>
  <si>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</si>
  <si>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</si>
  <si>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</si>
  <si>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</si>
  <si>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</si>
  <si>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</si>
  <si>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</si>
  <si>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</si>
  <si>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</si>
  <si>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</si>
  <si>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</si>
  <si>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</si>
  <si>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</si>
  <si>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</si>
  <si>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</si>
  <si>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</si>
  <si>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</si>
  <si>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</si>
  <si>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</si>
  <si>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</si>
  <si>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</si>
  <si>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</si>
  <si>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</si>
  <si>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</si>
  <si>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</si>
  <si>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</si>
  <si>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</si>
  <si>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</si>
  <si>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</si>
  <si>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</si>
  <si>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</si>
  <si>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</si>
  <si>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</si>
  <si>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</si>
  <si>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</si>
  <si>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</si>
  <si>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</si>
  <si>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</si>
  <si>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</si>
  <si>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</si>
  <si>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</si>
  <si>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</si>
  <si>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</si>
  <si>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</si>
  <si>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</si>
  <si>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</si>
  <si>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</si>
  <si>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</si>
  <si>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</si>
  <si>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</si>
  <si>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</si>
  <si>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</si>
  <si>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</si>
  <si>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</si>
  <si>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</si>
  <si>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</si>
  <si>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</si>
  <si>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</si>
  <si>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</si>
  <si>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</si>
  <si>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</si>
  <si>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</si>
  <si>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</si>
  <si>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</si>
  <si>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</si>
  <si>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</si>
  <si>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</si>
  <si>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</si>
  <si>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</si>
  <si>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</si>
  <si>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</si>
  <si>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</si>
  <si>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</si>
  <si>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</si>
  <si>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</si>
  <si>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</si>
  <si>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</si>
  <si>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</si>
  <si>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</si>
  <si>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</si>
  <si>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</si>
  <si>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</si>
  <si>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</si>
  <si>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</si>
  <si>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</si>
  <si>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</si>
  <si>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</si>
  <si>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</si>
  <si>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</si>
  <si>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</si>
  <si>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</si>
  <si>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</si>
  <si>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</si>
  <si>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</si>
  <si>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</si>
  <si>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</si>
  <si>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</si>
  <si>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</si>
  <si>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</si>
  <si>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</si>
  <si>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</si>
  <si>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</si>
  <si>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</si>
  <si>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</si>
  <si>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</si>
  <si>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</si>
  <si>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</si>
  <si>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</si>
  <si>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</si>
  <si>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</si>
  <si>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</si>
  <si>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</si>
  <si>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</si>
  <si>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</si>
  <si>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</si>
  <si>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</si>
  <si>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</si>
  <si>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</si>
  <si>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</si>
  <si>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</si>
  <si>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</si>
  <si>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</si>
  <si>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</si>
  <si>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</si>
  <si>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</si>
  <si>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</si>
  <si>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</si>
  <si>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</si>
  <si>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</si>
  <si>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</si>
  <si>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</si>
  <si>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</si>
  <si>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</si>
  <si>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</si>
  <si>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</si>
  <si>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</si>
  <si>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</si>
  <si>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</si>
  <si>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</si>
  <si>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</si>
  <si>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</si>
  <si>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</si>
  <si>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</si>
  <si>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</si>
  <si>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</si>
  <si>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</si>
  <si>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</si>
  <si>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</si>
  <si>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</si>
  <si>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</si>
  <si>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</si>
  <si>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</si>
  <si>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</si>
  <si>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</si>
  <si>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</si>
  <si>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</si>
  <si>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</si>
  <si>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</si>
  <si>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</si>
  <si>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</si>
  <si>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</si>
  <si>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</si>
  <si>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</si>
  <si>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</si>
  <si>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</si>
  <si>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</si>
  <si>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</si>
  <si>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</si>
  <si>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</si>
  <si>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</si>
  <si>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</si>
  <si>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</si>
  <si>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</si>
  <si>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</si>
  <si>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</si>
  <si>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</si>
  <si>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</si>
  <si>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</si>
  <si>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</si>
  <si>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</si>
  <si>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</si>
  <si>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</si>
  <si>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</si>
  <si>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</si>
  <si>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</si>
  <si>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</si>
  <si>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</si>
  <si>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</si>
  <si>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</si>
  <si>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</si>
  <si>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</si>
  <si>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</si>
  <si>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</si>
  <si>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</si>
  <si>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</si>
  <si>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</si>
  <si>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</si>
  <si>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</si>
  <si>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</si>
  <si>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</si>
  <si>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</si>
  <si>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</si>
  <si>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</si>
  <si>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</si>
  <si>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</si>
  <si>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</si>
  <si>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</si>
  <si>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</si>
  <si>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</si>
  <si>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</si>
  <si>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</si>
  <si>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</si>
  <si>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</si>
  <si>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</si>
  <si>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</si>
  <si>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</si>
  <si>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</si>
  <si>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</si>
  <si>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</si>
  <si>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</si>
  <si>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</si>
  <si>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</si>
  <si>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</si>
  <si>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</si>
  <si>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</si>
  <si>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</si>
  <si>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</si>
  <si>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</si>
  <si>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</si>
  <si>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</si>
  <si>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</si>
  <si>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</si>
  <si>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</si>
  <si>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</si>
  <si>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</si>
  <si>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</si>
  <si>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</si>
  <si>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</si>
  <si>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</si>
  <si>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</si>
  <si>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</si>
  <si>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</si>
  <si>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</si>
  <si>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</si>
  <si>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</si>
  <si>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</si>
  <si>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</si>
  <si>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</si>
  <si>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</si>
  <si>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</si>
  <si>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</si>
  <si>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</si>
  <si>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</si>
  <si>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</si>
  <si>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</si>
  <si>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</si>
  <si>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</si>
  <si>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</si>
  <si>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</si>
  <si>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</si>
  <si>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</si>
  <si>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</si>
  <si>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</si>
  <si>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</si>
  <si>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</si>
  <si>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</si>
  <si>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</si>
  <si>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</si>
  <si>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</si>
  <si>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</si>
  <si>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</si>
  <si>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</si>
  <si>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</si>
  <si>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</si>
  <si>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</si>
  <si>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</si>
  <si>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</si>
  <si>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</si>
  <si>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</si>
  <si>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</si>
  <si>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</si>
  <si>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</si>
  <si>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</si>
  <si>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</si>
  <si>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</si>
  <si>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</si>
  <si>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</si>
  <si>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</si>
  <si>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</si>
  <si>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</si>
  <si>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</si>
  <si>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</si>
  <si>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</si>
  <si>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</si>
  <si>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</si>
  <si>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</si>
  <si>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</si>
  <si>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</si>
  <si>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</si>
  <si>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</si>
  <si>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</si>
  <si>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</si>
  <si>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</si>
  <si>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</si>
  <si>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</si>
  <si>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</si>
  <si>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</si>
  <si>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</si>
  <si>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</si>
  <si>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</si>
  <si>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</si>
  <si>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</si>
  <si>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</si>
  <si>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</si>
  <si>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</si>
  <si>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</si>
  <si>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</si>
  <si>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</si>
  <si>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</si>
  <si>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</si>
  <si>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</si>
  <si>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</si>
  <si>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</si>
  <si>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</si>
  <si>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</si>
  <si>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</si>
  <si>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</si>
  <si>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</si>
  <si>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</si>
  <si>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</si>
  <si>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</si>
  <si>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</si>
  <si>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</si>
  <si>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</si>
  <si>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</si>
  <si>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</si>
  <si>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</si>
  <si>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</si>
  <si>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</si>
  <si>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</si>
  <si>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</si>
  <si>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</si>
  <si>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</si>
  <si>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</si>
  <si>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</si>
  <si>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</si>
  <si>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</si>
  <si>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</si>
  <si>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</si>
  <si>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</si>
  <si>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</si>
  <si>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</si>
  <si>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</si>
  <si>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</si>
  <si>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</si>
  <si>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</si>
  <si>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</si>
  <si>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</si>
  <si>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</si>
  <si>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</si>
  <si>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</si>
  <si>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</si>
  <si>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</si>
  <si>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</si>
  <si>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</si>
  <si>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</si>
  <si>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</si>
  <si>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</si>
  <si>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</si>
  <si>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</si>
  <si>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</si>
  <si>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</si>
  <si>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</si>
  <si>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</si>
  <si>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</si>
  <si>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</si>
  <si>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</si>
  <si>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</si>
  <si>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</si>
  <si>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</si>
  <si>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</si>
  <si>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</si>
  <si>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</si>
  <si>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</si>
  <si>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</si>
  <si>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</si>
  <si>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</si>
  <si>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</si>
  <si>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</si>
  <si>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</si>
  <si>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</si>
  <si>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</si>
  <si>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</si>
  <si>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</si>
  <si>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</si>
  <si>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</si>
  <si>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</si>
  <si>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</si>
  <si>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</si>
  <si>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</si>
  <si>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</si>
  <si>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</si>
  <si>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</si>
  <si>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</si>
  <si>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</si>
  <si>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</si>
  <si>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</si>
  <si>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</si>
  <si>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</si>
  <si>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</si>
  <si>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</si>
  <si>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</si>
  <si>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</si>
  <si>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</si>
  <si>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</si>
  <si>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</si>
  <si>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</si>
  <si>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</si>
  <si>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</si>
  <si>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</si>
  <si>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</si>
  <si>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</si>
  <si>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</si>
  <si>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</si>
  <si>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</si>
  <si>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</si>
  <si>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</si>
  <si>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</si>
  <si>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</si>
  <si>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</si>
  <si>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</si>
  <si>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</si>
  <si>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</si>
  <si>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</si>
  <si>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</si>
  <si>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</si>
  <si>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</si>
  <si>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</si>
  <si>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</si>
  <si>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</si>
  <si>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</si>
  <si>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</si>
  <si>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</si>
  <si>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</si>
  <si>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</si>
  <si>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</si>
  <si>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</si>
  <si>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</si>
  <si>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</si>
  <si>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</si>
  <si>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</si>
  <si>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</si>
  <si>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</si>
  <si>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</si>
  <si>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</si>
  <si>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</si>
  <si>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</si>
  <si>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</si>
  <si>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</si>
  <si>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</si>
  <si>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</si>
  <si>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</si>
  <si>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</si>
  <si>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</si>
  <si>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</si>
  <si>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</si>
  <si>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</si>
  <si>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</si>
  <si>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</si>
  <si>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</si>
  <si>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</si>
  <si>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</si>
  <si>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</si>
  <si>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</si>
  <si>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</si>
  <si>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</si>
  <si>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</si>
  <si>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</si>
  <si>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</si>
  <si>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</si>
  <si>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</si>
  <si>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</si>
  <si>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</si>
  <si>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</si>
  <si>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</si>
  <si>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</si>
  <si>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</si>
  <si>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</si>
  <si>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</si>
  <si>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</si>
  <si>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</si>
  <si>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</si>
  <si>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</si>
  <si>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</si>
  <si>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</si>
  <si>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</si>
  <si>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</si>
  <si>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</si>
  <si>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</si>
  <si>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</si>
  <si>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</si>
  <si>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</si>
  <si>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</si>
  <si>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</si>
  <si>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</si>
  <si>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</si>
  <si>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</si>
  <si>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</si>
  <si>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</si>
  <si>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</si>
  <si>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</si>
  <si>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</si>
  <si>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</si>
  <si>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</si>
  <si>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</si>
  <si>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</si>
  <si>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</si>
  <si>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</si>
  <si>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</si>
  <si>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</si>
  <si>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</si>
  <si>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</si>
  <si>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</si>
  <si>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</si>
  <si>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</si>
  <si>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</si>
  <si>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</si>
  <si>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</si>
  <si>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</si>
  <si>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</si>
  <si>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</si>
  <si>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</si>
  <si>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</si>
  <si>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</si>
  <si>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</si>
  <si>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</si>
  <si>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</si>
  <si>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</si>
  <si>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</si>
  <si>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</si>
  <si>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</si>
  <si>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</si>
  <si>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</si>
  <si>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</si>
  <si>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</si>
  <si>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</si>
  <si>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</si>
  <si>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</si>
  <si>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</si>
  <si>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</si>
  <si>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</si>
  <si>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</si>
  <si>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</si>
  <si>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</si>
  <si>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</si>
  <si>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</si>
  <si>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</si>
  <si>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</si>
  <si>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</si>
  <si>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</si>
  <si>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</si>
  <si>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</si>
  <si>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</si>
  <si>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</si>
  <si>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</si>
  <si>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</si>
  <si>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</si>
  <si>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</si>
  <si>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</si>
  <si>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</si>
  <si>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</si>
  <si>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</si>
  <si>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</si>
  <si>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</si>
  <si>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</si>
  <si>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</si>
  <si>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</si>
  <si>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</si>
  <si>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</si>
  <si>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</si>
  <si>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</si>
  <si>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</si>
  <si>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</si>
  <si>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</si>
  <si>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</si>
  <si>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</si>
  <si>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</si>
  <si>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</si>
  <si>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</si>
  <si>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</si>
  <si>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</si>
  <si>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</si>
  <si>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</si>
  <si>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</si>
  <si>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</si>
  <si>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</si>
  <si>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</si>
  <si>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</si>
  <si>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</si>
  <si>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</si>
  <si>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</si>
  <si>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</si>
  <si>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</si>
  <si>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</si>
  <si>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</si>
  <si>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</si>
  <si>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</si>
  <si>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</si>
  <si>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</si>
  <si>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</si>
  <si>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</si>
  <si>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</si>
  <si>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</si>
  <si>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</si>
  <si>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</si>
  <si>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</si>
  <si>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</si>
  <si>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</si>
  <si>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</si>
  <si>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</si>
  <si>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</si>
  <si>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</si>
  <si>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</si>
  <si>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</si>
  <si>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</si>
  <si>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</si>
  <si>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</si>
  <si>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</si>
  <si>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</si>
  <si>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</si>
  <si>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</si>
  <si>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</si>
  <si>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</si>
  <si>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</si>
  <si>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</si>
  <si>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</si>
  <si>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</si>
  <si>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</si>
  <si>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</si>
  <si>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</si>
  <si>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</si>
  <si>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</si>
  <si>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</si>
  <si>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</si>
  <si>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</si>
  <si>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</si>
  <si>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</si>
  <si>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</si>
  <si>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</si>
  <si>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</si>
  <si>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</si>
  <si>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</si>
  <si>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</si>
  <si>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</si>
  <si>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</si>
  <si>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</si>
  <si>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</si>
  <si>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</si>
  <si>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</si>
  <si>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</si>
  <si>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</si>
  <si>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</si>
  <si>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</si>
  <si>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</si>
  <si>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</si>
  <si>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</si>
  <si>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</si>
  <si>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</si>
  <si>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</si>
  <si>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</si>
  <si>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</si>
  <si>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</si>
  <si>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</si>
  <si>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</si>
  <si>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</si>
  <si>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</si>
  <si>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</si>
  <si>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</si>
  <si>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</si>
  <si>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</si>
  <si>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</si>
  <si>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</si>
  <si>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</si>
  <si>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</si>
  <si>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</si>
  <si>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</si>
  <si>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</si>
  <si>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</si>
  <si>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</si>
  <si>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</si>
  <si>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</si>
  <si>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</si>
  <si>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</si>
  <si>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</si>
  <si>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</si>
  <si>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</si>
  <si>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</si>
  <si>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</si>
  <si>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</si>
  <si>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</si>
  <si>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</si>
  <si>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</si>
  <si>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</si>
  <si>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</si>
  <si>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</si>
  <si>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</si>
  <si>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</si>
  <si>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</si>
  <si>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</si>
  <si>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</si>
  <si>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</si>
  <si>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</si>
  <si>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</si>
  <si>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</si>
  <si>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</si>
  <si>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</si>
  <si>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</si>
  <si>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</si>
  <si>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</si>
  <si>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</si>
  <si>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</si>
  <si>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</si>
  <si>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</si>
  <si>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</si>
  <si>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</si>
  <si>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</si>
  <si>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</si>
  <si>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</si>
  <si>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</si>
  <si>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</si>
  <si>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</si>
  <si>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</si>
  <si>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</si>
  <si>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</si>
  <si>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</si>
  <si>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</si>
  <si>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</si>
  <si>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</si>
  <si>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</si>
  <si>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</si>
  <si>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</si>
  <si>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</si>
  <si>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</si>
  <si>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</si>
  <si>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</si>
  <si>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</si>
  <si>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</si>
  <si>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</si>
  <si>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</si>
  <si>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</si>
  <si>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</si>
  <si>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</si>
  <si>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</si>
  <si>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</si>
  <si>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</si>
  <si>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</si>
  <si>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</si>
  <si>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</si>
  <si>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</si>
  <si>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</si>
  <si>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</si>
  <si>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</si>
  <si>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</si>
  <si>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</si>
  <si>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</si>
  <si>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</si>
  <si>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</si>
  <si>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</si>
  <si>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</si>
  <si>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</si>
  <si>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</si>
  <si>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</si>
  <si>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</si>
  <si>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</si>
  <si>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</si>
  <si>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</si>
  <si>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</si>
  <si>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</si>
  <si>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</si>
  <si>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</si>
  <si>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</si>
  <si>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</si>
  <si>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</si>
  <si>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</si>
  <si>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</si>
  <si>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</si>
  <si>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</si>
  <si>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</si>
  <si>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</si>
  <si>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</si>
  <si>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</si>
  <si>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</si>
  <si>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</si>
  <si>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</si>
  <si>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</si>
  <si>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</si>
  <si>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</si>
  <si>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</si>
  <si>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</si>
  <si>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</si>
  <si>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</si>
  <si>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</si>
  <si>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</si>
  <si>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</si>
  <si>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</si>
  <si>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</si>
  <si>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</si>
  <si>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</si>
  <si>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</si>
  <si>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</si>
  <si>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</si>
  <si>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</si>
  <si>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</si>
  <si>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</si>
  <si>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</si>
  <si>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</si>
  <si>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</si>
  <si>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</si>
  <si>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</si>
  <si>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</si>
  <si>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</si>
  <si>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</si>
  <si>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</si>
  <si>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</si>
  <si>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</si>
  <si>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</si>
  <si>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</si>
  <si>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</si>
  <si>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</si>
  <si>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</si>
  <si>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</si>
  <si>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</si>
  <si>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</si>
  <si>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</si>
  <si>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</si>
  <si>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</si>
  <si>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</si>
  <si>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</si>
  <si>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</si>
  <si>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</si>
  <si>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</si>
  <si>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</si>
  <si>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</si>
  <si>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</si>
  <si>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</si>
  <si>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</si>
  <si>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</si>
  <si>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</si>
  <si>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</si>
  <si>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</si>
  <si>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</si>
  <si>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</si>
  <si>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</si>
  <si>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</si>
  <si>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</si>
  <si>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</si>
  <si>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</si>
  <si>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</si>
  <si>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</si>
  <si>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</si>
  <si>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</si>
  <si>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</si>
  <si>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</si>
  <si>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</si>
  <si>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</si>
  <si>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</si>
  <si>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</si>
  <si>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</si>
  <si>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</si>
  <si>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</si>
  <si>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</si>
  <si>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</si>
  <si>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</si>
  <si>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</si>
  <si>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</si>
  <si>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</si>
  <si>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</si>
  <si>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</si>
  <si>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</si>
  <si>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</si>
  <si>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</si>
  <si>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</si>
  <si>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</si>
  <si>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</si>
  <si>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</si>
  <si>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</si>
  <si>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</si>
  <si>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</si>
  <si>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</si>
  <si>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</si>
  <si>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</si>
  <si>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</si>
  <si>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</si>
  <si>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</si>
  <si>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</si>
  <si>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</si>
  <si>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</si>
  <si>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</si>
  <si>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</si>
  <si>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</si>
  <si>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</si>
  <si>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</si>
  <si>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</si>
  <si>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</si>
  <si>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</si>
  <si>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</si>
  <si>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</si>
  <si>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</si>
  <si>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</si>
  <si>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</si>
  <si>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</si>
  <si>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</si>
  <si>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</si>
  <si>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</si>
  <si>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</si>
  <si>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</si>
  <si>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</si>
  <si>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</si>
  <si>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</si>
  <si>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</si>
  <si>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</si>
  <si>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</si>
  <si>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</si>
  <si>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</si>
  <si>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</si>
  <si>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</si>
  <si>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</si>
  <si>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</si>
  <si>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</si>
  <si>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</si>
  <si>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</si>
  <si>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</si>
  <si>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</si>
  <si>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</si>
  <si>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</si>
  <si>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</si>
  <si>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</si>
  <si>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</si>
  <si>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</si>
  <si>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</si>
  <si>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</si>
  <si>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</si>
  <si>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</si>
  <si>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</si>
  <si>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</si>
  <si>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</si>
  <si>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</si>
  <si>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</si>
  <si>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</si>
  <si>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</si>
  <si>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</si>
  <si>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</si>
  <si>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</si>
  <si>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</si>
  <si>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</si>
  <si>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</si>
  <si>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</si>
  <si>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</si>
  <si>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</si>
  <si>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</si>
  <si>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</si>
  <si>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</si>
  <si>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</si>
  <si>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</si>
  <si>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</si>
  <si>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</si>
  <si>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</si>
  <si>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</si>
  <si>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</si>
  <si>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</si>
  <si>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</si>
  <si>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</si>
  <si>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</si>
  <si>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</si>
  <si>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</si>
  <si>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</si>
  <si>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</si>
  <si>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</si>
  <si>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</si>
  <si>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</si>
  <si>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</si>
  <si>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</si>
  <si>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</si>
  <si>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</si>
  <si>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</si>
  <si>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</si>
  <si>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</si>
  <si>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</si>
  <si>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</si>
  <si>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</si>
  <si>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</si>
  <si>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</si>
  <si>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</si>
  <si>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</si>
  <si>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</si>
  <si>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</si>
  <si>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</si>
  <si>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</si>
  <si>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</si>
  <si>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</si>
  <si>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</si>
  <si>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</si>
  <si>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</si>
  <si>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</si>
  <si>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</si>
  <si>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</si>
  <si>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</si>
  <si>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</si>
  <si>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</si>
  <si>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</si>
  <si>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</si>
  <si>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</si>
  <si>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</si>
  <si>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</si>
  <si>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</si>
  <si>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</si>
  <si>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</si>
  <si>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</si>
  <si>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</si>
  <si>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</si>
  <si>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</si>
  <si>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</si>
  <si>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</si>
  <si>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</si>
  <si>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</si>
  <si>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</si>
  <si>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</si>
  <si>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</si>
  <si>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</si>
  <si>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</si>
  <si>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</si>
  <si>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</si>
  <si>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</si>
  <si>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</si>
  <si>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</si>
  <si>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</si>
  <si>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</si>
  <si>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</si>
  <si>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</si>
  <si>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</si>
  <si>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</si>
  <si>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</si>
  <si>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</si>
  <si>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</si>
  <si>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</si>
  <si>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</si>
  <si>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</si>
  <si>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</si>
  <si>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</si>
  <si>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</si>
  <si>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</si>
  <si>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</si>
  <si>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</si>
  <si>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</si>
  <si>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</si>
  <si>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</si>
  <si>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</si>
  <si>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</si>
  <si>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</si>
  <si>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</si>
  <si>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</si>
  <si>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</si>
  <si>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</si>
  <si>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</si>
  <si>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</si>
  <si>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</si>
  <si>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</si>
  <si>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</si>
  <si>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</si>
  <si>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</si>
  <si>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</si>
  <si>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</si>
  <si>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</si>
  <si>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</si>
  <si>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</si>
  <si>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</si>
  <si>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</si>
  <si>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</si>
  <si>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</si>
  <si>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</si>
  <si>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</si>
  <si>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</si>
  <si>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</si>
  <si>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</si>
  <si>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</si>
  <si>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</si>
  <si>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</si>
  <si>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</si>
  <si>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</si>
  <si>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</si>
  <si>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</si>
  <si>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</si>
  <si>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</si>
  <si>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</si>
  <si>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</si>
  <si>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</si>
  <si>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</si>
  <si>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</si>
  <si>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</si>
  <si>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</si>
  <si>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</si>
  <si>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</si>
  <si>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</si>
  <si>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</si>
  <si>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</si>
  <si>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</si>
  <si>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</si>
  <si>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</si>
  <si>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</si>
  <si>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</si>
  <si>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</si>
  <si>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</si>
  <si>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</si>
  <si>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</si>
  <si>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</si>
  <si>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</si>
  <si>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</si>
  <si>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</si>
  <si>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</si>
  <si>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</si>
  <si>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</si>
  <si>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</si>
  <si>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</si>
  <si>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</si>
  <si>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</si>
  <si>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</si>
  <si>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</si>
  <si>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</si>
  <si>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</si>
  <si>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</si>
  <si>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</si>
  <si>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</si>
  <si>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</si>
  <si>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</si>
  <si>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</si>
  <si>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</si>
  <si>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</si>
  <si>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</si>
  <si>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</si>
  <si>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</si>
  <si>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</si>
  <si>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</si>
  <si>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</si>
  <si>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</si>
  <si>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</si>
  <si>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</si>
  <si>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</si>
  <si>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</si>
  <si>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</si>
  <si>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</si>
  <si>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</si>
  <si>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</si>
  <si>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</si>
  <si>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</si>
  <si>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</si>
  <si>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</si>
  <si>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</si>
  <si>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</si>
  <si>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</si>
  <si>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</si>
  <si>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</si>
  <si>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</si>
  <si>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</si>
  <si>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</si>
  <si>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</si>
  <si>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</si>
  <si>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</si>
  <si>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</si>
  <si>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</si>
  <si>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</si>
  <si>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</si>
  <si>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</si>
  <si>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</si>
  <si>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</si>
  <si>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</si>
  <si>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</si>
  <si>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</si>
  <si>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</si>
  <si>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</si>
  <si>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</si>
  <si>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</si>
  <si>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</si>
  <si>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</si>
  <si>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</si>
  <si>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</si>
  <si>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</si>
  <si>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</si>
  <si>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</si>
  <si>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</si>
  <si>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</si>
  <si>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</si>
  <si>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</si>
  <si>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</si>
  <si>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</si>
  <si>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</si>
  <si>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</si>
  <si>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</si>
  <si>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</si>
  <si>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</si>
  <si>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</si>
  <si>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</si>
  <si>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</si>
  <si>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</si>
  <si>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</si>
  <si>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</si>
  <si>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</si>
  <si>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</si>
  <si>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</si>
  <si>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</si>
  <si>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</si>
  <si>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</si>
  <si>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</si>
  <si>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</si>
  <si>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</si>
  <si>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</si>
  <si>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</si>
  <si>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</si>
  <si>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</si>
  <si>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</si>
  <si>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</si>
  <si>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</si>
  <si>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</si>
  <si>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</si>
  <si>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</si>
  <si>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</si>
  <si>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</si>
  <si>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</si>
  <si>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</si>
  <si>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</si>
  <si>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</si>
  <si>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</si>
  <si>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</si>
  <si>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</si>
  <si>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</si>
  <si>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</si>
  <si>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</si>
  <si>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</si>
  <si>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</si>
  <si>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</si>
  <si>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</si>
  <si>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</si>
  <si>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</si>
  <si>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</si>
  <si>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</si>
  <si>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</si>
  <si>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</si>
  <si>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</si>
  <si>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</si>
  <si>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</si>
  <si>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</si>
  <si>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</si>
  <si>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</si>
  <si>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</si>
  <si>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</si>
  <si>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</si>
  <si>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</si>
  <si>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</si>
  <si>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</si>
  <si>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</si>
  <si>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</si>
  <si>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</si>
  <si>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</si>
  <si>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</si>
  <si>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</si>
  <si>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</si>
  <si>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</si>
  <si>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</si>
  <si>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</si>
  <si>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</si>
  <si>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</si>
  <si>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</si>
  <si>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</si>
  <si>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</si>
  <si>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</si>
  <si>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</si>
  <si>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</si>
  <si>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</si>
  <si>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</si>
  <si>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</si>
  <si>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</si>
  <si>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</si>
  <si>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</si>
  <si>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</si>
  <si>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</si>
  <si>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</si>
  <si>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</si>
  <si>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</si>
  <si>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</si>
  <si>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</si>
  <si>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</si>
  <si>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</si>
  <si>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</si>
  <si>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</si>
  <si>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</si>
  <si>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</si>
  <si>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</si>
  <si>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</si>
  <si>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</si>
  <si>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</si>
  <si>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</si>
  <si>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</si>
  <si>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</si>
  <si>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</si>
  <si>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</si>
  <si>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</si>
  <si>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</si>
  <si>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</si>
  <si>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</si>
  <si>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</si>
  <si>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</si>
  <si>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</si>
  <si>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</si>
  <si>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</si>
  <si>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</si>
  <si>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</si>
  <si>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</si>
  <si>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</si>
  <si>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</si>
  <si>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</si>
  <si>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</si>
  <si>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</si>
  <si>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</si>
  <si>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</si>
  <si>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</si>
  <si>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</si>
  <si>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</si>
  <si>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</si>
  <si>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</si>
  <si>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</si>
  <si>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</si>
  <si>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</si>
  <si>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</si>
  <si>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</si>
  <si>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</si>
  <si>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</si>
  <si>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</si>
  <si>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</si>
  <si>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</si>
  <si>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</si>
  <si>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</si>
  <si>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</si>
  <si>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</si>
  <si>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</si>
  <si>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</si>
  <si>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</si>
  <si>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</si>
  <si>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</si>
  <si>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</si>
  <si>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</si>
  <si>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</si>
  <si>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</si>
  <si>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</si>
  <si>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</si>
  <si>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</si>
  <si>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</si>
  <si>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</si>
  <si>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</si>
  <si>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</si>
  <si>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</si>
  <si>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</si>
  <si>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</si>
  <si>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</si>
  <si>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</si>
  <si>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</si>
  <si>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</si>
  <si>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</si>
  <si>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</si>
  <si>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</si>
  <si>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</si>
  <si>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</si>
  <si>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</si>
  <si>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</si>
  <si>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</si>
  <si>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</si>
  <si>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</si>
  <si>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</si>
  <si>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</si>
  <si>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</si>
  <si>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</si>
  <si>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</si>
  <si>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</si>
  <si>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</si>
  <si>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</si>
  <si>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</si>
  <si>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</si>
  <si>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</si>
  <si>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</si>
  <si>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</si>
  <si>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</si>
  <si>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</si>
  <si>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</si>
  <si>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</si>
  <si>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</si>
  <si>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</si>
  <si>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</si>
  <si>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</si>
  <si>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</si>
  <si>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</si>
  <si>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</si>
  <si>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</si>
  <si>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</si>
  <si>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</si>
  <si>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</si>
  <si>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</si>
  <si>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</si>
  <si>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</si>
  <si>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</si>
  <si>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</si>
  <si>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</si>
  <si>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</si>
  <si>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</si>
  <si>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</si>
  <si>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</si>
  <si>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</si>
  <si>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</si>
  <si>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</si>
  <si>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</si>
  <si>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</si>
  <si>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</si>
  <si>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</si>
  <si>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</si>
  <si>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</si>
  <si>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</si>
  <si>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</si>
  <si>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</si>
  <si>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</si>
  <si>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</si>
  <si>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</si>
  <si>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</si>
  <si>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</si>
  <si>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</si>
  <si>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</si>
  <si>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</si>
  <si>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</si>
  <si>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</si>
  <si>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</si>
  <si>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</si>
  <si>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</si>
  <si>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</si>
  <si>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</si>
  <si>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</si>
  <si>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</si>
  <si>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</si>
  <si>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</si>
  <si>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</si>
  <si>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</si>
  <si>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</si>
  <si>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</si>
  <si>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</si>
  <si>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</si>
  <si>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</si>
  <si>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</si>
  <si>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</si>
  <si>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</si>
  <si>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</si>
  <si>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</si>
  <si>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</si>
  <si>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</si>
  <si>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</si>
  <si>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</si>
  <si>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</si>
  <si>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</si>
  <si>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</si>
  <si>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</si>
  <si>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</si>
  <si>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</si>
  <si>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</si>
  <si>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</si>
  <si>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</si>
  <si>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</si>
  <si>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</si>
  <si>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</si>
  <si>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</si>
  <si>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</si>
  <si>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</si>
  <si>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</si>
  <si>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</si>
  <si>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</si>
  <si>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</si>
  <si>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</si>
  <si>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</si>
  <si>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</si>
  <si>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</si>
  <si>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</si>
  <si>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</si>
  <si>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</si>
  <si>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</si>
  <si>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</si>
  <si>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</si>
  <si>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</si>
  <si>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</si>
  <si>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</si>
  <si>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</si>
  <si>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</si>
  <si>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</si>
  <si>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</si>
  <si>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</si>
  <si>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</si>
  <si>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</si>
  <si>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</si>
  <si>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</si>
  <si>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</si>
  <si>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</si>
  <si>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</si>
  <si>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</si>
  <si>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</si>
  <si>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</si>
  <si>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</si>
  <si>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</si>
  <si>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</si>
  <si>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</si>
  <si>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</si>
  <si>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</si>
  <si>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</si>
  <si>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</si>
  <si>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</si>
  <si>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</si>
  <si>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</si>
  <si>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</si>
  <si>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</si>
  <si>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</si>
  <si>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</si>
  <si>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</si>
  <si>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</si>
  <si>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</si>
  <si>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</si>
  <si>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</si>
  <si>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</si>
  <si>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</si>
  <si>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</si>
  <si>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</si>
  <si>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</si>
  <si>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</si>
  <si>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</si>
  <si>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</si>
  <si>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</si>
  <si>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</si>
  <si>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</si>
  <si>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</si>
  <si>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</si>
  <si>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</si>
  <si>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</si>
  <si>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</si>
  <si>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</si>
  <si>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</si>
  <si>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</si>
  <si>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</si>
  <si>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</si>
  <si>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</si>
  <si>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</si>
  <si>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</si>
  <si>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</si>
  <si>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</si>
  <si>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</si>
  <si>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</si>
  <si>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</si>
  <si>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</si>
  <si>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</si>
  <si>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</si>
  <si>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</si>
  <si>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</si>
  <si>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</si>
  <si>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</si>
  <si>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</si>
  <si>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</si>
  <si>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</si>
  <si>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</si>
  <si>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</si>
  <si>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</si>
  <si>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</si>
  <si>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</si>
  <si>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</si>
  <si>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</si>
  <si>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</si>
  <si>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</si>
  <si>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</si>
  <si>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</si>
  <si>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</si>
  <si>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</si>
  <si>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</si>
  <si>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</si>
  <si>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</si>
  <si>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</si>
  <si>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</si>
  <si>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</si>
  <si>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</si>
  <si>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</si>
  <si>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</si>
  <si>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</si>
  <si>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</si>
  <si>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</si>
  <si>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</si>
  <si>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</si>
  <si>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</si>
  <si>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</si>
  <si>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</si>
  <si>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</si>
  <si>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</si>
  <si>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</si>
  <si>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</si>
  <si>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</si>
  <si>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</si>
  <si>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</si>
  <si>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</si>
  <si>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</si>
  <si>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</si>
  <si>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</si>
  <si>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</si>
  <si>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</si>
  <si>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</si>
  <si>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</si>
  <si>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</si>
  <si>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</si>
  <si>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</si>
  <si>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</si>
  <si>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</si>
  <si>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</si>
  <si>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</si>
  <si>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</si>
  <si>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</si>
  <si>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</si>
  <si>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</si>
  <si>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</si>
  <si>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</si>
  <si>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</si>
  <si>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</si>
  <si>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</si>
  <si>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</si>
  <si>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</si>
  <si>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</si>
  <si>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</si>
  <si>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</si>
  <si>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</si>
  <si>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</si>
  <si>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</si>
  <si>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</si>
  <si>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</si>
  <si>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</si>
  <si>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</si>
  <si>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</si>
  <si>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</si>
  <si>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</si>
  <si>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</si>
  <si>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</si>
  <si>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</si>
  <si>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</si>
  <si>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</si>
  <si>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</si>
  <si>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</si>
  <si>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</si>
  <si>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</si>
  <si>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</si>
  <si>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</si>
  <si>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</si>
  <si>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</si>
  <si>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</si>
  <si>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</si>
  <si>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</si>
  <si>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</si>
  <si>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</si>
  <si>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</si>
  <si>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</si>
  <si>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</si>
  <si>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</si>
  <si>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</si>
  <si>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</si>
  <si>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</si>
  <si>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</si>
  <si>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</si>
  <si>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</si>
  <si>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</si>
  <si>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</si>
  <si>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</si>
  <si>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</si>
  <si>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</si>
  <si>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</si>
  <si>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</si>
  <si>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</si>
  <si>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</si>
  <si>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</si>
  <si>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</si>
  <si>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</si>
  <si>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</si>
  <si>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</si>
  <si>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</si>
  <si>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</si>
  <si>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</si>
  <si>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</si>
  <si>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</si>
  <si>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</si>
  <si>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</si>
  <si>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</si>
  <si>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</si>
  <si>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</si>
  <si>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</si>
  <si>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</si>
  <si>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</si>
  <si>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</si>
  <si>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</si>
  <si>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</si>
  <si>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</si>
  <si>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</si>
  <si>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</si>
  <si>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</si>
  <si>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</si>
  <si>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</si>
  <si>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</si>
  <si>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</si>
  <si>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</si>
  <si>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</si>
  <si>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</si>
  <si>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</si>
  <si>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</si>
  <si>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</si>
  <si>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</si>
  <si>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</si>
  <si>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</si>
  <si>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</si>
  <si>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</si>
  <si>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</si>
  <si>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</si>
  <si>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</si>
  <si>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</si>
  <si>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</si>
  <si>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</si>
  <si>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</si>
  <si>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</si>
  <si>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</si>
  <si>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</si>
  <si>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</si>
  <si>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</si>
  <si>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</si>
  <si>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</si>
  <si>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</si>
  <si>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</si>
  <si>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</si>
  <si>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</si>
  <si>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</si>
  <si>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</si>
  <si>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</si>
  <si>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</si>
  <si>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</si>
  <si>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</si>
  <si>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</si>
  <si>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</si>
  <si>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</si>
  <si>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</si>
  <si>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</si>
  <si>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</si>
  <si>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</si>
  <si>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</si>
  <si>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</si>
  <si>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</si>
  <si>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</si>
  <si>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</si>
  <si>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</si>
  <si>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</si>
  <si>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</si>
  <si>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</si>
  <si>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</si>
  <si>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</si>
  <si>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</si>
  <si>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</si>
  <si>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</si>
  <si>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</si>
  <si>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</si>
  <si>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</si>
  <si>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</si>
  <si>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</si>
  <si>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</si>
  <si>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</si>
  <si>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</si>
  <si>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</si>
  <si>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</si>
  <si>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</si>
  <si>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</si>
  <si>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</si>
  <si>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</si>
  <si>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</si>
  <si>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</si>
  <si>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</si>
  <si>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</si>
  <si>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</si>
  <si>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</si>
  <si>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</si>
  <si>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</si>
  <si>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</si>
  <si>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</si>
  <si>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</si>
  <si>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</si>
  <si>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</si>
  <si>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</si>
  <si>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</si>
  <si>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</si>
  <si>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</si>
  <si>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</si>
  <si>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</si>
  <si>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</si>
  <si>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</si>
  <si>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</si>
  <si>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</si>
  <si>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</si>
  <si>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</si>
  <si>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</si>
  <si>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</si>
  <si>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</si>
  <si>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</si>
  <si>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</si>
  <si>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</si>
  <si>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</si>
  <si>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</si>
  <si>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</si>
  <si>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</si>
  <si>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</si>
  <si>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</si>
  <si>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</si>
  <si>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</si>
  <si>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</si>
  <si>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</si>
  <si>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</si>
  <si>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</si>
  <si>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</si>
  <si>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</si>
  <si>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</si>
  <si>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</si>
  <si>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</si>
  <si>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</si>
  <si>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</si>
  <si>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</si>
  <si>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</si>
  <si>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</si>
  <si>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</si>
  <si>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</si>
  <si>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</si>
  <si>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</si>
  <si>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</si>
  <si>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</si>
  <si>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</si>
  <si>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</si>
  <si>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</si>
  <si>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</si>
  <si>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</si>
  <si>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</si>
  <si>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</si>
  <si>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</si>
  <si>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</si>
  <si>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</si>
  <si>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</si>
  <si>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</si>
  <si>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</si>
  <si>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</si>
  <si>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</si>
  <si>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</si>
  <si>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</si>
  <si>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</si>
  <si>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</si>
  <si>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</si>
  <si>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</si>
  <si>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</si>
  <si>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</si>
  <si>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</si>
  <si>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</si>
  <si>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</si>
  <si>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</si>
  <si>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</si>
  <si>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</si>
  <si>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</si>
  <si>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</si>
  <si>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</si>
  <si>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</si>
  <si>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</si>
  <si>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</si>
  <si>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</si>
  <si>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</si>
  <si>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</si>
  <si>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</si>
  <si>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</si>
  <si>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</si>
  <si>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</si>
  <si>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</si>
  <si>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</si>
  <si>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</si>
  <si>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</si>
  <si>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</si>
  <si>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</si>
  <si>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</si>
  <si>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</si>
  <si>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</si>
  <si>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</si>
  <si>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</si>
  <si>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</si>
  <si>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</si>
  <si>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</si>
  <si>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</si>
  <si>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</si>
  <si>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</si>
  <si>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</si>
  <si>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</si>
  <si>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</si>
  <si>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</si>
  <si>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</si>
  <si>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</si>
  <si>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</si>
  <si>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</si>
  <si>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</si>
  <si>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</si>
  <si>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</si>
  <si>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</si>
  <si>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</si>
  <si>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</si>
  <si>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</si>
  <si>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</si>
  <si>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</si>
  <si>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</si>
  <si>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</si>
  <si>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</si>
  <si>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</si>
  <si>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</si>
  <si>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</si>
  <si>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</si>
  <si>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</si>
  <si>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</si>
  <si>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</si>
  <si>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</si>
  <si>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</si>
  <si>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</si>
  <si>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</si>
  <si>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</si>
  <si>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</si>
  <si>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</si>
  <si>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</si>
  <si>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</si>
  <si>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</si>
  <si>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</si>
  <si>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</si>
  <si>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</si>
  <si>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</si>
  <si>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</si>
  <si>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</si>
  <si>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</si>
  <si>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</si>
  <si>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</si>
  <si>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</si>
  <si>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</si>
  <si>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</si>
  <si>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</si>
  <si>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</si>
  <si>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</si>
  <si>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</si>
  <si>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</si>
  <si>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</si>
  <si>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</si>
  <si>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</si>
  <si>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</si>
  <si>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</si>
  <si>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</si>
  <si>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</si>
  <si>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</si>
  <si>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</si>
  <si>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</si>
  <si>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</si>
  <si>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</si>
  <si>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</si>
  <si>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</si>
  <si>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</si>
  <si>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</si>
  <si>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</si>
  <si>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</si>
  <si>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</si>
  <si>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</si>
  <si>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</si>
  <si>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</si>
  <si>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</si>
  <si>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</si>
  <si>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</si>
  <si>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</si>
  <si>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</si>
  <si>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</si>
  <si>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</si>
  <si>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</si>
  <si>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</si>
  <si>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</si>
  <si>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</si>
  <si>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</si>
  <si>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</si>
  <si>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</si>
  <si>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</si>
  <si>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</si>
  <si>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</si>
  <si>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</si>
  <si>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</si>
  <si>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</si>
  <si>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</si>
  <si>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</si>
  <si>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</si>
  <si>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</si>
  <si>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</si>
  <si>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</si>
  <si>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</si>
  <si>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</si>
  <si>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</si>
  <si>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</si>
  <si>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</si>
  <si>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</si>
  <si>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</si>
  <si>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</si>
  <si>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</si>
  <si>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</si>
  <si>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</si>
  <si>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</si>
  <si>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</si>
  <si>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</si>
  <si>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</si>
  <si>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</si>
  <si>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</si>
  <si>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</si>
  <si>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</si>
  <si>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</si>
  <si>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</si>
  <si>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</si>
  <si>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</si>
  <si>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</si>
  <si>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</si>
  <si>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</si>
  <si>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</si>
  <si>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</si>
  <si>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</si>
  <si>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</si>
  <si>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</si>
  <si>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</si>
  <si>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</si>
  <si>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</si>
  <si>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</si>
  <si>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</si>
  <si>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</si>
  <si>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</si>
  <si>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</si>
  <si>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</si>
  <si>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</si>
  <si>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</si>
  <si>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</si>
  <si>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</si>
  <si>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</si>
  <si>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</si>
  <si>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</si>
  <si>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</si>
  <si>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</si>
  <si>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</si>
  <si>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</si>
  <si>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</si>
  <si>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</si>
  <si>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</si>
  <si>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</si>
  <si>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</si>
  <si>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</si>
  <si>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</si>
  <si>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</si>
  <si>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</si>
  <si>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</si>
  <si>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</si>
  <si>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</si>
  <si>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</si>
  <si>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</si>
  <si>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</si>
  <si>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</si>
  <si>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</si>
  <si>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</si>
  <si>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</si>
  <si>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</si>
  <si>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</si>
  <si>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</si>
  <si>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</si>
  <si>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</si>
  <si>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</si>
  <si>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</si>
  <si>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</si>
  <si>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</si>
  <si>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</si>
  <si>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</si>
  <si>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</si>
  <si>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</si>
  <si>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</si>
  <si>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</si>
  <si>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</si>
  <si>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</si>
  <si>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</si>
  <si>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</si>
  <si>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</si>
  <si>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</si>
  <si>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</si>
  <si>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</si>
  <si>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</si>
  <si>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</si>
  <si>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</si>
  <si>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</si>
  <si>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</si>
  <si>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</si>
  <si>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</si>
  <si>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</si>
  <si>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</si>
  <si>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</si>
  <si>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</si>
  <si>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</si>
  <si>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</si>
  <si>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</si>
  <si>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</si>
  <si>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</si>
  <si>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</si>
  <si>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</si>
  <si>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</si>
  <si>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</si>
  <si>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</si>
  <si>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</si>
  <si>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</si>
  <si>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</si>
  <si>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</si>
  <si>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</si>
  <si>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</si>
  <si>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</si>
  <si>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</si>
  <si>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</si>
  <si>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</si>
  <si>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</si>
  <si>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</si>
  <si>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</si>
  <si>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</si>
  <si>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</si>
  <si>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</si>
  <si>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</si>
  <si>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</si>
  <si>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</si>
  <si>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</si>
  <si>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</si>
  <si>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</si>
  <si>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</si>
  <si>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</si>
  <si>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</si>
  <si>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</si>
  <si>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</si>
  <si>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</si>
  <si>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</si>
  <si>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</si>
  <si>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</si>
  <si>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</si>
  <si>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</si>
  <si>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</si>
  <si>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</si>
  <si>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</si>
  <si>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</si>
  <si>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</si>
  <si>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</si>
  <si>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</si>
  <si>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</si>
  <si>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</si>
  <si>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</si>
  <si>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</si>
  <si>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</si>
  <si>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</si>
  <si>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</si>
  <si>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</si>
  <si>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</si>
  <si>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</si>
  <si>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</si>
  <si>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</si>
  <si>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</si>
  <si>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</si>
  <si>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</si>
  <si>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</si>
  <si>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</si>
  <si>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</si>
  <si>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</si>
  <si>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</si>
  <si>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</si>
  <si>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</si>
  <si>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</si>
  <si>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</si>
  <si>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</si>
  <si>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</si>
  <si>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</si>
  <si>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</si>
  <si>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</si>
  <si>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</si>
  <si>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</si>
  <si>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</si>
  <si>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</si>
  <si>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</si>
  <si>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</si>
  <si>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</si>
  <si>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</si>
  <si>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</si>
  <si>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</si>
  <si>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</si>
  <si>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</si>
  <si>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</si>
  <si>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</si>
  <si>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</si>
  <si>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</si>
  <si>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</si>
  <si>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</si>
  <si>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</si>
  <si>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</si>
  <si>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</si>
  <si>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</si>
  <si>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</si>
  <si>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</si>
  <si>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</si>
  <si>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</si>
  <si>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</si>
  <si>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</si>
  <si>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</si>
  <si>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</si>
  <si>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</si>
  <si>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</si>
  <si>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</si>
  <si>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</si>
  <si>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</si>
  <si>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</si>
  <si>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</si>
  <si>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</si>
  <si>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</si>
  <si>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</si>
  <si>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</si>
  <si>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</si>
  <si>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</si>
  <si>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</si>
  <si>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</si>
  <si>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</si>
  <si>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</si>
  <si>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</si>
  <si>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</si>
  <si>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</si>
  <si>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</si>
  <si>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</si>
  <si>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</si>
  <si>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</si>
  <si>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</si>
  <si>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</si>
  <si>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</si>
  <si>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</si>
  <si>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</si>
  <si>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</si>
  <si>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</si>
  <si>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</si>
  <si>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</si>
  <si>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</si>
  <si>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</si>
  <si>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</si>
  <si>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</si>
  <si>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</si>
  <si>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</si>
  <si>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</si>
  <si>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</si>
  <si>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</si>
  <si>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</si>
  <si>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</si>
  <si>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</si>
  <si>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</si>
  <si>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</si>
  <si>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</si>
  <si>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</si>
  <si>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</si>
  <si>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</si>
  <si>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</si>
  <si>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</si>
  <si>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</si>
  <si>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</si>
  <si>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</si>
  <si>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</si>
  <si>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</si>
  <si>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</si>
  <si>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</si>
  <si>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</si>
  <si>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</si>
  <si>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</si>
  <si>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</si>
  <si>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</si>
  <si>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</si>
  <si>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</si>
  <si>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</si>
  <si>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</si>
  <si>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</si>
  <si>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</si>
  <si>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</si>
  <si>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</si>
  <si>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</si>
  <si>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</si>
  <si>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</si>
  <si>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</si>
  <si>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</si>
  <si>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</si>
  <si>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</si>
  <si>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</si>
  <si>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</si>
  <si>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</si>
  <si>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</si>
  <si>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</si>
  <si>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</si>
  <si>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</si>
  <si>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</si>
  <si>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</si>
  <si>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</si>
  <si>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</si>
  <si>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</si>
  <si>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</si>
  <si>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</si>
  <si>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</si>
  <si>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</si>
  <si>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</si>
  <si>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</si>
  <si>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</si>
  <si>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</si>
  <si>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</si>
  <si>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</si>
  <si>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</si>
  <si>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</si>
  <si>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</si>
  <si>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</si>
  <si>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</si>
  <si>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</si>
  <si>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</si>
  <si>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</si>
  <si>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</si>
  <si>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</si>
  <si>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</si>
  <si>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</si>
  <si>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</si>
  <si>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</si>
  <si>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</si>
  <si>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</si>
  <si>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</si>
  <si>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</si>
  <si>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</si>
  <si>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</si>
  <si>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</si>
  <si>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</si>
  <si>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</si>
  <si>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</si>
  <si>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</si>
  <si>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</si>
  <si>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</si>
  <si>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</si>
  <si>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</si>
  <si>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</si>
  <si>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</si>
  <si>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</si>
  <si>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</si>
  <si>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</si>
  <si>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</si>
  <si>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</si>
  <si>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</si>
  <si>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</si>
  <si>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</si>
  <si>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</si>
  <si>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</si>
  <si>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</si>
  <si>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</si>
  <si>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</si>
  <si>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</si>
  <si>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</si>
  <si>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</si>
  <si>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</si>
  <si>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</si>
  <si>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</si>
  <si>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</si>
  <si>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</si>
  <si>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</si>
  <si>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</si>
  <si>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</si>
  <si>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</si>
  <si>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</si>
  <si>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</si>
  <si>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</si>
  <si>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</si>
  <si>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</si>
  <si>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</si>
  <si>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</si>
  <si>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</si>
  <si>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</si>
  <si>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</si>
  <si>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</si>
  <si>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</si>
  <si>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</si>
  <si>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</si>
  <si>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</si>
  <si>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</si>
  <si>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</si>
  <si>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</si>
  <si>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</si>
  <si>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</si>
  <si>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</si>
  <si>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</si>
  <si>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</si>
  <si>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</si>
  <si>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</si>
  <si>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</si>
  <si>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</si>
  <si>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</si>
  <si>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</si>
  <si>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</si>
  <si>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</si>
  <si>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</si>
  <si>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</si>
  <si>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</si>
  <si>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</si>
  <si>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</si>
  <si>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</si>
  <si>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</si>
  <si>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</si>
  <si>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</si>
  <si>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</si>
  <si>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</si>
  <si>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</si>
  <si>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</si>
  <si>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</si>
  <si>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</si>
  <si>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</si>
  <si>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</si>
  <si>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</si>
  <si>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</si>
  <si>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</si>
  <si>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</si>
  <si>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</si>
  <si>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</si>
  <si>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</si>
  <si>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</si>
  <si>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</si>
  <si>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</si>
  <si>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</si>
  <si>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</si>
  <si>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</si>
  <si>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</si>
  <si>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</si>
  <si>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</si>
  <si>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</si>
  <si>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</si>
  <si>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</si>
  <si>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</si>
  <si>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</si>
  <si>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</si>
  <si>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</si>
  <si>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</si>
  <si>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</si>
  <si>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</si>
  <si>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</si>
  <si>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</si>
  <si>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</si>
  <si>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</si>
  <si>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</si>
  <si>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</si>
  <si>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</si>
  <si>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</si>
  <si>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</si>
  <si>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</si>
  <si>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</si>
  <si>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</si>
  <si>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</si>
  <si>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</si>
  <si>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</si>
  <si>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</si>
  <si>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</si>
  <si>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</si>
  <si>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</si>
  <si>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</si>
  <si>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</si>
  <si>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</si>
  <si>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</si>
  <si>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</si>
  <si>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</si>
  <si>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</si>
  <si>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</si>
  <si>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</si>
  <si>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</si>
  <si>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</si>
  <si>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</si>
  <si>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</si>
  <si>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</si>
  <si>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</si>
  <si>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</si>
  <si>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</si>
  <si>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</si>
  <si>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</si>
  <si>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</si>
  <si>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</si>
  <si>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</si>
  <si>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</si>
  <si>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</si>
  <si>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</si>
  <si>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</si>
  <si>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</si>
  <si>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</si>
  <si>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</si>
  <si>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</si>
  <si>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</si>
  <si>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</si>
  <si>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</si>
  <si>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</si>
  <si>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</si>
  <si>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</si>
  <si>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</si>
  <si>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</si>
  <si>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</si>
  <si>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</si>
  <si>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</si>
  <si>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</si>
  <si>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</si>
  <si>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</si>
  <si>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</si>
  <si>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</si>
  <si>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</si>
  <si>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</si>
  <si>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</si>
  <si>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</si>
  <si>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</si>
  <si>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</si>
  <si>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</si>
  <si>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</si>
  <si>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</si>
  <si>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</si>
  <si>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</si>
  <si>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</si>
  <si>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</si>
  <si>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</si>
  <si>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</si>
  <si>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</si>
  <si>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</si>
  <si>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</si>
  <si>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</si>
  <si>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</si>
  <si>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</si>
  <si>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</si>
  <si>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</si>
  <si>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</si>
  <si>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</si>
  <si>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</si>
  <si>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</si>
  <si>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</si>
  <si>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</si>
  <si>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</si>
  <si>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</si>
  <si>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</si>
  <si>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</si>
  <si>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</si>
  <si>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</si>
  <si>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</si>
  <si>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</si>
  <si>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</si>
  <si>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</si>
  <si>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</si>
  <si>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</si>
  <si>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</si>
  <si>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</si>
  <si>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</si>
  <si>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</si>
  <si>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</si>
  <si>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</si>
  <si>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</si>
  <si>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</si>
  <si>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</si>
  <si>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</si>
  <si>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</si>
  <si>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</si>
  <si>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</si>
  <si>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</si>
  <si>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</si>
  <si>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</si>
  <si>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</si>
  <si>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</si>
  <si>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</si>
  <si>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</si>
  <si>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</si>
  <si>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</si>
  <si>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</si>
  <si>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</si>
  <si>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</si>
  <si>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</si>
  <si>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</si>
  <si>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</si>
  <si>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</si>
  <si>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</si>
  <si>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</si>
  <si>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</si>
  <si>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</si>
  <si>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</si>
  <si>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</si>
  <si>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</si>
  <si>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</si>
  <si>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</si>
  <si>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</si>
  <si>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</si>
  <si>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</si>
  <si>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</si>
  <si>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</si>
  <si>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</si>
  <si>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</si>
  <si>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</si>
  <si>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</si>
  <si>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</si>
  <si>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</si>
  <si>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</si>
  <si>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</si>
  <si>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</si>
  <si>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</si>
  <si>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</si>
  <si>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</si>
  <si>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</si>
  <si>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</si>
  <si>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</si>
  <si>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</si>
  <si>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</si>
  <si>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</si>
  <si>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</si>
  <si>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</si>
  <si>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</si>
  <si>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</si>
  <si>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</si>
  <si>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</si>
  <si>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</si>
  <si>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</si>
  <si>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</si>
  <si>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</si>
  <si>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</si>
  <si>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</si>
  <si>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</si>
  <si>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</si>
  <si>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</si>
  <si>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</si>
  <si>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</si>
  <si>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</si>
  <si>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</si>
  <si>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</si>
  <si>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</si>
  <si>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</si>
  <si>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</si>
  <si>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</si>
  <si>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</si>
  <si>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</si>
  <si>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</si>
  <si>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</si>
  <si>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</si>
  <si>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</si>
  <si>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</si>
  <si>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</si>
  <si>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</si>
  <si>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</si>
  <si>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</si>
  <si>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</si>
  <si>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</si>
  <si>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</si>
  <si>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</si>
  <si>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</si>
  <si>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</si>
  <si>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</si>
  <si>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</si>
  <si>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</si>
  <si>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</si>
  <si>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</si>
  <si>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</si>
  <si>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</si>
  <si>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</si>
  <si>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</si>
  <si>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</si>
  <si>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</si>
  <si>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</si>
  <si>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</si>
  <si>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</si>
  <si>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</si>
  <si>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</si>
  <si>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</si>
  <si>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</si>
  <si>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</si>
  <si>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</si>
  <si>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</si>
  <si>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</si>
  <si>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</si>
  <si>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</si>
  <si>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</si>
  <si>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</si>
  <si>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</si>
  <si>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</si>
  <si>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</si>
  <si>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</si>
  <si>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</si>
  <si>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</si>
  <si>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</si>
  <si>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</si>
  <si>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</si>
  <si>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</si>
  <si>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</si>
  <si>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</si>
  <si>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</si>
  <si>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</si>
  <si>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</si>
  <si>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</si>
  <si>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</si>
  <si>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</si>
  <si>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</si>
  <si>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</si>
  <si>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</si>
  <si>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</si>
  <si>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</si>
  <si>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</si>
  <si>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</si>
  <si>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</si>
  <si>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</si>
  <si>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</si>
  <si>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</si>
  <si>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</si>
  <si>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</si>
  <si>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</si>
  <si>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</si>
  <si>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</si>
  <si>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</si>
  <si>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</si>
  <si>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</si>
  <si>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</si>
  <si>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</si>
  <si>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</si>
  <si>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</si>
  <si>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</si>
  <si>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</si>
  <si>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</si>
  <si>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</si>
  <si>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</si>
  <si>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</si>
  <si>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</si>
  <si>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</si>
  <si>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</si>
  <si>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</si>
  <si>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</si>
  <si>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</si>
  <si>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</si>
  <si>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</si>
  <si>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</si>
  <si>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</si>
  <si>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</si>
  <si>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</si>
  <si>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</si>
  <si>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</si>
  <si>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</si>
  <si>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</si>
  <si>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</si>
  <si>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</si>
  <si>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</si>
  <si>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</si>
  <si>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</si>
  <si>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</si>
  <si>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</si>
  <si>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</si>
  <si>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</si>
  <si>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</si>
  <si>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</si>
  <si>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</si>
  <si>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</si>
  <si>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</si>
  <si>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</si>
  <si>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</si>
  <si>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</si>
  <si>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</si>
  <si>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</si>
  <si>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</si>
  <si>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</si>
  <si>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</si>
  <si>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</si>
  <si>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</si>
  <si>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</si>
  <si>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</si>
  <si>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</si>
  <si>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</si>
  <si>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</si>
  <si>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</si>
  <si>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</si>
  <si>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</si>
  <si>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</si>
  <si>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</si>
  <si>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</si>
  <si>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</si>
  <si>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</si>
  <si>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</si>
  <si>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</si>
  <si>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</si>
  <si>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</si>
  <si>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</si>
  <si>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</si>
  <si>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</si>
  <si>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</si>
  <si>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</si>
  <si>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</si>
  <si>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</si>
  <si>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</si>
  <si>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</si>
  <si>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</si>
  <si>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</si>
  <si>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</si>
  <si>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</si>
  <si>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</si>
  <si>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</si>
  <si>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</si>
  <si>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</si>
  <si>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</si>
  <si>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</si>
  <si>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</si>
  <si>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</si>
  <si>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</si>
  <si>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</si>
  <si>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</si>
  <si>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</si>
  <si>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</si>
  <si>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</si>
  <si>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</si>
  <si>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</si>
  <si>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</si>
  <si>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</si>
  <si>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</si>
  <si>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</si>
  <si>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</si>
  <si>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</si>
  <si>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</si>
  <si>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</si>
  <si>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</si>
  <si>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</si>
  <si>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</si>
  <si>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</si>
  <si>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</si>
  <si>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</si>
  <si>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</si>
  <si>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</si>
  <si>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</si>
  <si>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</si>
  <si>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</si>
  <si>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</si>
  <si>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</si>
  <si>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</si>
  <si>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</si>
  <si>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</si>
  <si>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</si>
  <si>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</si>
  <si>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</si>
  <si>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</si>
  <si>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</si>
  <si>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</si>
  <si>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</si>
  <si>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</si>
  <si>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</si>
  <si>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</si>
  <si>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</si>
  <si>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</si>
  <si>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</si>
  <si>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</si>
  <si>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</si>
  <si>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</si>
  <si>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</si>
  <si>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</si>
  <si>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</si>
  <si>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</si>
  <si>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</si>
  <si>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</si>
  <si>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</si>
  <si>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</si>
  <si>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</si>
  <si>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</si>
  <si>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</si>
  <si>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</si>
  <si>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</si>
  <si>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</si>
  <si>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</si>
  <si>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</si>
  <si>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</si>
  <si>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</si>
  <si>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</si>
  <si>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</si>
  <si>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</si>
  <si>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</si>
  <si>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</si>
  <si>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</si>
  <si>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</si>
  <si>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</si>
  <si>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</si>
  <si>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</si>
  <si>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</si>
  <si>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</si>
  <si>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</si>
  <si>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</si>
  <si>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</si>
  <si>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</si>
  <si>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</si>
  <si>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</si>
  <si>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</si>
  <si>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</si>
  <si>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</si>
  <si>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</si>
  <si>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</si>
  <si>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</si>
  <si>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</si>
  <si>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</si>
  <si>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</si>
  <si>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</si>
  <si>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</si>
  <si>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</si>
  <si>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</si>
  <si>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</si>
  <si>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</si>
  <si>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</si>
  <si>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</si>
  <si>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</si>
  <si>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</si>
  <si>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</si>
  <si>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</si>
  <si>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</si>
  <si>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</si>
  <si>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</si>
  <si>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</si>
  <si>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</si>
  <si>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</si>
  <si>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</si>
  <si>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</si>
  <si>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</si>
  <si>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</si>
  <si>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</si>
  <si>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</si>
  <si>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</si>
  <si>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</si>
  <si>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</si>
  <si>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</si>
  <si>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</si>
  <si>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</si>
  <si>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</si>
  <si>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</si>
  <si>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</si>
  <si>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</si>
  <si>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</si>
  <si>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</si>
  <si>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</si>
  <si>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</si>
  <si>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</si>
  <si>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</si>
  <si>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</si>
  <si>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</si>
  <si>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</si>
  <si>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</si>
  <si>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</si>
  <si>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</si>
  <si>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</si>
  <si>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</si>
  <si>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</si>
  <si>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</si>
  <si>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</si>
  <si>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</si>
  <si>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</si>
  <si>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</si>
  <si>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</si>
  <si>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</si>
  <si>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</si>
  <si>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</si>
  <si>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</si>
  <si>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</si>
  <si>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</si>
  <si>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</si>
  <si>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</si>
  <si>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</si>
  <si>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</si>
  <si>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</si>
  <si>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</si>
  <si>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</si>
  <si>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</si>
  <si>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</si>
  <si>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</si>
  <si>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</si>
  <si>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</si>
  <si>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</si>
  <si>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</si>
  <si>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</si>
  <si>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</si>
  <si>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</si>
  <si>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</si>
  <si>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</si>
  <si>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</si>
  <si>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</si>
  <si>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</si>
  <si>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</si>
  <si>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</si>
  <si>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</si>
  <si>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</si>
  <si>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</si>
  <si>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</si>
  <si>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</si>
  <si>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</si>
  <si>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</si>
  <si>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</si>
  <si>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</si>
  <si>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</si>
  <si>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</si>
  <si>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</si>
  <si>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</si>
  <si>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</si>
  <si>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</si>
  <si>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</si>
  <si>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</si>
  <si>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</si>
  <si>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</si>
  <si>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</si>
  <si>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</si>
  <si>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</si>
  <si>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</si>
  <si>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</si>
  <si>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</si>
  <si>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</si>
  <si>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</si>
  <si>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</si>
  <si>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</si>
  <si>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</si>
  <si>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</si>
  <si>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</si>
  <si>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</si>
  <si>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</si>
  <si>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</si>
  <si>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</si>
  <si>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</si>
  <si>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</si>
  <si>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</si>
  <si>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</si>
  <si>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</si>
  <si>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</si>
  <si>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</si>
  <si>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</si>
  <si>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</si>
  <si>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</si>
  <si>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</si>
  <si>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</si>
  <si>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</si>
  <si>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</si>
  <si>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</si>
  <si>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</si>
  <si>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</si>
  <si>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</si>
  <si>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</si>
  <si>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</si>
  <si>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</si>
  <si>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</si>
  <si>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</si>
  <si>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</si>
  <si>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</si>
  <si>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</si>
  <si>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</si>
  <si>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</si>
  <si>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</si>
  <si>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</si>
  <si>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</si>
  <si>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</si>
  <si>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</si>
  <si>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</si>
  <si>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</si>
  <si>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</si>
  <si>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</si>
  <si>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</si>
  <si>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</si>
  <si>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</si>
  <si>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</si>
  <si>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</si>
  <si>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</si>
  <si>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</si>
  <si>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</si>
  <si>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</si>
  <si>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</si>
  <si>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</si>
  <si>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</si>
  <si>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</si>
  <si>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</si>
  <si>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</si>
  <si>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</si>
  <si>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</si>
  <si>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</si>
  <si>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</si>
  <si>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</si>
  <si>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</si>
  <si>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</si>
  <si>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</si>
  <si>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</si>
  <si>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</si>
  <si>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</si>
  <si>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</si>
  <si>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</si>
  <si>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</si>
  <si>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</si>
  <si>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</si>
  <si>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</si>
  <si>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</si>
  <si>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</si>
  <si>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</si>
  <si>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</si>
  <si>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</si>
  <si>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</si>
  <si>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</si>
  <si>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</si>
  <si>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</si>
  <si>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</si>
  <si>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</si>
  <si>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</si>
  <si>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</si>
  <si>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</si>
  <si>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</si>
  <si>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</si>
  <si>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</si>
  <si>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</si>
  <si>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</si>
  <si>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</si>
  <si>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</si>
  <si>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</si>
  <si>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</si>
  <si>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</si>
  <si>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</si>
  <si>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</si>
  <si>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</si>
  <si>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</si>
  <si>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</si>
  <si>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</si>
  <si>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</si>
  <si>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</si>
  <si>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</si>
  <si>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</si>
  <si>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</si>
  <si>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</si>
  <si>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</si>
  <si>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</si>
  <si>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</si>
  <si>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</si>
  <si>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</si>
  <si>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</si>
  <si>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</si>
  <si>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</si>
  <si>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</si>
  <si>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</si>
  <si>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</si>
  <si>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</si>
  <si>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</si>
  <si>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</si>
  <si>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</si>
  <si>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</si>
  <si>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</si>
  <si>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</si>
  <si>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</si>
  <si>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</si>
  <si>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</si>
  <si>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</si>
  <si>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</si>
  <si>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</si>
  <si>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</si>
  <si>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</si>
  <si>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</si>
  <si>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</si>
  <si>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</si>
  <si>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</si>
  <si>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</si>
  <si>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</si>
  <si>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</si>
  <si>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</si>
  <si>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</si>
  <si>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</si>
  <si>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</si>
  <si>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</si>
  <si>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</si>
  <si>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</si>
  <si>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</si>
  <si>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</si>
  <si>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</si>
  <si>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</si>
  <si>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</si>
  <si>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</si>
  <si>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</si>
  <si>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</si>
  <si>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</si>
  <si>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</si>
  <si>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</si>
  <si>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</si>
  <si>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</si>
  <si>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</si>
  <si>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</si>
  <si>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</si>
  <si>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</si>
  <si>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</si>
  <si>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</si>
  <si>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</si>
  <si>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</si>
  <si>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</si>
  <si>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</si>
  <si>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</si>
  <si>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</si>
  <si>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</si>
  <si>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</si>
  <si>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</si>
  <si>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</si>
  <si>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</si>
  <si>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</si>
  <si>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</si>
  <si>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</si>
  <si>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</si>
  <si>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</si>
  <si>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</si>
  <si>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</si>
  <si>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</si>
  <si>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</si>
  <si>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</si>
  <si>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</si>
  <si>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</si>
  <si>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</si>
  <si>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</si>
  <si>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</si>
  <si>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</si>
  <si>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</si>
  <si>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</si>
  <si>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</si>
  <si>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</si>
  <si>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</si>
  <si>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</si>
  <si>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</si>
  <si>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</si>
  <si>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</si>
  <si>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</si>
  <si>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</si>
  <si>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</si>
  <si>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</si>
  <si>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</si>
  <si>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</si>
  <si>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</si>
  <si>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</si>
  <si>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</si>
  <si>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</si>
  <si>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</si>
  <si>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</si>
  <si>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</si>
  <si>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</si>
  <si>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</si>
  <si>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</si>
  <si>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</si>
  <si>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</si>
  <si>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</si>
  <si>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</si>
  <si>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</si>
  <si>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</si>
  <si>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</si>
  <si>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</si>
  <si>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</si>
  <si>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</si>
  <si>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</si>
  <si>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</si>
  <si>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</si>
  <si>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</si>
  <si>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</si>
  <si>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</si>
  <si>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</si>
  <si>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</si>
  <si>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</si>
  <si>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</si>
  <si>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</si>
  <si>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</si>
  <si>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</si>
  <si>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</si>
  <si>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</si>
  <si>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</si>
  <si>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</si>
  <si>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</si>
  <si>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</si>
  <si>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</si>
  <si>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</si>
  <si>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</si>
  <si>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</si>
  <si>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</si>
  <si>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</si>
  <si>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</si>
  <si>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</si>
  <si>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</si>
  <si>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</si>
  <si>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</si>
  <si>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</si>
  <si>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</si>
  <si>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</si>
  <si>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</si>
  <si>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</si>
  <si>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</si>
  <si>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</si>
  <si>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</si>
  <si>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</si>
  <si>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</si>
  <si>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</si>
  <si>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</si>
  <si>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</si>
  <si>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</si>
  <si>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</si>
  <si>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</si>
  <si>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</si>
  <si>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</si>
  <si>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</si>
  <si>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</si>
  <si>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</si>
  <si>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</si>
  <si>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</si>
  <si>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</si>
  <si>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</si>
  <si>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</si>
  <si>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</si>
  <si>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</si>
  <si>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</si>
  <si>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</si>
  <si>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</si>
  <si>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</si>
  <si>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</si>
  <si>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</si>
  <si>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</si>
  <si>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</si>
  <si>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</si>
  <si>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</si>
  <si>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</si>
  <si>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</si>
  <si>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</si>
  <si>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</si>
  <si>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</si>
  <si>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</si>
  <si>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</si>
  <si>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</si>
  <si>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</si>
  <si>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</si>
  <si>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</si>
  <si>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</si>
  <si>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</si>
  <si>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</si>
  <si>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</si>
  <si>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</si>
  <si>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</si>
  <si>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</si>
  <si>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</si>
  <si>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</si>
  <si>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</si>
  <si>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</si>
  <si>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</si>
  <si>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</si>
  <si>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</si>
  <si>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</si>
  <si>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</si>
  <si>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</si>
  <si>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</si>
  <si>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</si>
  <si>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</si>
  <si>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</si>
  <si>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</si>
  <si>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</si>
  <si>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</si>
  <si>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</si>
  <si>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</si>
  <si>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</si>
  <si>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</si>
  <si>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</si>
  <si>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</si>
  <si>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</si>
  <si>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</si>
  <si>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</si>
  <si>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</si>
  <si>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</si>
  <si>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</si>
  <si>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</si>
  <si>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</si>
  <si>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</si>
  <si>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</si>
  <si>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</si>
  <si>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</si>
  <si>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</si>
  <si>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</si>
  <si>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</si>
  <si>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</si>
  <si>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</si>
  <si>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</si>
  <si>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</si>
  <si>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</si>
  <si>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</si>
  <si>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</si>
  <si>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</si>
  <si>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</si>
  <si>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</si>
  <si>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</si>
  <si>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</si>
  <si>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</si>
  <si>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</si>
  <si>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</si>
  <si>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</si>
  <si>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</si>
  <si>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</si>
  <si>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</si>
  <si>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</si>
  <si>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</si>
  <si>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</si>
  <si>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</si>
  <si>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</si>
  <si>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</si>
  <si>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</si>
  <si>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</si>
  <si>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</si>
  <si>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</si>
  <si>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</si>
  <si>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</si>
  <si>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</si>
  <si>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</si>
  <si>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</si>
  <si>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</si>
  <si>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</si>
  <si>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</si>
  <si>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</si>
  <si>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</si>
  <si>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</si>
  <si>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</si>
  <si>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</si>
  <si>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</si>
  <si>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</si>
  <si>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</si>
  <si>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</si>
  <si>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</si>
  <si>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</si>
  <si>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</si>
  <si>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</si>
  <si>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</si>
  <si>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</si>
  <si>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</si>
  <si>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</si>
  <si>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</si>
  <si>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</si>
  <si>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</si>
  <si>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</si>
  <si>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</si>
  <si>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</si>
  <si>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</si>
  <si>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</si>
  <si>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</si>
  <si>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</si>
  <si>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</si>
  <si>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</si>
  <si>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</si>
  <si>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</si>
  <si>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</si>
  <si>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</si>
  <si>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</si>
  <si>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</si>
  <si>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</si>
  <si>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</si>
  <si>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</si>
  <si>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</si>
  <si>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</si>
  <si>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</si>
  <si>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</si>
  <si>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</si>
  <si>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</si>
  <si>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</si>
  <si>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</si>
  <si>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</si>
  <si>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</si>
  <si>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</si>
  <si>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</si>
  <si>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</si>
  <si>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</si>
  <si>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</si>
  <si>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</si>
  <si>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</si>
  <si>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</si>
  <si>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</si>
  <si>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</si>
  <si>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</si>
  <si>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</si>
  <si>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</si>
  <si>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</si>
  <si>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</si>
  <si>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</si>
  <si>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</si>
  <si>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</si>
  <si>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</si>
  <si>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</si>
  <si>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</si>
  <si>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</si>
  <si>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</si>
  <si>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</si>
  <si>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</si>
  <si>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</si>
  <si>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</si>
  <si>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</si>
  <si>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</si>
  <si>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</si>
  <si>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</si>
  <si>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</si>
  <si>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</si>
  <si>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</si>
  <si>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</si>
  <si>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</si>
  <si>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</si>
  <si>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</si>
  <si>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</si>
  <si>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</si>
  <si>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</si>
  <si>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</si>
  <si>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</si>
  <si>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</si>
  <si>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</si>
  <si>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</si>
  <si>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</si>
  <si>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</si>
  <si>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</si>
  <si>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</si>
  <si>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</si>
  <si>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</si>
  <si>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</si>
  <si>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</si>
  <si>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</si>
  <si>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</si>
  <si>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</si>
  <si>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</si>
  <si>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</si>
  <si>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</si>
  <si>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</si>
  <si>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</si>
  <si>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</si>
  <si>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</si>
  <si>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</si>
  <si>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</si>
  <si>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</si>
  <si>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</si>
  <si>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</si>
  <si>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</si>
  <si>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</si>
  <si>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</si>
  <si>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</si>
  <si>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</si>
  <si>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</si>
  <si>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</si>
  <si>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</si>
  <si>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</si>
  <si>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</si>
  <si>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</si>
  <si>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</si>
  <si>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</si>
  <si>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</si>
  <si>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</si>
  <si>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</si>
  <si>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</si>
  <si>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</si>
  <si>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</si>
  <si>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</si>
  <si>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</si>
  <si>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</si>
  <si>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</si>
  <si>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</si>
  <si>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</si>
  <si>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</si>
  <si>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</si>
  <si>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</si>
  <si>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</si>
  <si>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</si>
  <si>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</si>
  <si>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</si>
  <si>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</si>
  <si>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</si>
  <si>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</si>
  <si>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</si>
  <si>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</si>
  <si>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</si>
  <si>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</si>
  <si>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</si>
  <si>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</si>
  <si>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</si>
  <si>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</si>
  <si>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</si>
  <si>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</si>
  <si>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</si>
  <si>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</si>
  <si>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</si>
  <si>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</si>
  <si>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</si>
  <si>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</si>
  <si>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</si>
  <si>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</si>
  <si>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</si>
  <si>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</si>
  <si>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</si>
  <si>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</si>
  <si>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</si>
  <si>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</si>
  <si>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</si>
  <si>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</si>
  <si>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</si>
  <si>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</si>
  <si>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</si>
  <si>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</si>
  <si>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</si>
  <si>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</si>
  <si>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</si>
  <si>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</si>
  <si>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</si>
  <si>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</si>
  <si>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</si>
  <si>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</si>
  <si>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</si>
  <si>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</si>
  <si>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</si>
  <si>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</si>
  <si>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</si>
  <si>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</si>
  <si>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</si>
  <si>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</si>
  <si>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</si>
  <si>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</si>
  <si>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</si>
  <si>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</si>
  <si>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</si>
  <si>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</si>
  <si>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</si>
  <si>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</si>
  <si>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</si>
  <si>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</si>
  <si>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</si>
  <si>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</si>
  <si>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</si>
  <si>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</si>
  <si>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</si>
  <si>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</si>
  <si>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</si>
  <si>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</si>
  <si>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</si>
  <si>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</si>
  <si>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</si>
  <si>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</si>
  <si>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</si>
  <si>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</si>
  <si>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</si>
  <si>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</si>
  <si>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</si>
  <si>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</si>
  <si>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</si>
  <si>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</si>
  <si>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</si>
  <si>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</si>
  <si>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</si>
  <si>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</si>
  <si>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</si>
  <si>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</si>
  <si>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</si>
  <si>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</si>
  <si>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</si>
  <si>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</si>
  <si>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</si>
  <si>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</si>
  <si>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</si>
  <si>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</si>
  <si>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</si>
  <si>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</si>
  <si>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</si>
  <si>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</si>
  <si>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</si>
  <si>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</si>
  <si>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</si>
  <si>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</si>
  <si>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</si>
  <si>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</si>
  <si>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</si>
  <si>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</si>
  <si>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</si>
  <si>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</si>
  <si>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</si>
  <si>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</si>
  <si>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</si>
  <si>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</si>
  <si>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</si>
  <si>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</si>
  <si>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</si>
  <si>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</si>
  <si>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</si>
  <si>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</si>
  <si>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</si>
  <si>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</si>
  <si>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</si>
  <si>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</si>
  <si>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</si>
  <si>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</si>
  <si>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</si>
  <si>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</si>
  <si>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</si>
  <si>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</si>
  <si>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</si>
  <si>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</si>
  <si>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</si>
  <si>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</si>
  <si>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</si>
  <si>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</si>
  <si>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</si>
  <si>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</si>
  <si>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</si>
  <si>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</si>
  <si>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</si>
  <si>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</si>
  <si>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</si>
  <si>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</si>
  <si>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</si>
  <si>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</si>
  <si>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</si>
  <si>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</si>
  <si>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</si>
  <si>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</si>
  <si>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</si>
  <si>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</si>
  <si>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</si>
  <si>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</si>
  <si>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</si>
  <si>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</si>
  <si>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</si>
  <si>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</si>
  <si>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</si>
  <si>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</si>
  <si>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</si>
  <si>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</si>
  <si>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</si>
  <si>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</si>
  <si>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</si>
  <si>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</si>
  <si>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</si>
  <si>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</si>
  <si>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</si>
  <si>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</si>
  <si>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</si>
  <si>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</si>
  <si>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</si>
  <si>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</si>
  <si>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</si>
  <si>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</si>
  <si>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</si>
  <si>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</si>
  <si>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</si>
  <si>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</si>
  <si>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</si>
  <si>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</si>
  <si>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</si>
  <si>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</si>
  <si>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</si>
  <si>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</si>
  <si>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</si>
  <si>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</si>
  <si>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</si>
  <si>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</si>
  <si>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</si>
  <si>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</si>
  <si>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</si>
  <si>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</si>
  <si>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</si>
  <si>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</si>
  <si>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</si>
  <si>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</si>
  <si>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</si>
  <si>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</si>
  <si>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</si>
  <si>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</si>
  <si>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</si>
  <si>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</si>
  <si>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</si>
  <si>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</si>
  <si>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</si>
  <si>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</si>
  <si>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</si>
  <si>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</si>
  <si>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</si>
  <si>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</si>
  <si>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</si>
  <si>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</si>
  <si>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</si>
  <si>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</si>
  <si>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</si>
  <si>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</si>
  <si>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</si>
  <si>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</si>
  <si>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</si>
  <si>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</si>
  <si>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</si>
  <si>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</si>
  <si>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</si>
  <si>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</si>
  <si>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</si>
  <si>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</si>
  <si>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</si>
  <si>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</si>
  <si>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</si>
  <si>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</si>
  <si>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</si>
  <si>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</si>
  <si>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</si>
  <si>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</si>
  <si>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</si>
  <si>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</si>
  <si>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</si>
  <si>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</si>
  <si>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</si>
  <si>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</si>
  <si>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</si>
  <si>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</si>
  <si>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</si>
  <si>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</si>
  <si>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</si>
  <si>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</si>
  <si>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</si>
  <si>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</si>
  <si>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</si>
  <si>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</si>
  <si>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</si>
  <si>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</si>
  <si>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</si>
  <si>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</si>
  <si>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</si>
  <si>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</si>
  <si>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</si>
  <si>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</si>
  <si>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</si>
  <si>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</si>
  <si>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</si>
  <si>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</si>
  <si>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</si>
  <si>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</si>
  <si>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</si>
  <si>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</si>
  <si>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</si>
  <si>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</si>
  <si>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</si>
  <si>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</si>
  <si>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</si>
  <si>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</si>
  <si>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</si>
  <si>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</si>
  <si>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</si>
  <si>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</si>
  <si>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</si>
  <si>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</si>
  <si>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</si>
  <si>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</si>
  <si>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</si>
  <si>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</si>
  <si>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</si>
  <si>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</si>
  <si>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</si>
  <si>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</si>
  <si>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</si>
  <si>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</si>
  <si>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</si>
  <si>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</si>
  <si>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</si>
  <si>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</si>
  <si>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</si>
  <si>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</si>
  <si>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</si>
  <si>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</si>
  <si>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</si>
  <si>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</si>
  <si>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</si>
  <si>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</si>
  <si>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</si>
  <si>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</si>
  <si>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</si>
  <si>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</si>
  <si>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</si>
  <si>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</si>
  <si>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</si>
  <si>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</si>
  <si>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</si>
  <si>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</si>
  <si>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</si>
  <si>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</si>
  <si>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</si>
  <si>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</si>
  <si>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</si>
  <si>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</si>
  <si>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</si>
  <si>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</si>
  <si>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</si>
  <si>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</si>
  <si>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</si>
  <si>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</si>
  <si>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</si>
  <si>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</si>
  <si>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</si>
  <si>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</si>
  <si>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</si>
  <si>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</si>
  <si>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</si>
  <si>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</si>
  <si>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</si>
  <si>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</si>
  <si>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</si>
  <si>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</si>
  <si>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</si>
  <si>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</si>
  <si>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</si>
  <si>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</si>
  <si>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</si>
  <si>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</si>
  <si>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</si>
  <si>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</si>
  <si>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</si>
  <si>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</si>
  <si>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</si>
  <si>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</si>
  <si>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</si>
  <si>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</si>
  <si>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</si>
  <si>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</si>
  <si>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</si>
  <si>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</si>
  <si>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</si>
  <si>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</si>
  <si>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</si>
  <si>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</si>
  <si>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</si>
  <si>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</si>
  <si>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</si>
  <si>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</si>
  <si>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</si>
  <si>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</si>
  <si>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</si>
  <si>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</si>
  <si>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</si>
  <si>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</si>
  <si>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</si>
  <si>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</si>
  <si>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</si>
  <si>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</si>
  <si>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</si>
  <si>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</si>
  <si>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</si>
  <si>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</si>
  <si>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</si>
  <si>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</si>
  <si>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</si>
  <si>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</si>
  <si>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</si>
  <si>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</si>
  <si>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</si>
  <si>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</si>
  <si>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</si>
  <si>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</si>
  <si>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</si>
  <si>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</si>
  <si>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</si>
  <si>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</si>
  <si>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</si>
  <si>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</si>
  <si>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</si>
  <si>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</si>
  <si>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</si>
  <si>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</si>
  <si>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</si>
  <si>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</si>
  <si>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</si>
  <si>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</si>
  <si>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</si>
  <si>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</si>
  <si>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</si>
  <si>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</si>
  <si>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</si>
  <si>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</si>
  <si>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</si>
  <si>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</si>
  <si>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</si>
  <si>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</si>
  <si>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</si>
  <si>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</si>
  <si>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</si>
  <si>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</si>
  <si>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</si>
  <si>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</si>
  <si>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</si>
  <si>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</si>
  <si>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</si>
  <si>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</si>
  <si>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</si>
  <si>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</si>
  <si>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</si>
  <si>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</si>
  <si>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</si>
  <si>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</si>
  <si>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</si>
  <si>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</si>
  <si>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</si>
  <si>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</si>
  <si>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</si>
  <si>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</si>
  <si>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</si>
  <si>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</si>
  <si>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</si>
  <si>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</si>
  <si>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</si>
  <si>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</si>
  <si>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</si>
  <si>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</si>
  <si>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</si>
  <si>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</si>
  <si>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</si>
  <si>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</si>
  <si>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</si>
  <si>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</si>
  <si>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</si>
  <si>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</si>
  <si>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</si>
  <si>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</si>
  <si>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</si>
  <si>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</si>
  <si>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</si>
  <si>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</si>
  <si>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</si>
  <si>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</si>
  <si>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</si>
  <si>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</si>
  <si>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</si>
  <si>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</si>
  <si>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</si>
  <si>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</si>
  <si>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</si>
  <si>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</si>
  <si>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</si>
  <si>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</si>
  <si>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</si>
  <si>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</si>
  <si>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</si>
  <si>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</si>
  <si>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</si>
  <si>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</si>
  <si>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</si>
  <si>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</si>
  <si>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</si>
  <si>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</si>
  <si>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</si>
  <si>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</si>
  <si>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</si>
  <si>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</si>
  <si>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</si>
  <si>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</si>
  <si>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</si>
  <si>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</si>
  <si>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</si>
  <si>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</si>
  <si>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</si>
  <si>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</si>
  <si>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</si>
  <si>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</si>
  <si>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</si>
  <si>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</si>
  <si>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</si>
  <si>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</si>
  <si>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</si>
  <si>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</si>
  <si>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</si>
  <si>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</si>
  <si>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</si>
  <si>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</si>
  <si>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</si>
  <si>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</si>
  <si>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</si>
  <si>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</si>
  <si>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</si>
  <si>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</si>
  <si>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</si>
  <si>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</si>
  <si>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</si>
  <si>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</si>
  <si>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</si>
  <si>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</si>
  <si>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</si>
  <si>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</si>
  <si>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</si>
  <si>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</si>
  <si>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</si>
  <si>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</si>
  <si>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</si>
  <si>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</si>
  <si>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</si>
  <si>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</si>
  <si>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</si>
  <si>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</si>
  <si>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</si>
  <si>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</si>
  <si>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</si>
  <si>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</si>
  <si>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</si>
  <si>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</si>
  <si>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</si>
  <si>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</si>
  <si>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</si>
  <si>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</si>
  <si>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</si>
  <si>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</si>
  <si>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</si>
  <si>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</si>
  <si>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</si>
  <si>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</si>
  <si>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</si>
  <si>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</si>
  <si>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</si>
  <si>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</si>
  <si>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</si>
  <si>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</si>
  <si>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</si>
  <si>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</si>
  <si>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</si>
  <si>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</si>
  <si>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</si>
  <si>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</si>
  <si>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</si>
  <si>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</si>
  <si>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</si>
  <si>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</si>
  <si>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</si>
  <si>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</si>
  <si>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</si>
  <si>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</si>
  <si>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</si>
  <si>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</si>
  <si>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</si>
  <si>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</si>
  <si>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</si>
  <si>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</si>
  <si>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</si>
  <si>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</si>
  <si>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</si>
  <si>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</si>
  <si>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</si>
  <si>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</si>
  <si>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</si>
  <si>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</si>
  <si>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</si>
  <si>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</si>
  <si>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</si>
  <si>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</si>
  <si>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</si>
  <si>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</si>
  <si>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</si>
  <si>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</si>
  <si>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</si>
  <si>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</si>
  <si>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</si>
  <si>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</si>
  <si>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</si>
  <si>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</si>
  <si>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</si>
  <si>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</si>
  <si>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</si>
  <si>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</si>
  <si>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</si>
  <si>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</si>
  <si>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</si>
  <si>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</si>
  <si>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</si>
  <si>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</si>
  <si>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</si>
  <si>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</si>
  <si>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</si>
  <si>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</si>
  <si>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</si>
  <si>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</si>
  <si>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</si>
  <si>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</si>
  <si>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</si>
  <si>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</si>
  <si>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</si>
  <si>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</si>
  <si>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</si>
  <si>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</si>
  <si>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</si>
  <si>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</si>
  <si>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</si>
  <si>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</si>
  <si>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</si>
  <si>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</si>
  <si>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</si>
  <si>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</si>
  <si>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</si>
  <si>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</si>
  <si>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</si>
  <si>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</si>
  <si>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</si>
  <si>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</si>
  <si>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</si>
  <si>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</si>
  <si>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</si>
  <si>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</si>
  <si>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</si>
  <si>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</si>
  <si>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</si>
  <si>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</si>
  <si>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</si>
  <si>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</si>
  <si>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</si>
  <si>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</si>
  <si>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</si>
  <si>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</si>
  <si>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</si>
  <si>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</si>
  <si>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</si>
  <si>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</si>
  <si>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</si>
  <si>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</si>
  <si>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</si>
  <si>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</si>
  <si>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</si>
  <si>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</si>
  <si>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</si>
  <si>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</si>
  <si>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</si>
  <si>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</si>
  <si>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</si>
  <si>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</si>
  <si>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</si>
  <si>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</si>
  <si>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</si>
  <si>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</si>
  <si>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</si>
  <si>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</si>
  <si>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</si>
  <si>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</si>
  <si>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</si>
  <si>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</si>
  <si>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</si>
  <si>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</si>
  <si>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</si>
  <si>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</si>
  <si>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</si>
  <si>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</si>
  <si>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</si>
  <si>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</si>
  <si>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</si>
  <si>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</si>
  <si>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</si>
  <si>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</si>
  <si>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</si>
  <si>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</si>
  <si>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</si>
  <si>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</si>
  <si>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</si>
  <si>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</si>
  <si>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</si>
  <si>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</si>
  <si>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</si>
  <si>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</si>
  <si>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</si>
  <si>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</si>
  <si>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</si>
  <si>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</si>
  <si>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</si>
  <si>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</si>
  <si>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</si>
  <si>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</si>
  <si>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</si>
  <si>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</si>
  <si>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</si>
  <si>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</si>
  <si>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</si>
  <si>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</si>
  <si>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</si>
  <si>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</si>
  <si>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</si>
  <si>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</si>
  <si>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</si>
  <si>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</si>
  <si>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</si>
  <si>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</si>
  <si>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</si>
  <si>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</si>
  <si>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</si>
  <si>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</si>
  <si>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</si>
  <si>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</si>
  <si>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</si>
  <si>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</si>
  <si>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</si>
  <si>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</si>
  <si>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</si>
  <si>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</si>
  <si>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</si>
  <si>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</si>
  <si>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</si>
  <si>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</si>
  <si>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</si>
  <si>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</si>
  <si>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</si>
  <si>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</si>
  <si>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</si>
  <si>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</si>
  <si>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</si>
  <si>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</si>
  <si>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</si>
  <si>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</si>
  <si>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</si>
  <si>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</si>
  <si>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</si>
  <si>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</si>
  <si>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</si>
  <si>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</si>
  <si>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</si>
  <si>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</si>
  <si>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</si>
  <si>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</si>
  <si>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</si>
  <si>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</si>
  <si>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</si>
  <si>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</si>
  <si>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</si>
  <si>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</si>
  <si>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</si>
  <si>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</si>
  <si>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</si>
  <si>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</si>
  <si>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</si>
  <si>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</si>
  <si>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</si>
  <si>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</si>
  <si>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</si>
  <si>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</si>
  <si>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</si>
  <si>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</si>
  <si>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</si>
  <si>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</si>
  <si>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</si>
  <si>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</si>
  <si>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</si>
  <si>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</si>
  <si>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</si>
  <si>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</si>
  <si>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</si>
  <si>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</si>
  <si>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</si>
  <si>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</si>
  <si>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</si>
  <si>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</si>
  <si>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</si>
  <si>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</si>
  <si>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</si>
  <si>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</si>
  <si>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</si>
  <si>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</si>
  <si>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</si>
  <si>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</si>
  <si>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</si>
  <si>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</si>
  <si>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</si>
  <si>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</si>
  <si>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</si>
  <si>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</si>
  <si>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</si>
  <si>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</si>
  <si>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</si>
  <si>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</si>
  <si>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</si>
  <si>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</si>
  <si>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</si>
  <si>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</si>
  <si>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</si>
  <si>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</si>
  <si>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</si>
  <si>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</si>
  <si>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</si>
  <si>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</si>
  <si>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</si>
  <si>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</si>
  <si>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</si>
  <si>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</si>
  <si>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</si>
  <si>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</si>
  <si>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</si>
  <si>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</si>
  <si>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</si>
  <si>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</si>
  <si>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</si>
  <si>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</si>
  <si>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</si>
  <si>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</si>
  <si>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</si>
  <si>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</si>
  <si>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</si>
  <si>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</si>
  <si>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</si>
  <si>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</si>
  <si>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</si>
  <si>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</si>
  <si>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</si>
  <si>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</si>
  <si>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</si>
  <si>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</si>
  <si>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</si>
  <si>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</si>
  <si>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</si>
  <si>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</si>
  <si>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</si>
  <si>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</si>
  <si>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</si>
  <si>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</si>
  <si>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</si>
  <si>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</si>
  <si>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</si>
  <si>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</si>
  <si>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</si>
  <si>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</si>
  <si>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</si>
  <si>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</si>
  <si>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</si>
  <si>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</si>
  <si>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</si>
  <si>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</si>
  <si>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</si>
  <si>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</si>
  <si>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</si>
  <si>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</si>
  <si>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</si>
  <si>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</si>
  <si>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</si>
  <si>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</si>
  <si>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</si>
  <si>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</si>
  <si>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</si>
  <si>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</si>
  <si>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</si>
  <si>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</si>
  <si>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</si>
  <si>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</si>
  <si>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</si>
  <si>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</si>
  <si>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</si>
  <si>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</si>
  <si>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</si>
  <si>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</si>
  <si>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</si>
  <si>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</si>
  <si>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</si>
  <si>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</si>
  <si>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</si>
  <si>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</si>
  <si>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</si>
  <si>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</si>
  <si>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</si>
  <si>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</si>
  <si>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</si>
  <si>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</si>
  <si>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</si>
  <si>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</si>
  <si>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</si>
  <si>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</si>
  <si>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</si>
  <si>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</si>
  <si>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</si>
  <si>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</si>
  <si>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</si>
  <si>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</si>
  <si>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</si>
  <si>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</si>
  <si>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</si>
  <si>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</si>
  <si>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</si>
  <si>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</si>
  <si>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</si>
  <si>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</si>
  <si>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</si>
  <si>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</si>
  <si>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</si>
  <si>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</si>
  <si>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</si>
  <si>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</si>
  <si>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</si>
  <si>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</si>
  <si>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</si>
  <si>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</si>
  <si>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</si>
  <si>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</si>
  <si>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</si>
  <si>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</si>
  <si>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</si>
  <si>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</si>
  <si>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</si>
  <si>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</si>
  <si>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</si>
  <si>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</si>
  <si>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</si>
  <si>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</si>
  <si>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</si>
  <si>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</si>
  <si>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</si>
  <si>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</si>
  <si>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</si>
  <si>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</si>
  <si>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</si>
  <si>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</si>
  <si>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</si>
  <si>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</si>
  <si>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</si>
  <si>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</si>
  <si>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</si>
  <si>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</si>
  <si>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</si>
  <si>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</si>
  <si>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</si>
  <si>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</si>
  <si>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</si>
  <si>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</si>
  <si>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</si>
  <si>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</si>
  <si>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</si>
  <si>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</si>
  <si>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</si>
  <si>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</si>
  <si>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</si>
  <si>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</si>
  <si>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</si>
  <si>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</si>
  <si>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</si>
  <si>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</si>
  <si>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</si>
  <si>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</si>
  <si>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</si>
  <si>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</si>
  <si>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</si>
  <si>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</si>
  <si>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</si>
  <si>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</si>
  <si>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</si>
  <si>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</si>
  <si>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</si>
  <si>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</si>
  <si>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</si>
  <si>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</si>
  <si>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</si>
  <si>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</si>
  <si>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</si>
  <si>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</si>
  <si>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</si>
  <si>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</si>
  <si>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</si>
  <si>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</si>
  <si>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</si>
  <si>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</si>
  <si>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</si>
  <si>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</si>
  <si>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</si>
  <si>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</si>
  <si>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</si>
  <si>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</si>
  <si>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</si>
  <si>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</si>
  <si>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</si>
  <si>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</si>
  <si>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</si>
  <si>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</si>
  <si>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</si>
  <si>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</si>
  <si>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</si>
  <si>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</si>
  <si>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</si>
  <si>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</si>
  <si>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</si>
  <si>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</si>
  <si>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</si>
  <si>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</si>
  <si>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</si>
  <si>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</si>
  <si>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</si>
  <si>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</si>
  <si>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</si>
  <si>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</si>
  <si>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</si>
  <si>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</si>
  <si>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</si>
  <si>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</si>
  <si>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</si>
  <si>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</si>
  <si>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</si>
  <si>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</si>
  <si>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</si>
  <si>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</si>
  <si>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</si>
  <si>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</si>
  <si>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</si>
  <si>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</si>
  <si>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</si>
  <si>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</si>
  <si>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</si>
  <si>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</si>
  <si>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</si>
  <si>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</si>
  <si>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</si>
  <si>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</si>
  <si>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</si>
  <si>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</si>
  <si>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</si>
  <si>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</si>
  <si>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</si>
  <si>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</si>
  <si>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</si>
  <si>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</si>
  <si>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</si>
  <si>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</si>
  <si>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</si>
  <si>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</si>
  <si>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</si>
  <si>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</si>
  <si>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</si>
  <si>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</si>
  <si>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</si>
  <si>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</si>
  <si>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</si>
  <si>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</si>
  <si>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</si>
  <si>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</si>
  <si>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</si>
  <si>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</si>
  <si>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</si>
  <si>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</si>
  <si>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</si>
  <si>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</si>
  <si>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</si>
  <si>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</si>
  <si>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</si>
  <si>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</si>
  <si>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</si>
  <si>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</si>
  <si>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</si>
  <si>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</si>
  <si>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</si>
  <si>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</si>
  <si>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</si>
  <si>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</si>
  <si>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</si>
  <si>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</si>
  <si>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</si>
  <si>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</si>
  <si>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</si>
  <si>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</si>
  <si>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</si>
  <si>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</si>
  <si>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</si>
  <si>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</si>
  <si>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</si>
  <si>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</si>
  <si>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</si>
  <si>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</si>
  <si>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</si>
  <si>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</si>
  <si>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</si>
  <si>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</si>
  <si>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</si>
  <si>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</si>
  <si>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</si>
  <si>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</si>
  <si>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</si>
  <si>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</si>
  <si>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</si>
  <si>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</si>
  <si>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</si>
  <si>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</si>
  <si>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</si>
  <si>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</si>
  <si>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</si>
  <si>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</si>
  <si>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</si>
  <si>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</si>
  <si>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</si>
  <si>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</si>
  <si>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</si>
  <si>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</si>
  <si>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</si>
  <si>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</si>
  <si>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</si>
  <si>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</si>
  <si>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</si>
  <si>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</si>
  <si>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</si>
  <si>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</si>
  <si>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</si>
  <si>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</si>
  <si>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</si>
  <si>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</si>
  <si>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</si>
  <si>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</si>
  <si>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</si>
  <si>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</si>
  <si>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</si>
  <si>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</si>
  <si>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</si>
  <si>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</si>
  <si>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</si>
  <si>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</si>
  <si>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</si>
  <si>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</si>
  <si>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</si>
  <si>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</si>
  <si>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</si>
  <si>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</si>
  <si>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</si>
  <si>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</si>
  <si>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</si>
  <si>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</si>
  <si>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</si>
  <si>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</si>
  <si>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</si>
  <si>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</si>
  <si>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</si>
  <si>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</si>
  <si>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</si>
  <si>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</si>
  <si>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</si>
  <si>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</si>
  <si>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</si>
  <si>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</si>
  <si>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</si>
  <si>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</si>
  <si>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</si>
  <si>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</si>
  <si>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</si>
  <si>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</si>
  <si>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</si>
  <si>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</si>
  <si>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</si>
  <si>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</si>
  <si>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</si>
  <si>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</si>
  <si>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</si>
  <si>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</si>
  <si>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</si>
  <si>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</si>
  <si>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</si>
  <si>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</si>
  <si>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</si>
  <si>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</si>
  <si>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</si>
  <si>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</si>
  <si>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</si>
  <si>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</si>
  <si>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</si>
  <si>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</si>
  <si>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</si>
  <si>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</si>
  <si>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</si>
  <si>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</si>
  <si>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</si>
  <si>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</si>
  <si>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</si>
  <si>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</si>
  <si>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</si>
  <si>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</si>
  <si>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</si>
  <si>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</si>
  <si>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</si>
  <si>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</si>
  <si>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</si>
  <si>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</si>
  <si>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</si>
  <si>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</si>
  <si>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</si>
  <si>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</si>
  <si>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</si>
  <si>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</si>
  <si>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</si>
  <si>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</si>
  <si>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</si>
  <si>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</si>
  <si>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</si>
  <si>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</si>
  <si>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</si>
  <si>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</si>
  <si>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</si>
  <si>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</si>
  <si>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</si>
  <si>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</si>
  <si>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</si>
  <si>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</si>
  <si>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</si>
  <si>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</si>
  <si>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</si>
  <si>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</si>
  <si>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</si>
  <si>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</si>
  <si>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</si>
  <si>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</si>
  <si>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</si>
  <si>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</si>
  <si>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</si>
  <si>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</si>
  <si>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</si>
  <si>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</si>
  <si>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</si>
  <si>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</si>
  <si>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</si>
  <si>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</si>
  <si>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</si>
  <si>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</si>
  <si>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</si>
  <si>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</si>
  <si>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</si>
  <si>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</si>
  <si>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</si>
  <si>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</si>
  <si>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</si>
  <si>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</si>
  <si>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</si>
  <si>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</si>
  <si>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</si>
  <si>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</si>
  <si>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</si>
  <si>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</si>
  <si>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</si>
  <si>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</si>
  <si>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</si>
  <si>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</si>
  <si>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</si>
  <si>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</si>
  <si>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</si>
  <si>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</si>
  <si>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</si>
  <si>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</si>
  <si>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</si>
  <si>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</si>
  <si>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</si>
  <si>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</si>
  <si>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</si>
  <si>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</si>
  <si>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</si>
  <si>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</si>
  <si>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</si>
  <si>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</si>
  <si>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</si>
  <si>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</si>
  <si>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</si>
  <si>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</si>
  <si>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</si>
  <si>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</si>
  <si>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</si>
  <si>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</si>
  <si>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</si>
  <si>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</si>
  <si>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</si>
  <si>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</si>
  <si>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</si>
  <si>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</si>
  <si>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</si>
  <si>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</si>
  <si>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</si>
  <si>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</si>
  <si>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</si>
  <si>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</si>
  <si>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</si>
  <si>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</si>
  <si>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</si>
  <si>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</si>
  <si>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</si>
  <si>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</si>
  <si>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</si>
  <si>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</si>
  <si>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</si>
  <si>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</si>
  <si>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</si>
  <si>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</si>
  <si>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</si>
  <si>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</si>
  <si>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</si>
  <si>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</si>
  <si>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</si>
  <si>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</si>
  <si>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</si>
  <si>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</si>
  <si>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</si>
  <si>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</si>
  <si>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</si>
  <si>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</si>
  <si>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</si>
  <si>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</si>
  <si>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</si>
  <si>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</si>
  <si>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</si>
  <si>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</si>
  <si>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</si>
  <si>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</si>
  <si>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</si>
  <si>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</si>
  <si>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</si>
  <si>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</si>
  <si>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</si>
  <si>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</si>
  <si>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</si>
  <si>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</si>
  <si>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</si>
  <si>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</si>
  <si>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</si>
  <si>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</si>
  <si>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</si>
  <si>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</si>
  <si>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</si>
  <si>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</si>
  <si>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</si>
  <si>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</si>
  <si>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</si>
  <si>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</si>
  <si>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</si>
  <si>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</si>
  <si>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</si>
  <si>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</si>
  <si>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</si>
  <si>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</si>
  <si>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</si>
  <si>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</si>
  <si>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</si>
  <si>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</si>
  <si>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</si>
  <si>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</si>
  <si>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</si>
  <si>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</si>
  <si>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</si>
  <si>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</si>
  <si>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</si>
  <si>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</si>
  <si>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</si>
  <si>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</si>
  <si>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</si>
  <si>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</si>
  <si>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</si>
  <si>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</si>
  <si>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</si>
  <si>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</si>
  <si>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</si>
  <si>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</si>
  <si>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</si>
  <si>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</si>
  <si>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</si>
  <si>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</si>
  <si>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</si>
  <si>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</si>
  <si>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</si>
  <si>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</si>
  <si>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</si>
  <si>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</si>
  <si>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</si>
  <si>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</si>
  <si>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</si>
  <si>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</si>
  <si>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</si>
  <si>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</si>
  <si>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</si>
  <si>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</si>
  <si>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</si>
  <si>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</si>
  <si>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</si>
  <si>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</si>
  <si>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</si>
  <si>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</si>
  <si>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</si>
  <si>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</si>
  <si>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</si>
  <si>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</si>
  <si>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</si>
  <si>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</si>
  <si>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</si>
  <si>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</si>
  <si>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</si>
  <si>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</si>
  <si>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</si>
  <si>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</si>
  <si>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</si>
  <si>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</si>
  <si>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</si>
  <si>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</si>
  <si>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</si>
  <si>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</si>
  <si>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</si>
  <si>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</si>
  <si>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</si>
  <si>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</si>
  <si>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</si>
  <si>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</si>
  <si>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</si>
  <si>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</si>
  <si>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</si>
  <si>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</si>
  <si>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</si>
  <si>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</si>
  <si>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</si>
  <si>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</si>
  <si>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</si>
  <si>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</si>
  <si>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</si>
  <si>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</si>
  <si>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</si>
  <si>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</si>
  <si>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</si>
  <si>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</si>
  <si>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</si>
  <si>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</si>
  <si>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</si>
  <si>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</si>
  <si>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</si>
  <si>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</si>
  <si>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</si>
  <si>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</si>
  <si>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</si>
  <si>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</si>
  <si>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</si>
  <si>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</si>
  <si>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</si>
  <si>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</si>
  <si>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</si>
  <si>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</si>
  <si>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</si>
  <si>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</si>
  <si>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</si>
  <si>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</si>
  <si>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</si>
  <si>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</si>
  <si>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</si>
  <si>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</si>
  <si>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</si>
  <si>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</si>
  <si>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</si>
  <si>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</si>
  <si>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</si>
  <si>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</si>
  <si>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</si>
  <si>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</si>
  <si>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</si>
  <si>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</si>
  <si>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</si>
  <si>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</si>
  <si>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</si>
  <si>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</si>
  <si>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</si>
  <si>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</si>
  <si>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</si>
  <si>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</si>
  <si>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</si>
  <si>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</si>
  <si>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</si>
  <si>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</si>
  <si>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</si>
  <si>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</si>
  <si>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</si>
  <si>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</si>
  <si>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</si>
  <si>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</si>
  <si>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</si>
  <si>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</si>
  <si>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</si>
  <si>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</si>
  <si>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</si>
  <si>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</si>
  <si>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</si>
  <si>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</si>
  <si>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</si>
  <si>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</si>
  <si>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</si>
  <si>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</si>
  <si>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</si>
  <si>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</si>
  <si>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</si>
  <si>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</si>
  <si>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</si>
  <si>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</si>
  <si>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</si>
  <si>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</si>
  <si>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</si>
  <si>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</si>
  <si>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</si>
  <si>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</si>
  <si>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</si>
  <si>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</si>
  <si>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</si>
  <si>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</si>
  <si>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</si>
  <si>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</si>
  <si>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</si>
  <si>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</si>
  <si>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</si>
  <si>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</si>
  <si>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</si>
  <si>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</si>
  <si>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</si>
  <si>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</si>
  <si>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</si>
  <si>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</si>
  <si>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</si>
  <si>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</si>
  <si>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</si>
  <si>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</si>
  <si>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</si>
  <si>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</si>
  <si>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</si>
  <si>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</si>
  <si>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</si>
  <si>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</si>
  <si>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</si>
  <si>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</si>
  <si>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</si>
  <si>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</si>
  <si>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</si>
  <si>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</si>
  <si>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</si>
  <si>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</si>
  <si>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</si>
  <si>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</si>
  <si>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</si>
  <si>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</si>
  <si>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</si>
  <si>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</si>
  <si>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</si>
  <si>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</si>
  <si>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</si>
  <si>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</si>
  <si>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</si>
  <si>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</si>
  <si>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</si>
  <si>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</si>
  <si>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</si>
  <si>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</si>
  <si>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</si>
  <si>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</si>
  <si>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</si>
  <si>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</si>
  <si>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</si>
  <si>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</si>
  <si>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</si>
  <si>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</si>
  <si>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</si>
  <si>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</si>
  <si>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</si>
  <si>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</si>
  <si>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</si>
  <si>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</si>
  <si>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</si>
  <si>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</si>
  <si>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</si>
  <si>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</si>
  <si>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</si>
  <si>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</si>
  <si>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</si>
  <si>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</si>
  <si>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</si>
  <si>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</si>
  <si>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</si>
  <si>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</si>
  <si>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</si>
  <si>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</si>
  <si>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</si>
  <si>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</si>
  <si>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</si>
  <si>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</si>
  <si>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</si>
  <si>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</si>
  <si>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</si>
  <si>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</si>
  <si>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</si>
  <si>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</si>
  <si>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</si>
  <si>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</si>
  <si>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</si>
  <si>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</si>
  <si>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</si>
  <si>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</si>
  <si>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</si>
  <si>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</si>
  <si>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</si>
  <si>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</si>
  <si>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</si>
  <si>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</si>
  <si>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</si>
  <si>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</si>
  <si>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</si>
  <si>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</si>
  <si>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</si>
  <si>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</si>
  <si>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</si>
  <si>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</si>
  <si>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</si>
  <si>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</si>
  <si>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</si>
  <si>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</si>
  <si>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</si>
  <si>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</si>
  <si>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</si>
  <si>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</si>
  <si>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</si>
  <si>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</si>
  <si>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</si>
  <si>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</si>
  <si>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</si>
  <si>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</si>
  <si>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</si>
  <si>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</si>
  <si>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</si>
  <si>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</si>
  <si>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</si>
  <si>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</si>
  <si>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</si>
  <si>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</si>
  <si>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</si>
  <si>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</si>
  <si>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</si>
  <si>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</si>
  <si>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</si>
  <si>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</si>
  <si>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</si>
  <si>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</si>
  <si>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</si>
  <si>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</si>
  <si>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</si>
  <si>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</si>
  <si>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</si>
  <si>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</si>
  <si>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</si>
  <si>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</si>
  <si>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</si>
  <si>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</si>
  <si>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</si>
  <si>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</si>
  <si>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</si>
  <si>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</si>
  <si>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</si>
  <si>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</si>
  <si>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</si>
  <si>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</si>
  <si>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</si>
  <si>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</si>
  <si>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</si>
  <si>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</si>
  <si>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</si>
  <si>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</si>
  <si>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</si>
  <si>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</si>
  <si>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</si>
  <si>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</si>
  <si>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</si>
  <si>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</si>
  <si>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</si>
  <si>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</si>
  <si>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</si>
  <si>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</si>
  <si>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</si>
  <si>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</si>
  <si>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</si>
  <si>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</si>
  <si>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</si>
  <si>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</si>
  <si>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</si>
  <si>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</si>
  <si>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</si>
  <si>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</si>
  <si>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</si>
  <si>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</si>
  <si>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</si>
  <si>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</si>
  <si>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</si>
  <si>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</si>
  <si>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</si>
  <si>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</si>
  <si>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</si>
  <si>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</si>
  <si>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</si>
  <si>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</si>
  <si>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</si>
  <si>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</si>
  <si>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</si>
  <si>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</si>
  <si>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</si>
  <si>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</si>
  <si>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</si>
  <si>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</si>
  <si>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</si>
  <si>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</si>
  <si>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</si>
  <si>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</si>
  <si>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</si>
  <si>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</si>
  <si>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</si>
  <si>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</si>
  <si>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</si>
  <si>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</si>
  <si>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</si>
  <si>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</si>
  <si>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</si>
  <si>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</si>
  <si>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</si>
  <si>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</si>
  <si>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</si>
  <si>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</si>
  <si>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</si>
  <si>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</si>
  <si>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</si>
  <si>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</si>
  <si>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</si>
  <si>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</si>
  <si>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</si>
  <si>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</si>
  <si>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</si>
  <si>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</si>
  <si>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</si>
  <si>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</si>
  <si>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</si>
  <si>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</si>
  <si>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</si>
  <si>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</si>
  <si>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</si>
  <si>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</si>
  <si>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</si>
  <si>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</si>
  <si>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</si>
  <si>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</si>
  <si>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</si>
  <si>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</si>
  <si>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</si>
  <si>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</si>
  <si>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</si>
  <si>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</si>
  <si>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</si>
  <si>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</si>
  <si>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</si>
  <si>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</si>
  <si>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</si>
  <si>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</si>
  <si>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</si>
  <si>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</si>
  <si>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</si>
  <si>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</si>
  <si>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</si>
  <si>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</si>
  <si>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</si>
  <si>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</si>
  <si>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</si>
  <si>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</si>
  <si>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</si>
  <si>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</si>
  <si>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</si>
  <si>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</si>
  <si>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</si>
  <si>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</si>
  <si>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</si>
  <si>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</si>
  <si>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</si>
  <si>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</si>
  <si>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</si>
  <si>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</si>
  <si>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</si>
  <si>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</si>
  <si>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</si>
  <si>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</si>
  <si>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</si>
  <si>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</si>
  <si>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</si>
  <si>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</si>
  <si>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</si>
  <si>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</si>
  <si>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</si>
  <si>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</si>
  <si>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</si>
  <si>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</si>
  <si>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</si>
  <si>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</si>
  <si>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</si>
  <si>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</si>
  <si>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</si>
  <si>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</si>
  <si>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</si>
  <si>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</si>
  <si>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</si>
  <si>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</si>
  <si>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</si>
  <si>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</si>
  <si>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</si>
  <si>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</si>
  <si>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</si>
  <si>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</si>
  <si>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</si>
  <si>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</si>
  <si>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</si>
  <si>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</si>
  <si>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</si>
  <si>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</si>
  <si>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</si>
  <si>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</si>
  <si>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</si>
  <si>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</si>
  <si>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</si>
  <si>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</si>
  <si>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</si>
  <si>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</si>
  <si>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</si>
  <si>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</si>
  <si>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</si>
  <si>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</si>
  <si>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</si>
  <si>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</si>
  <si>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</si>
  <si>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</si>
  <si>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</si>
  <si>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</si>
  <si>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</si>
  <si>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</si>
  <si>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</si>
  <si>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</si>
  <si>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</si>
  <si>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</si>
  <si>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</si>
  <si>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</si>
  <si>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</si>
  <si>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</si>
  <si>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</si>
  <si>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</si>
  <si>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</si>
  <si>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</si>
  <si>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</si>
  <si>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</si>
  <si>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</si>
  <si>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</si>
  <si>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</si>
  <si>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</si>
  <si>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</si>
  <si>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</si>
  <si>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</si>
  <si>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</si>
  <si>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</si>
  <si>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</si>
  <si>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</si>
  <si>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</si>
  <si>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</si>
  <si>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</si>
  <si>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</si>
  <si>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</si>
  <si>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</si>
  <si>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</si>
  <si>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</si>
  <si>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</si>
  <si>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</si>
  <si>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</si>
  <si>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</si>
  <si>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</si>
  <si>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</si>
  <si>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</si>
  <si>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</si>
  <si>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</si>
  <si>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</si>
  <si>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</si>
  <si>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</si>
  <si>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</si>
  <si>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</si>
  <si>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</si>
  <si>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</si>
  <si>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</si>
  <si>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</si>
  <si>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</si>
  <si>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</si>
  <si>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</si>
  <si>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</si>
  <si>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</si>
  <si>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</si>
  <si>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</si>
  <si>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</si>
  <si>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</si>
  <si>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</si>
  <si>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</si>
  <si>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</si>
  <si>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</si>
  <si>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</si>
  <si>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</si>
  <si>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</si>
  <si>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</si>
  <si>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</si>
  <si>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</si>
  <si>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</si>
  <si>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</si>
  <si>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</si>
  <si>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</si>
  <si>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</si>
  <si>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</si>
  <si>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</si>
  <si>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</si>
  <si>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</si>
  <si>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</si>
  <si>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</si>
  <si>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</si>
  <si>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</si>
  <si>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</si>
  <si>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</si>
  <si>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</si>
  <si>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</si>
  <si>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</si>
  <si>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</si>
  <si>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</si>
  <si>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</si>
  <si>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</si>
  <si>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</si>
  <si>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</si>
  <si>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</si>
  <si>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</si>
  <si>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</si>
  <si>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</si>
  <si>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</si>
  <si>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</si>
  <si>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</si>
  <si>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</si>
  <si>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</si>
  <si>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</si>
  <si>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</si>
  <si>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</si>
  <si>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</si>
  <si>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</si>
  <si>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</si>
  <si>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</si>
  <si>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</si>
  <si>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</si>
  <si>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</si>
  <si>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</si>
  <si>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</si>
  <si>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</si>
  <si>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</si>
  <si>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</si>
  <si>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</si>
  <si>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</si>
  <si>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</si>
  <si>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</si>
  <si>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</si>
  <si>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</si>
  <si>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</si>
  <si>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</si>
  <si>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</si>
  <si>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</si>
  <si>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</si>
  <si>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</si>
  <si>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</si>
  <si>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</si>
  <si>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</si>
  <si>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</si>
  <si>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</si>
  <si>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</si>
  <si>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</si>
  <si>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</si>
  <si>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</si>
  <si>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</si>
  <si>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</si>
  <si>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</si>
  <si>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</si>
  <si>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</si>
  <si>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</si>
  <si>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</si>
  <si>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</si>
  <si>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</si>
  <si>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</si>
  <si>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</si>
  <si>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</si>
  <si>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</si>
  <si>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</si>
  <si>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</si>
  <si>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</si>
  <si>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</si>
  <si>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</si>
  <si>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</si>
  <si>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</si>
  <si>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</si>
  <si>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</si>
  <si>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</si>
  <si>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</si>
  <si>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</si>
  <si>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</si>
  <si>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</si>
  <si>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</si>
  <si>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</si>
  <si>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</si>
  <si>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</si>
  <si>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</si>
  <si>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</si>
  <si>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</si>
  <si>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</si>
  <si>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</si>
  <si>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</si>
  <si>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</si>
  <si>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</si>
  <si>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</si>
  <si>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</si>
  <si>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Row Labels</t>
  </si>
  <si>
    <t>Grand Total</t>
  </si>
  <si>
    <t>Jan</t>
  </si>
  <si>
    <t>Feb</t>
  </si>
  <si>
    <t>Mar</t>
  </si>
  <si>
    <t>Apr</t>
  </si>
  <si>
    <t>May</t>
  </si>
  <si>
    <t>Jun</t>
  </si>
  <si>
    <t>Jul</t>
  </si>
  <si>
    <t>Aug</t>
  </si>
  <si>
    <t>Sep</t>
  </si>
  <si>
    <t>Oct</t>
  </si>
  <si>
    <t>Nov</t>
  </si>
  <si>
    <t>Dec</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</si>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</sst>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quot;K&quot;"/>
    <numFmt numFmtId="166" formatCode="_([$$-409]* #,##0.00_);_([$$-409]* \(#,##0.00\);_([$$-409]* &quot;-&quot;??_);_(@_)"/>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51">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4" xfId="0" applyFont="1" applyBorder="1" applyAlignment="1"/>
    <xf numFmtId="0" fontId="0" fillId="0" borderId="5" xfId="0" applyNumberFormat="1" applyFont="1" applyBorder="1" applyAlignment="1"/>
    <xf numFmtId="0" fontId="0" fillId="0" borderId="6" xfId="0" applyFont="1" applyBorder="1" applyAlignment="1"/>
    <xf numFmtId="0" fontId="0" fillId="0" borderId="7" xfId="0" applyNumberFormat="1" applyFont="1" applyBorder="1" applyAlignment="1"/>
    <xf numFmtId="0" fontId="0" fillId="0" borderId="8" xfId="0" applyNumberFormat="1"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9" xfId="0" applyNumberFormat="1" applyFont="1" applyBorder="1" applyAlignment="1"/>
    <xf numFmtId="14" fontId="0" fillId="0" borderId="7" xfId="0" applyNumberFormat="1" applyFont="1" applyBorder="1" applyAlignment="1">
      <alignment horizontal="left"/>
    </xf>
    <xf numFmtId="0" fontId="0" fillId="0" borderId="1" xfId="0" applyNumberFormat="1" applyFont="1" applyBorder="1" applyAlignment="1"/>
    <xf numFmtId="0" fontId="0" fillId="0" borderId="6" xfId="0" applyNumberFormat="1" applyFont="1" applyBorder="1" applyAlignment="1"/>
    <xf numFmtId="0" fontId="0" fillId="0" borderId="2"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6" xfId="0" applyNumberFormat="1" applyFont="1" applyBorder="1" applyAlignment="1"/>
    <xf numFmtId="165" fontId="0" fillId="0" borderId="2" xfId="0" applyNumberFormat="1" applyFont="1" applyBorder="1" applyAlignment="1"/>
    <xf numFmtId="165" fontId="0" fillId="0" borderId="10"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9" xfId="0" applyNumberFormat="1" applyFont="1" applyBorder="1" applyAlignment="1"/>
    <xf numFmtId="10" fontId="0" fillId="0" borderId="5" xfId="0" applyNumberFormat="1" applyFont="1" applyBorder="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xf numFmtId="0" fontId="0" fillId="0" borderId="15" xfId="0" applyFont="1" applyBorder="1" applyAlignment="1"/>
    <xf numFmtId="164" fontId="0" fillId="0" borderId="0" xfId="0" applyNumberFormat="1" applyFont="1" applyAlignment="1"/>
  </cellXfs>
  <cellStyles count="2">
    <cellStyle name="Normal" xfId="0" builtinId="0"/>
    <cellStyle name="Percent" xfId="1" builtinId="5"/>
  </cellStyles>
  <dxfs count="6">
    <dxf>
      <numFmt numFmtId="165" formatCode="&quot;$&quot;\ 0.00,&quot;K&quot;"/>
    </dxf>
    <dxf>
      <font>
        <color theme="0"/>
      </font>
      <border>
        <bottom style="thin">
          <color theme="4"/>
        </bottom>
        <vertical/>
        <horizontal/>
      </border>
    </dxf>
    <dxf>
      <font>
        <color theme="1"/>
      </font>
      <fill>
        <patternFill>
          <bgColor theme="3"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DF89BD41-AE83-4B5C-AF0B-DAA0D901725E}">
      <tableStyleElement type="wholeTable" dxfId="2"/>
      <tableStyleElement type="headerRow" dxfId="1"/>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454-48EC-90C4-B2C63AF77002}"/>
            </c:ext>
          </c:extLst>
        </c:ser>
        <c:dLbls>
          <c:showLegendKey val="0"/>
          <c:showVal val="0"/>
          <c:showCatName val="0"/>
          <c:showSerName val="0"/>
          <c:showPercent val="0"/>
          <c:showBubbleSize val="0"/>
        </c:dLbls>
        <c:axId val="1030720624"/>
        <c:axId val="103072270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454-48EC-90C4-B2C63AF77002}"/>
            </c:ext>
          </c:extLst>
        </c:ser>
        <c:dLbls>
          <c:showLegendKey val="0"/>
          <c:showVal val="0"/>
          <c:showCatName val="0"/>
          <c:showSerName val="0"/>
          <c:showPercent val="0"/>
          <c:showBubbleSize val="0"/>
        </c:dLbls>
        <c:gapWidth val="219"/>
        <c:overlap val="-27"/>
        <c:axId val="1023782464"/>
        <c:axId val="1023782880"/>
      </c:barChart>
      <c:catAx>
        <c:axId val="102378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782880"/>
        <c:crosses val="autoZero"/>
        <c:auto val="1"/>
        <c:lblAlgn val="ctr"/>
        <c:lblOffset val="100"/>
        <c:noMultiLvlLbl val="0"/>
      </c:catAx>
      <c:valAx>
        <c:axId val="10237828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782464"/>
        <c:crosses val="autoZero"/>
        <c:crossBetween val="between"/>
      </c:valAx>
      <c:valAx>
        <c:axId val="1030722704"/>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720624"/>
        <c:crosses val="max"/>
        <c:crossBetween val="between"/>
      </c:valAx>
      <c:catAx>
        <c:axId val="1030720624"/>
        <c:scaling>
          <c:orientation val="minMax"/>
        </c:scaling>
        <c:delete val="1"/>
        <c:axPos val="b"/>
        <c:numFmt formatCode="General" sourceLinked="1"/>
        <c:majorTickMark val="out"/>
        <c:minorTickMark val="none"/>
        <c:tickLblPos val="nextTo"/>
        <c:crossAx val="1030722704"/>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98-4A3B-8746-8912343C21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98-4A3B-8746-8912343C21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98-4A3B-8746-8912343C21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1A6-49EE-A700-8C67E5EBA8E1}"/>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163-4FEF-85A6-E51777FB538A}"/>
            </c:ext>
          </c:extLst>
        </c:ser>
        <c:dLbls>
          <c:showLegendKey val="0"/>
          <c:showVal val="0"/>
          <c:showCatName val="0"/>
          <c:showSerName val="0"/>
          <c:showPercent val="0"/>
          <c:showBubbleSize val="0"/>
        </c:dLbls>
        <c:gapWidth val="182"/>
        <c:axId val="499418159"/>
        <c:axId val="499418575"/>
      </c:barChart>
      <c:catAx>
        <c:axId val="499418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418575"/>
        <c:crosses val="autoZero"/>
        <c:auto val="1"/>
        <c:lblAlgn val="ctr"/>
        <c:lblOffset val="100"/>
        <c:noMultiLvlLbl val="0"/>
      </c:catAx>
      <c:valAx>
        <c:axId val="4994185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41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BEB-449A-90BE-BBB130BB171A}"/>
            </c:ext>
          </c:extLst>
        </c:ser>
        <c:dLbls>
          <c:showLegendKey val="0"/>
          <c:showVal val="0"/>
          <c:showCatName val="0"/>
          <c:showSerName val="0"/>
          <c:showPercent val="0"/>
          <c:showBubbleSize val="0"/>
        </c:dLbls>
        <c:smooth val="0"/>
        <c:axId val="500708815"/>
        <c:axId val="500709231"/>
      </c:lineChart>
      <c:catAx>
        <c:axId val="500708815"/>
        <c:scaling>
          <c:orientation val="minMax"/>
        </c:scaling>
        <c:delete val="1"/>
        <c:axPos val="b"/>
        <c:numFmt formatCode="General" sourceLinked="1"/>
        <c:majorTickMark val="none"/>
        <c:minorTickMark val="none"/>
        <c:tickLblPos val="nextTo"/>
        <c:crossAx val="500709231"/>
        <c:crosses val="autoZero"/>
        <c:auto val="1"/>
        <c:lblAlgn val="ctr"/>
        <c:lblOffset val="100"/>
        <c:noMultiLvlLbl val="0"/>
      </c:catAx>
      <c:valAx>
        <c:axId val="500709231"/>
        <c:scaling>
          <c:orientation val="minMax"/>
        </c:scaling>
        <c:delete val="1"/>
        <c:axPos val="l"/>
        <c:numFmt formatCode="General" sourceLinked="1"/>
        <c:majorTickMark val="none"/>
        <c:minorTickMark val="none"/>
        <c:tickLblPos val="nextTo"/>
        <c:crossAx val="50070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10810810810811"/>
          <c:y val="0.30285714285714288"/>
          <c:w val="0.80269058295964124"/>
          <c:h val="0.4971428571428571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828-4A35-B2B9-E22D2DF177BD}"/>
            </c:ext>
          </c:extLst>
        </c:ser>
        <c:dLbls>
          <c:showLegendKey val="0"/>
          <c:showVal val="0"/>
          <c:showCatName val="0"/>
          <c:showSerName val="0"/>
          <c:showPercent val="0"/>
          <c:showBubbleSize val="0"/>
        </c:dLbls>
        <c:smooth val="0"/>
        <c:axId val="861773583"/>
        <c:axId val="861777743"/>
      </c:lineChart>
      <c:catAx>
        <c:axId val="861773583"/>
        <c:scaling>
          <c:orientation val="minMax"/>
        </c:scaling>
        <c:delete val="1"/>
        <c:axPos val="b"/>
        <c:numFmt formatCode="General" sourceLinked="1"/>
        <c:majorTickMark val="none"/>
        <c:minorTickMark val="none"/>
        <c:tickLblPos val="nextTo"/>
        <c:crossAx val="861777743"/>
        <c:crosses val="autoZero"/>
        <c:auto val="1"/>
        <c:lblAlgn val="ctr"/>
        <c:lblOffset val="100"/>
        <c:noMultiLvlLbl val="0"/>
      </c:catAx>
      <c:valAx>
        <c:axId val="861777743"/>
        <c:scaling>
          <c:orientation val="minMax"/>
        </c:scaling>
        <c:delete val="1"/>
        <c:axPos val="l"/>
        <c:numFmt formatCode="General" sourceLinked="1"/>
        <c:majorTickMark val="none"/>
        <c:minorTickMark val="none"/>
        <c:tickLblPos val="nextTo"/>
        <c:crossAx val="86177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14285714285714"/>
          <c:y val="0.21621621621621623"/>
          <c:w val="0.8035714285714286"/>
          <c:h val="0.5243243243243243"/>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E1E-4C80-AE4A-23268B002121}"/>
            </c:ext>
          </c:extLst>
        </c:ser>
        <c:dLbls>
          <c:showLegendKey val="0"/>
          <c:showVal val="0"/>
          <c:showCatName val="0"/>
          <c:showSerName val="0"/>
          <c:showPercent val="0"/>
          <c:showBubbleSize val="0"/>
        </c:dLbls>
        <c:smooth val="0"/>
        <c:axId val="554636143"/>
        <c:axId val="554636975"/>
      </c:lineChart>
      <c:catAx>
        <c:axId val="554636143"/>
        <c:scaling>
          <c:orientation val="minMax"/>
        </c:scaling>
        <c:delete val="1"/>
        <c:axPos val="b"/>
        <c:numFmt formatCode="General" sourceLinked="1"/>
        <c:majorTickMark val="none"/>
        <c:minorTickMark val="none"/>
        <c:tickLblPos val="nextTo"/>
        <c:crossAx val="554636975"/>
        <c:crosses val="autoZero"/>
        <c:auto val="1"/>
        <c:lblAlgn val="ctr"/>
        <c:lblOffset val="100"/>
        <c:noMultiLvlLbl val="0"/>
      </c:catAx>
      <c:valAx>
        <c:axId val="554636975"/>
        <c:scaling>
          <c:orientation val="minMax"/>
        </c:scaling>
        <c:delete val="1"/>
        <c:axPos val="l"/>
        <c:numFmt formatCode="General" sourceLinked="1"/>
        <c:majorTickMark val="none"/>
        <c:minorTickMark val="none"/>
        <c:tickLblPos val="nextTo"/>
        <c:crossAx val="554636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532-43FB-A70E-BB7FD0FC2C0B}"/>
            </c:ext>
          </c:extLst>
        </c:ser>
        <c:dLbls>
          <c:showLegendKey val="0"/>
          <c:showVal val="0"/>
          <c:showCatName val="0"/>
          <c:showSerName val="0"/>
          <c:showPercent val="0"/>
          <c:showBubbleSize val="0"/>
        </c:dLbls>
        <c:smooth val="0"/>
        <c:axId val="756546607"/>
        <c:axId val="756545775"/>
      </c:lineChart>
      <c:catAx>
        <c:axId val="756546607"/>
        <c:scaling>
          <c:orientation val="minMax"/>
        </c:scaling>
        <c:delete val="1"/>
        <c:axPos val="b"/>
        <c:numFmt formatCode="General" sourceLinked="1"/>
        <c:majorTickMark val="none"/>
        <c:minorTickMark val="none"/>
        <c:tickLblPos val="nextTo"/>
        <c:crossAx val="756545775"/>
        <c:crosses val="autoZero"/>
        <c:auto val="1"/>
        <c:lblAlgn val="ctr"/>
        <c:lblOffset val="100"/>
        <c:noMultiLvlLbl val="0"/>
      </c:catAx>
      <c:valAx>
        <c:axId val="756545775"/>
        <c:scaling>
          <c:orientation val="minMax"/>
        </c:scaling>
        <c:delete val="1"/>
        <c:axPos val="l"/>
        <c:numFmt formatCode="General" sourceLinked="1"/>
        <c:majorTickMark val="none"/>
        <c:minorTickMark val="none"/>
        <c:tickLblPos val="nextTo"/>
        <c:crossAx val="75654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214-4064-B4B2-2E28DE0E470F}"/>
            </c:ext>
          </c:extLst>
        </c:ser>
        <c:dLbls>
          <c:showLegendKey val="0"/>
          <c:showVal val="0"/>
          <c:showCatName val="0"/>
          <c:showSerName val="0"/>
          <c:showPercent val="0"/>
          <c:showBubbleSize val="0"/>
        </c:dLbls>
        <c:smooth val="0"/>
        <c:axId val="886348943"/>
        <c:axId val="886349359"/>
      </c:lineChart>
      <c:catAx>
        <c:axId val="886348943"/>
        <c:scaling>
          <c:orientation val="minMax"/>
        </c:scaling>
        <c:delete val="1"/>
        <c:axPos val="b"/>
        <c:numFmt formatCode="General" sourceLinked="1"/>
        <c:majorTickMark val="none"/>
        <c:minorTickMark val="none"/>
        <c:tickLblPos val="nextTo"/>
        <c:crossAx val="886349359"/>
        <c:crosses val="autoZero"/>
        <c:auto val="1"/>
        <c:lblAlgn val="ctr"/>
        <c:lblOffset val="100"/>
        <c:noMultiLvlLbl val="0"/>
      </c:catAx>
      <c:valAx>
        <c:axId val="886349359"/>
        <c:scaling>
          <c:orientation val="minMax"/>
        </c:scaling>
        <c:delete val="1"/>
        <c:axPos val="l"/>
        <c:numFmt formatCode="General" sourceLinked="1"/>
        <c:majorTickMark val="none"/>
        <c:minorTickMark val="none"/>
        <c:tickLblPos val="nextTo"/>
        <c:crossAx val="88634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1750"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4A3-497D-AB60-A4B3A4DD8F96}"/>
            </c:ext>
          </c:extLst>
        </c:ser>
        <c:dLbls>
          <c:showLegendKey val="0"/>
          <c:showVal val="0"/>
          <c:showCatName val="0"/>
          <c:showSerName val="0"/>
          <c:showPercent val="0"/>
          <c:showBubbleSize val="0"/>
        </c:dLbls>
        <c:smooth val="0"/>
        <c:axId val="500708815"/>
        <c:axId val="500709231"/>
      </c:lineChart>
      <c:catAx>
        <c:axId val="500708815"/>
        <c:scaling>
          <c:orientation val="minMax"/>
        </c:scaling>
        <c:delete val="1"/>
        <c:axPos val="b"/>
        <c:numFmt formatCode="General" sourceLinked="1"/>
        <c:majorTickMark val="none"/>
        <c:minorTickMark val="none"/>
        <c:tickLblPos val="nextTo"/>
        <c:crossAx val="500709231"/>
        <c:crosses val="autoZero"/>
        <c:auto val="1"/>
        <c:lblAlgn val="ctr"/>
        <c:lblOffset val="100"/>
        <c:noMultiLvlLbl val="0"/>
      </c:catAx>
      <c:valAx>
        <c:axId val="500709231"/>
        <c:scaling>
          <c:orientation val="minMax"/>
        </c:scaling>
        <c:delete val="1"/>
        <c:axPos val="l"/>
        <c:numFmt formatCode="General" sourceLinked="1"/>
        <c:majorTickMark val="none"/>
        <c:minorTickMark val="none"/>
        <c:tickLblPos val="nextTo"/>
        <c:crossAx val="50070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10810810810811"/>
          <c:y val="0.30285714285714288"/>
          <c:w val="0.80269058295964124"/>
          <c:h val="0.49714285714285716"/>
        </c:manualLayout>
      </c:layout>
      <c:lineChart>
        <c:grouping val="standard"/>
        <c:varyColors val="0"/>
        <c:ser>
          <c:idx val="0"/>
          <c:order val="0"/>
          <c:tx>
            <c:strRef>
              <c:f>KPI!$E$3</c:f>
              <c:strCache>
                <c:ptCount val="1"/>
                <c:pt idx="0">
                  <c:v>Total</c:v>
                </c:pt>
              </c:strCache>
            </c:strRef>
          </c:tx>
          <c:spPr>
            <a:ln w="3175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1C-42BA-8ABB-BD8BDA50A058}"/>
            </c:ext>
          </c:extLst>
        </c:ser>
        <c:dLbls>
          <c:showLegendKey val="0"/>
          <c:showVal val="0"/>
          <c:showCatName val="0"/>
          <c:showSerName val="0"/>
          <c:showPercent val="0"/>
          <c:showBubbleSize val="0"/>
        </c:dLbls>
        <c:smooth val="0"/>
        <c:axId val="861773583"/>
        <c:axId val="861777743"/>
      </c:lineChart>
      <c:catAx>
        <c:axId val="861773583"/>
        <c:scaling>
          <c:orientation val="minMax"/>
        </c:scaling>
        <c:delete val="1"/>
        <c:axPos val="b"/>
        <c:numFmt formatCode="General" sourceLinked="1"/>
        <c:majorTickMark val="none"/>
        <c:minorTickMark val="none"/>
        <c:tickLblPos val="nextTo"/>
        <c:crossAx val="861777743"/>
        <c:crosses val="autoZero"/>
        <c:auto val="1"/>
        <c:lblAlgn val="ctr"/>
        <c:lblOffset val="100"/>
        <c:noMultiLvlLbl val="0"/>
      </c:catAx>
      <c:valAx>
        <c:axId val="861777743"/>
        <c:scaling>
          <c:orientation val="minMax"/>
        </c:scaling>
        <c:delete val="1"/>
        <c:axPos val="l"/>
        <c:numFmt formatCode="General" sourceLinked="1"/>
        <c:majorTickMark val="none"/>
        <c:minorTickMark val="none"/>
        <c:tickLblPos val="nextTo"/>
        <c:crossAx val="86177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14285714285714"/>
          <c:y val="0.21621621621621623"/>
          <c:w val="0.8035714285714286"/>
          <c:h val="0.5243243243243243"/>
        </c:manualLayout>
      </c:layout>
      <c:lineChart>
        <c:grouping val="standard"/>
        <c:varyColors val="0"/>
        <c:ser>
          <c:idx val="0"/>
          <c:order val="0"/>
          <c:tx>
            <c:strRef>
              <c:f>KPI!$H$3</c:f>
              <c:strCache>
                <c:ptCount val="1"/>
                <c:pt idx="0">
                  <c:v>Total</c:v>
                </c:pt>
              </c:strCache>
            </c:strRef>
          </c:tx>
          <c:spPr>
            <a:ln w="31750"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207-4466-806D-220FA7C82348}"/>
            </c:ext>
          </c:extLst>
        </c:ser>
        <c:dLbls>
          <c:showLegendKey val="0"/>
          <c:showVal val="0"/>
          <c:showCatName val="0"/>
          <c:showSerName val="0"/>
          <c:showPercent val="0"/>
          <c:showBubbleSize val="0"/>
        </c:dLbls>
        <c:smooth val="0"/>
        <c:axId val="554636143"/>
        <c:axId val="554636975"/>
      </c:lineChart>
      <c:catAx>
        <c:axId val="554636143"/>
        <c:scaling>
          <c:orientation val="minMax"/>
        </c:scaling>
        <c:delete val="1"/>
        <c:axPos val="b"/>
        <c:numFmt formatCode="General" sourceLinked="1"/>
        <c:majorTickMark val="none"/>
        <c:minorTickMark val="none"/>
        <c:tickLblPos val="nextTo"/>
        <c:crossAx val="554636975"/>
        <c:crosses val="autoZero"/>
        <c:auto val="1"/>
        <c:lblAlgn val="ctr"/>
        <c:lblOffset val="100"/>
        <c:noMultiLvlLbl val="0"/>
      </c:catAx>
      <c:valAx>
        <c:axId val="554636975"/>
        <c:scaling>
          <c:orientation val="minMax"/>
        </c:scaling>
        <c:delete val="1"/>
        <c:axPos val="l"/>
        <c:numFmt formatCode="General" sourceLinked="1"/>
        <c:majorTickMark val="none"/>
        <c:minorTickMark val="none"/>
        <c:tickLblPos val="nextTo"/>
        <c:crossAx val="554636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1750"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B98-4760-B719-872C01086F9B}"/>
            </c:ext>
          </c:extLst>
        </c:ser>
        <c:dLbls>
          <c:showLegendKey val="0"/>
          <c:showVal val="0"/>
          <c:showCatName val="0"/>
          <c:showSerName val="0"/>
          <c:showPercent val="0"/>
          <c:showBubbleSize val="0"/>
        </c:dLbls>
        <c:smooth val="0"/>
        <c:axId val="756546607"/>
        <c:axId val="756545775"/>
      </c:lineChart>
      <c:catAx>
        <c:axId val="756546607"/>
        <c:scaling>
          <c:orientation val="minMax"/>
        </c:scaling>
        <c:delete val="1"/>
        <c:axPos val="b"/>
        <c:numFmt formatCode="General" sourceLinked="1"/>
        <c:majorTickMark val="none"/>
        <c:minorTickMark val="none"/>
        <c:tickLblPos val="nextTo"/>
        <c:crossAx val="756545775"/>
        <c:crosses val="autoZero"/>
        <c:auto val="1"/>
        <c:lblAlgn val="ctr"/>
        <c:lblOffset val="100"/>
        <c:noMultiLvlLbl val="0"/>
      </c:catAx>
      <c:valAx>
        <c:axId val="756545775"/>
        <c:scaling>
          <c:orientation val="minMax"/>
        </c:scaling>
        <c:delete val="1"/>
        <c:axPos val="l"/>
        <c:numFmt formatCode="General" sourceLinked="1"/>
        <c:majorTickMark val="none"/>
        <c:minorTickMark val="none"/>
        <c:tickLblPos val="nextTo"/>
        <c:crossAx val="75654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1750"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72A-45F9-A6A7-D6DB2D6E1034}"/>
            </c:ext>
          </c:extLst>
        </c:ser>
        <c:dLbls>
          <c:showLegendKey val="0"/>
          <c:showVal val="0"/>
          <c:showCatName val="0"/>
          <c:showSerName val="0"/>
          <c:showPercent val="0"/>
          <c:showBubbleSize val="0"/>
        </c:dLbls>
        <c:smooth val="0"/>
        <c:axId val="886348943"/>
        <c:axId val="886349359"/>
      </c:lineChart>
      <c:catAx>
        <c:axId val="886348943"/>
        <c:scaling>
          <c:orientation val="minMax"/>
        </c:scaling>
        <c:delete val="1"/>
        <c:axPos val="b"/>
        <c:numFmt formatCode="General" sourceLinked="1"/>
        <c:majorTickMark val="none"/>
        <c:minorTickMark val="none"/>
        <c:tickLblPos val="nextTo"/>
        <c:crossAx val="886349359"/>
        <c:crosses val="autoZero"/>
        <c:auto val="1"/>
        <c:lblAlgn val="ctr"/>
        <c:lblOffset val="100"/>
        <c:noMultiLvlLbl val="0"/>
      </c:catAx>
      <c:valAx>
        <c:axId val="886349359"/>
        <c:scaling>
          <c:orientation val="minMax"/>
        </c:scaling>
        <c:delete val="1"/>
        <c:axPos val="l"/>
        <c:numFmt formatCode="General" sourceLinked="1"/>
        <c:majorTickMark val="none"/>
        <c:minorTickMark val="none"/>
        <c:tickLblPos val="nextTo"/>
        <c:crossAx val="88634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A43-4509-83F4-915FFA0C2E65}"/>
            </c:ext>
          </c:extLst>
        </c:ser>
        <c:dLbls>
          <c:showLegendKey val="0"/>
          <c:showVal val="0"/>
          <c:showCatName val="0"/>
          <c:showSerName val="0"/>
          <c:showPercent val="0"/>
          <c:showBubbleSize val="0"/>
        </c:dLbls>
        <c:axId val="1030720624"/>
        <c:axId val="103072270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A43-4509-83F4-915FFA0C2E65}"/>
            </c:ext>
          </c:extLst>
        </c:ser>
        <c:dLbls>
          <c:showLegendKey val="0"/>
          <c:showVal val="0"/>
          <c:showCatName val="0"/>
          <c:showSerName val="0"/>
          <c:showPercent val="0"/>
          <c:showBubbleSize val="0"/>
        </c:dLbls>
        <c:gapWidth val="84"/>
        <c:overlap val="-27"/>
        <c:axId val="1023782464"/>
        <c:axId val="1023782880"/>
      </c:barChart>
      <c:catAx>
        <c:axId val="102378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3782880"/>
        <c:crosses val="autoZero"/>
        <c:auto val="1"/>
        <c:lblAlgn val="ctr"/>
        <c:lblOffset val="100"/>
        <c:noMultiLvlLbl val="0"/>
      </c:catAx>
      <c:valAx>
        <c:axId val="10237828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layout>
            <c:manualLayout>
              <c:xMode val="edge"/>
              <c:yMode val="edge"/>
              <c:x val="1.4842300556586271E-2"/>
              <c:y val="0.326328478851648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3782464"/>
        <c:crosses val="autoZero"/>
        <c:crossBetween val="between"/>
      </c:valAx>
      <c:valAx>
        <c:axId val="10307227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layout>
            <c:manualLayout>
              <c:xMode val="edge"/>
              <c:yMode val="edge"/>
              <c:x val="0.92131710808876166"/>
              <c:y val="0.3086293638074002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0720624"/>
        <c:crosses val="max"/>
        <c:crossBetween val="between"/>
      </c:valAx>
      <c:catAx>
        <c:axId val="1030720624"/>
        <c:scaling>
          <c:orientation val="minMax"/>
        </c:scaling>
        <c:delete val="1"/>
        <c:axPos val="b"/>
        <c:numFmt formatCode="General" sourceLinked="1"/>
        <c:majorTickMark val="out"/>
        <c:minorTickMark val="none"/>
        <c:tickLblPos val="nextTo"/>
        <c:crossAx val="10307227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9996173118220365"/>
          <c:y val="0.21756990376202978"/>
          <c:w val="0.29652386983095647"/>
          <c:h val="0.74718790107183741"/>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8ACF-4587-8E8E-62B390A63D0E}"/>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8ACF-4587-8E8E-62B390A63D0E}"/>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8ACF-4587-8E8E-62B390A63D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ACF-4587-8E8E-62B390A63D0E}"/>
            </c:ext>
          </c:extLst>
        </c:ser>
        <c:dLbls>
          <c:showLegendKey val="0"/>
          <c:showVal val="1"/>
          <c:showCatName val="0"/>
          <c:showSerName val="0"/>
          <c:showPercent val="0"/>
          <c:showBubbleSize val="0"/>
          <c:showLeaderLines val="1"/>
        </c:dLbls>
        <c:firstSliceAng val="0"/>
        <c:holeSize val="47"/>
      </c:doughnutChart>
      <c:spPr>
        <a:noFill/>
        <a:ln>
          <a:solidFill>
            <a:schemeClr val="accent1">
              <a:shade val="50000"/>
              <a:alpha val="95000"/>
            </a:schemeClr>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87847722409478"/>
          <c:y val="0.10666666666666667"/>
          <c:w val="0.80849274835316987"/>
          <c:h val="0.80444444444444441"/>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B69-4737-940D-4427FEC7FA3C}"/>
            </c:ext>
          </c:extLst>
        </c:ser>
        <c:dLbls>
          <c:dLblPos val="inEnd"/>
          <c:showLegendKey val="0"/>
          <c:showVal val="1"/>
          <c:showCatName val="0"/>
          <c:showSerName val="0"/>
          <c:showPercent val="0"/>
          <c:showBubbleSize val="0"/>
        </c:dLbls>
        <c:gapWidth val="71"/>
        <c:axId val="499418159"/>
        <c:axId val="499418575"/>
      </c:barChart>
      <c:catAx>
        <c:axId val="499418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99418575"/>
        <c:crosses val="autoZero"/>
        <c:auto val="1"/>
        <c:lblAlgn val="ctr"/>
        <c:lblOffset val="100"/>
        <c:noMultiLvlLbl val="0"/>
      </c:catAx>
      <c:valAx>
        <c:axId val="499418575"/>
        <c:scaling>
          <c:orientation val="minMax"/>
        </c:scaling>
        <c:delete val="1"/>
        <c:axPos val="b"/>
        <c:numFmt formatCode="General" sourceLinked="1"/>
        <c:majorTickMark val="none"/>
        <c:minorTickMark val="none"/>
        <c:tickLblPos val="nextTo"/>
        <c:crossAx val="49941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2AF38E2-6BB2-41EC-9595-B88FA48A1624}">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AB2F6B79-9E99-4B26-83EB-323D9E085DDB}">
          <cx:tx>
            <cx:txData>
              <cx:f>_xlchart.v5.6</cx:f>
              <cx:v>Sales</cx:v>
            </cx:txData>
          </cx:tx>
          <cx:dataId val="0"/>
          <cx:layoutPr>
            <cx:geography cultureLanguage="en-US" cultureRegion="US" attribution="Powered by Bing">
              <cx:geoCache provider="{E9337A44-BEBE-4D9F-B70C-5C5E7DAFC167}">
                <cx:binary>7H1pc9s60u5fSeXzpQ9A7FNzpmpISrJky3sWzxeW4jgkuJPg/uvflpfEZmTHU69v3VLV1VkdCUYT
D9DL043WP2/6f9wkt5vqQ58mmfnHTf/3x7Cui3/89Ze5CW/TjTlI9U2Vm/xHfXCTp3/lP37om9u/
vlebTmfBXzbC9K+bcFPVt/3Hf/0Tfltwmx/nN5ta59l5c1sNF7emSWrzyns73/qw+Z7qzNOmrvRN
jf/+eJk3dfjB28R5vfn44TardT1cDcXt3x+fffLjh7+mv++3uT8kIF7dfIexlB5QwjFlQqi7l/j4
Icmz4OFtCyN0YBNEFeb0cdaTTQoj3yrPnTSb79+rW2Pgoe7+Ox397AngTe/jh5u8yert6gWwkH9/
/JTp+vb7h8t6U9+ajx+0yd37D7j59jE+Xd4991/P1/9f/5z8AazE5E+eQDRdtj+99RtCJ3kFCLmb
Kk909o4YEXbAiCKCEbQTI6EOsGREcs7R3Ys/R+rtcu3Gajp+gtaJu5doLb9vwvxxod7lIBGpkLAp
vgdJTg4SpgecAYqI2o+z3h+kPwqyG5WHYRMwlvt5dNw8y25van3T1I+L8w6Q4AMmGGaEsPtzgZ9D
IuwDQaQtsc0eJ71H5I3S7Mbl2eAJOu7VXh6Vfyebb5v0PTUarDzn1OZI3SNDniMj+YGkiBAb2feH
ST0H6A0C7Qbn58AJMP8+3k9gKj3m72pq6IGtiA1ngu40NRjjAwCOKc7ubQ0cqXtX5P7k/PvPAr0A
zOPAKTD/2QtgXvdWnjprzz75XzprRB0wRJhADCz8Uy9NqQOEJaEYsZ+wPYVl4j29LM9ucCbDnz3C
nrhmt92H67yKH3frOxgX+0ARZdOtkrp7TVSYYAcc3mHgW99DMnXK3iDRbjROfo6cnJWT6704K8+k
hsBm+zyHm7Qwoa5u3xEgcsAlLL96tP5TgLbegeC2erRBE7fszWK9jNKTp3r20PDMh3sJ1RFojuYm
Ht4PJSIOmC2ITfnEX5bswJYCvGXK788PfZz03tK8RZTdyPwaOQHlaD/Pz7+reJOZjXlcn/+9biP0
QColEcEP5mSCjbKBNFCYMSbvdd/Ef36LRLux+TVygs2/L/bywHi3yabbvKdaAx8AIQl6izxgA67x
U1cA7A6cJU4JBgi3rwk2b5FoNza/Rk6w8WZ7ic08ySv9/R2jGlseMMUYtskEEwnnRQpCbUl++gpP
3bM3SLIbkp8DJ4jM9zOccTeJ/pFXmX5HUMDA2IxyrvBDqAkRy9PzgrE64FjYAj8SN4969IELeJNM
u+F5+jwThNx/7+WZcXM4NJvv78ibEXkApoYxoMXuz8YUHwTsJxWScPDfnh6at4jyAiw/H2IKyule
gvJZV4F+70MDakwhqehPhfX00Ah5wJUQkj6CNjEyb5FoNza/Rk6w+byfB+bqFohNY25vHzfvO3hn
DMgx4MWQfPC+IHB5Cg6QZ4QSUHovBDZvEmk3Ok+GTuC5OtnLo3OcN9rozbtSaOhASUibQUbmOS4K
g1eNJZBrD2mcSUTzJll24/Jk6ASX4/08No95zw/5jw+g6Jv027v6BGBzENgUTACCp0dHCODRgBLg
kMq5e00g+m/F2o3W7t8yAc5z9/JALW5zMEabd9R29gGnkKSR4iEVMElQS3JAKSWCogdtOHET3iDQ
bpR+DpwAs9jPE7VMICmda/N+yFB0gCHbScF3uz8sE5ZAQlqaSk6Y/BWpPnXg3iLRbmh+jZxgs9zP
uGeZfX9nG6QOIN5RArjNh9dzPQcuAqR4JOLqITM60XNvEOgFZB6fZArMfroHWw54dVuZ23dkPLfH
hgAwjICTsH1N3DcBdQJCMigseoBugs3bZNoNz9OxE4ROVntpb5Z5947GhtoHSFDOBN0d9ygCCTiE
OEYP70+SOn+SZjcq96MmeCz308x8vq3SPKvf0cpQgITZ8NfEnYbqDc5trrgk9wdlGoP+WZLdcPx8
hAkin6/28oQcvXdyQAKZScEbg+TM3Qs/ty1KHhAJ2WhIVN/jAg7bU7P/Z3l2w/I4boLK0eVeorLe
6OwdOQHKIObfFmY8WfSngQ1XBzaGVDRot3tQJkblj+LsxuRh2ASS9WxPIamGZJN9f9yu78DUQJy5
zW6yST5A8AOBgF8j6gGNScyy3vxZkpcAeRw5xcTbS0xOq9sgz94PEUqgakNCfow8ZJUnyGAbHUBW
E2MCWu2p1vqzILsBeRw3geN0P9OZ640xm5uwMbd1/Z6RpH0AGRiI4cVDfmxiUgQUnSGofCJyYkve
LM9ucCbDJxit99MD+1Rvwse9+w4qTB0QQAa4lV/W/KlhuSsIFEBq2nziC/9Jjt2Q3I+aIPFpPz2v
+7r5d7+xIYDw4gQBe/kQID73v7Y3NqBmBoo4HwPIx91wn9B8q1S78Xk+eoLTyX4ambW+CXWweU8z
AwU0oM0UUMz3GE2pMQaV5wj4mS1Ls31Nzs5bJNqNz6+RE2zWy710AM4gf2aGpN28a34TOBipOPhg
20TN9jWNLcWBJFJuQ5x7fAC/p97AW6XajdHz0ROczvbT6qz1Ns/5vlfTtnlMhaHS7IHZn3gFih5g
BRU1oOmeo/MmWXZD82ToBJf1fjKYa23M9u+i0I+L9A5OAVzfsKEI7SexP/GigfmH+wE2lHQ81HT8
pt7eJNRLED0ZPAVpT8kAQChvqvdECEgYLqA8E64E3L0mJPO2glMIqKlhD4nOHQj9SaKX4bkfOcVm
P4tr1sBmvmt9AIUcM9xIwwpSlnevie3BCE4PhfIbvs1OP7U6bxDlBUwen2EKyX761V9uTf3hV6HQ
/RK9g1aDoiZqM/DZXsg0IygUJAJyN7+chqfwvFms3SBNhk+g+vJ5L923Lxu41ZEF9btyOBAAAUED
QL1wZf2Ow4GigUflB37DM5zeJNMLID0ZO0VoPx23k9tv1cbEm8c1+t+fIwoXa6CclsDlmt22Rx2A
270t53jw6yaJm7dItBudXyMn2JzsJyN9ddu/67UODMQAkRTozXtgpg41cD1wnQ2ingcFOIl6/ijO
blQehk0gufq6lwrt8q4Lx/+FHg9ATCPIB9iP2Ey8ArmNWKHGCfi2+4h04rC9Xa7dIE3HT9C6dPcS
rYsQuoN8WJr3TeuAguO2tNWj76wm7A7Q1QxDce72nvTdC7B8aoDeKtVupJ6PnuB0sZ8sz8ltu3nP
mzhwSYowTiEd+ou/ec5ac4hQoWWKeKihnrgIf5ZnNzaP4yaonOyn87atFlrf9vrmPa97QL8hG3wD
TB+cg4mew4gfYAQlHaDqnp+at0nzEi6/nmSKzXovNdtpqN8RFeBDKVznBLrtoaZjggpcYAMmFMiC
F3IKf5JmNyr3oyZ4nB7uJx5xAu2E3rVHCtx7gpYOUI1276yhqbcGN6fhoCD02LkLSLinVub0DRK9
gMvPkVNsjvYSmy/a3OSZ0e+b4OGQfmMEOtjcv54n4YABhUvtcBlU7b7x+SaRdqPzZOgEni/7afy/
DDl0ugsed+87BKDQmgNSajZ/4fo6BJ9Q5IHBPUAP6D3OfZ8hfYNAL0Dz+CRTYK7/35ybl3vd/WwJ
6G3qzeyul+CTdnevv3v37NDlcDL0QfnshO9eLy2///3RhrwAGJefPQq3v+SZ2jrbkfB7MvB2Y+q/
P1rbImkFJeyCAwkktz28Pn7ogBaEtyBSAnIVwiR7Wx0KVdZAfWfbznzQ7NA+uCsYhZprAn1B7uqy
gHjfvgUeo8DM5gJSgkQBeUR/dnM8y5MBipB+LsrDzx+yJj3LdVYbeCqOPn4o7j+3FZbBdW+4lAJu
DrKpwJjDr/tQ3GwuYJ/Dx/H/SVJixrRAwyETWTx4Dc419ljSkRPb73M1U3aEiZumukrnXc1L5dim
qpZU5hjNx7LqIjdMkKXc0tQJ80LFuOWYOGi8St0Ube2fdpwPR+mAkUd102NnTCXDTmoZM4vwQL2R
J3bhWMRgaybGoagdO/SxPauicFxY2M4/V2aoVkNUhicYunHNhDWOn3zbItqhiQhnlUJFNAOjV14G
cdVnh6hUpfRwj8RmjAjP3BjnYeTkUGzVOahQsZc2ve81YXaoxahvLYyDm2609LqHMV/ZkEeNpyxF
j8M08SMHC4MaBwhXkzgNC+xZbnXsTMkgOWqJik51HtbrtjPWAvvR6PrIp4mT120/k50fzyMRRK3L
YFHcvu8ax6q4cZI0Vb2jCh85bcLIJ1nBMmNLxDCFHaJVxoNmlglOD227DGa2gpWnmuJVN6r0rLYI
n9d8TM/RmORnUSOr09CH25hOi+JsxYRduJEcfTfuQjG3lY1qt5LpOhM4QLNB8C50qrgYIzdj6AsW
oj5ucvrVsKC+xMZkciErXyWebUVB4aSNjBdZ1ZDPfRLb86ghcpEWQdS77ej7a5rH2hsIil2ouB7X
jLXmQvBcRjPOfbYiVod+GItnM5riC9GepSrJPNPRckEDdEabRueuyW1ygi3TXOOhCD5VKelPWxMx
V6V8ZhlZuyyNLUeEdbogWZ+sVFL5x6qIsnOGarqOqf1Fd5R7cY5ib+DNMM/KwL8cGlbOuMXSww6l
Lspx7cZxFF34TYlOG8sIz+9ptwx4vogjImcp7To3bFDu+SNYA0e1uX8YKZ/NG57GP1TX3WBfWfOc
Uj93wjrBF7DJA8f0fbk0I06dMVFkBm0wOy+GbjIez9h5DrvNxUId5cgPnVSW3LNC83VMNXPGXljz
EEyEwwYJUpqQuUET+A5usF4lbWh9hQRZsCySsLxgSVGsB4jmV0Ka0ouscJhVuG/dhFbhCWlL2Dew
bTun54O9KIbQd5os1F6EqB+7BW/YTGLWXwxdzZw20DQPFpymQ4A/ST/p9dwo3JHCYXikvPGiLgxC
edHxPuGFO1hKNpe2HbPukhmog6MOK+MQf8YU9sIMsUgf8QqJ81qGfvilp2NaOw2OEjLPVG5pJ+F6
gPlbfaLkYH9RpMiRk0S4at3KJ2E1ozi32NdekSxadrkdFk6SjxE8TYRGmi2q3Kray1Zr2l3WsW5Y
4QSBFZGTmKA2uo7juhozb2zjTIxOyIztDgVXo9cauwfN1ugguE6xDhI3CrEGfKw8he3Z5QOa9cOI
g9DBuofHl90gAi+JMilnZUrqODgcakmvmzzr6hsRKxzza1gj1bRO0tT5StcZYb2T+XFNeqfTqXUY
qEBr2CGoqf2rLG744KKS2Ny168r24WDhHrhgMD8PtvGZcr/Ji6HSQfjQrffnj/+6ylP4+27Mrz/c
Nvv99RMU3tx3CX71U3CpcOtjmOmHttL8/F2/utRureNPUSf29r6v8AvG+NU332ipMdteTXrZUu8o
Lbgz1PfjHgy1lBDOwyVBaIoCtekYrP9PQw33oe8omrv2mw8WmkAu4NEiwz0pqKACutOmYMshmf3f
WGQo8Z1Y5K0zDm7BtpEE8KyIgSBPLbIWumRxYeJlGuXjWgTxOLdsYzcu2GnpsTpEh3XJcODYuA7A
OJVDTJ02t7PjnObDpxFUW+nkgbEDJ495lTgKD3nlxr7dn1Waxp4YrOJ6LOJqtB0T6WY88rUYwNqY
wp4RXI9rJQJ0CFImvjOEtI9P2jBrb0UkSeOWWo/zKgRj6ETQsfmitAbhVpHfL2TX9WejAHkLEg4L
0VJ/lbMeTj7P+uwYxGSZ43dZsSEqG+dw+zz2ssYiy6EZIuzwkFpZcZiA/m+qS+yPjbWSfdhhZ7Cg
xuN7G5CAzzslLPszav1Az9Im6KvIiUOLXYdIDTno607V4VFek1gSp0vLojsrbdGEjghkF5yMygrl
PI8HHFx0AeJzlMRpSR0dpEjObdPWCFQz3BhZYrr9ZIBDJb72YCqzBS8RdwIrBqXNh7CKXR8bUBO4
kyORLqgEHOjESbmPBHfKLPiWjkNw2oohn+VgpbVjxFAWDg5K+XVs+tqaZbjrZ11WikXDR6+Gn5wc
tdUNi8r2RMgIGTdGATlMOMHno7Zzr/P99muVnCupkkVapWiNjUwWUs2LqpWR2ya8PKrSbl7Ssjgr
w9iGDVMI5NRbI2sNyj9v+dB/igsWf0XhEDsiyUKXsCZ3ax2zWyvrowtp6t4pVV96GXhB8zDDellL
Ra4jcGKcLgxzT4sqW2qV1SvqJ4eQLEguwiSKz9u+zjJHWIFws64E963jK5Nny14NVyKr2sqxlDLf
WI79izQOhdcTopdxwNMZ6ur0SKDEzExBUzccdfIpb3nmlBYOFwE4ozc8iMvEqfwqOmstXm6CFjPs
9sWATtQgx9CpI2ytspDDqAFl6LwyxbDoynL8TOzkKrIK+5rzoAhcm8Y3GqzuZy7hUNGO0Lmf+HQZ
xGnr8LJPlxXpbn3fyM3Yx3imwFYNThsG9aYawXEddXWIw446cdEdtTRkp0lskjlpR5I6PPDzwyqg
8TKHduVrPxf4urcbeYJF1vmO3dVLFcXJMqODchuamyvT5MEp6Vh+GJOUHHXh0J8kMhkP06Bg50UR
4pOmLaKvZRZG14Bosuj7hhw1+ZgcNllWnMQjTW6KoOa+61eBWOmKjGclq9vjtAZfONUFbh2/kOJi
iOo0cSyLgFohvV7LoSLnakQ8cjo4EodJX/mWU0ittz4oOW1kY47biugvvUF965ChQ+sibvW6DuPy
qomb7lJrXqxIHGQzq9fqOqdD9LlqeX1Us1xZs74R0QqNYrTnOA3TM7in7S+Lse8W9YgCD0VKzquy
ZT9YW4FTKPjwpY/s2AuUtcziIl3WzF8nKM88vwmR0ynWz3AWLG1VHA0MDa6viFPEtPneZJ3tkDhL
DlHQg0FmRe5hbNpFpTPwg0PUe2PPy2+Fz5ojVHZ6ntBBuzyj3XmUs/IkjOVwmIOre+4P3fC1yfV4
w3zcnsOC+Kd9XjRfRjFgt6Vd6sE5qb087aPDLqHRoqARL8FZzuNPha6SBcAOp8XqyrkScfGdWLxe
jDLtjdP7iMx63lOnTKv6TOA2s902Hbgb2W3oSMPsH6MdKstB3G9gKw+5p2x8VfRxuw799Ax8TnVi
53bwFRoSJIuRqXLek8FqHTRotOY6RmtVx+oEXBz7fOjbBgyFGdRxnuNkoZL+NCmbInEwHNRV0wQQ
hVGVpq7f1f1SxzhYFXmUeYHk2oXFyNZNWTtKEFA1WZIdWZxFK7uk+JIPKbNdVFu+a0o+3IRR11fw
0LLSTmOi6NAMpvwWczHrURSvwJaomV/m9n+iptXLxLBkUVKtr3AVmYtA1OLErofesZpyhEBoiMtP
JmvUSc/EuG5NYW2KvEFg0XB3kei8DBw4PeI467rh+2Dl0eDGQckOs4x1KytI24VvcHvS1hVZ2Ymd
zaUuy88dY+asZ4PvDbQdF0T34TlYtuKaqyb/JutM/Bh0XCcOr03gKBV87+I+mlE9Ksevi3mXy+Zo
6A3zIKyuXSsHOV1lGWspcQzuKjJQJlykEidua3ckcfloRaskpOVnv8nqWS6KfClZqn2X8Sj+kVFc
gufdll9kkHE+A688/UaCQC6ysvfXDfblUSszy0n6sVqGSh6qJrYTZ7DBvjkJrZOTGnrsnEYyNesY
D/WskSZflblVr/3a4l5EY3bSJaJ1rDZrvkjKuGMXqjWuoVYvHUO65rwIjDweLTXcItIkjaMaDeZa
wRofJV1tXYUh49elzkH1gONMndxYUbZV2gV3RggDZzWS+amIM3KikZ+BWmoHL5bJgJ3IZ3Ihauhy
B3ui08S1lVW6KQ5zt8+F3MRoLOZIkw1tTL62goxdyiAwDkY9Oe5qRUENDvbZUI7IDfxsvQVwVSYE
L8a6cdsh056KSnvdyDpaBnZOnCrM8rM8sMknIet2BjFWMi/LnC0sHmWFA31VZpKDcUxibTwrJ8Vy
GJE5FyygN3VYJbWD62L0mq5Vl5hFBQSTxp6jsMJXzI9C6qZWQc9iv4R4zm57dZ4EmVh0kAtxO0SO
pV91AHtK0bpEeF1T3q9UbcsZ1lZ5Gzbarh1r6NShX5fiUFhR4ZrEDG7mD+asGJPiLB6K8jAKbfuw
JyxzR6Ytt4PQf1z4uBJfwBewr3rgHgYgJIj4IVOruU5zyeZ+XHxlZSJmVqTOiV2ZCJ4P1eB3dNIc
2qDyAieqo3DVFZW15JlttAs3zSsfjHY53uiiSkvHaL9b2U3vsRzM2xDLALYmNfM0itmZD77pHGsw
1g2PaTTvZCUij5Qj+B89KOETEjSlZ8rqc4aq9LTtWlq4/ojoAuxdNm9pE3tJbQ1zS2NxaOeJPBVY
9GAVhL4GB40b14okOCCDf9gUke8GYaxsR+AKx0uWBNiFnZ2cdXnRhm5F+4g5AuXgvrZmmMVW3F3w
qgqdbiTdkqMhO63jsoNzQngFm0OJ7+D4hjNKY3sRI1Ar0NAFnOkePNXMqW3UXbYoCT6hOE8+URt8
QBqYkbrML8vTIq7V0Rhz8FYC5i+RKJrUCVBEkBPnYMEc2fpL3bTV6PUBiVZRrVTp6BbrBlxMlR+m
pR2YW5JGwqjYiesBy8IhpTz2WxZ7fS2rFYNA/5xbhqwprYYTVVbYU7EO3Doo+1WYdeMsAMf/68jl
UUT5VcAhlG1sfZJpoNUSQldpLPB/tAAyCO5gJm7pcwUuWcq/4rG1l4MlMqftQuKVwH/MCjJuqnD4
poV1Lgs6OipsuZeMOHRMqZGb11m3QMSibswSt4cQ4UgnOJ0lUfAJYCHzZpDUVUY1HknAubESfdpS
TdaG0WtsqO/0bd04QRwnXhzLyi3SBBYm7RRQYAPE2gQC7lzQbBWEJTAFjZyHQTaspG5Pw4Han0mV
JbEr+xzoG55Vc7igZ7uj1QPPFjfEG/OhdnKaLoTsO2fUEbkeLLtfRHos3FTJBXA34rTn4Zb/yOJ1
BttvA7zPzBbMv0prww8Lyx9WzDZoDXSf9tqgo+4oKzBzUDO41IWQ88HUo1sYn7kDbTqnyOvgJLMS
sOxxNJwyBA8XyWSmR6CneFlUtcsLYZwnUesOshaqNZ5RtUCdQnMBApQvAToZ4sPngWHo0yHRjdTL
KDUQ1lm98FfVKEFLsybmlxRl5U0BvlQGJhtIsNcnh/j2t8k5gjp5Av3CoFn1ZPJRZxUfxkIvcZ9X
N2NUZceFTsJTGav44vWptpTzU0oanhOawsI/2+hXim0P+WcBcKkj3ocpTFXYZTaDMzIkTgbU9+3r
82wJ9t8monDRHIJ+yOLzbWfnpxPF+TDQKgZyrSn8YR7Kii5509uzBL7j56ys4lgdtypEGkBPN4UI
IKLuxiA8tfxwG1z7IUj3uki/QwwlbdAeXwC9DzGtmMT+DQLurIYoY1n2wKSitBoWJOoggqaJGrCH
grC66ZsWcMaVD41S/j9/9NKXT/3K9EACRr6a6XnStO63Ub/YI9hAUI1IoWxRbO+U/GKPoC8ItHBD
UAYMVdmQAIK3HkkkcoCgPgtBaxBuCwW25yepBC16oYwOKBDQZtAPFppY/zek0rYg/+lOh2I8aOoL
+2r7NTMUupRMsjx6qDoIZXC1ZJkvpBdFFr5AYQnGr9XFPC8jWTsMeIJvxhL+lQhVtRzSzF9ZlfZX
prJbVyQCH+eggRcxHVvXbnGSOlLG1pUsUuOJsGAaeI5auTiM+lOcWc1tVNn4uA+D5DO1y3oGLrEG
Y5766xzRsPcyW7ReVZLKhaREBcFgao2HeZnyyyZrerjm9JPyO7tXH08zXRNWDVYAKhRsymAZYE2h
6Or5WY8GWbV5WxTLHgjzM+4btQiGRgEdW2+fC+R+fb6JvrybD3LqUBeBIPUHlULP5wN+F/Vg9Ipl
Z1XE6YPkWzB2rat9WIPXZ4JNMsEWrqPbGK4DwDUnoC8nTzY2HI8m5Mmy80vj2RH4hGpg1kISX1+2
dkIXQxj5F69PuuPxQHHCxUQOm2l76fr540XINl2amWTZ8C2LZDXAwxkENtVrelYNzn8/G6Pb7CQk
+KDp1GQxAyXhO+7SKFli1DGw4VU6znte4e60SdTV63PhSUZ0i5wScFqhETYC00Ank/VxkIRpjPSy
DPuEuCT0TeKVZZp7kKODxMIQ9qdN1eDjzsTt4ZiIuphpAym91+X4fYUh6w8mAFqhQKEzKJXnK5wA
uTikDYmWZROnoddDIO0BseRfKb7Nm7w+2e97iCEMaWVbMnnXLPf5ZFWpElJXPFoWeBzPc1kZr7bg
BBdhEYfLwWgWeSJTsfzDvLseUnDIgYP1VVCGP9FLcRBBPMKLaAlkYVtAJlRddaTpOifTwFi8/oyT
uSi4FfD1gApKygFe4Ponc1FtdbgNFXh0uAy8sh9E7BSoGo6CoSOfXp9r+7smLgyCm1GwlBK+GYLh
CXhRWnOrsmAPjcPYYS/3RbpKNGmx9/o8UDr1+zyEwx1hUDKwXe3nuDU8MRXPe730EWsjr+8ieCiI
smzHbwm7DLWGHFxf1cCMjxXEUjOUBiEUGr6mWSd7Z7uu2+utFM6ngPoCe3uenlQQtAOOIWNRgwyt
CTzgGUvbCUYrWPtkSFd5IJlnOBn+oM/vlnCyxDaoIA4XBeC70dC0cKENeJuPvtDLUPrkSxXxdAUX
1YYTSAmHi4oUmXFqK4eYrht6YKP9rhnaZQeZiO+YJ2UFtQkqXcV+5h8GyEpXvvbhX2Nknb++Orvk
BD4TXAO4BEQVuivAeLI8MSN+NwrLOkTg1X8bhoZWblsmENH6Ce/4YQbRv3CGyBIQs+ddvEatDf4u
yXx/2cQ5PVI1sKW9luRkGxuLOW/DPPJySEy0i9dl/X3XQjMsqNSDHDB4JPAljc+RREDn5ybp9DJV
CCitOJB97GbG1LPX5/n9JMKVp+29XAEthuGATDSstiDM8S2jod9cPp4rDZUXThbn7CgxlF2+PtdU
ncP2lFB5CAWh0Lsd0iJy8lADkKkGSAJQ5/C1S8Bo+q2HkqJxEzgqc9+GXEDRd8MRbnpxbaVZsAAm
oP7DwsLXW21P4vPtCpEsguJUKPUmIM7kmZOqsGw4Gf6haLpqWIrEBmVaK0g3L4OmGM+hoAN9Y6Gv
Xa2btHKGIowC+P+4kg5PETsyQeuvVNMMZ3Wr7Aai86io3DKBzI5rx+m4TkLjr0Jd2hdjQvwfbd8k
nyFyGtdjUkFoDEQCvxRlH69sKMA5aisECteknX1xFz3ysIC8IhQdHYdA0zQeKrR1ZYluPB8CnzQO
pIna07RC9SbxB/RttMCNM1YxAGHQZ/6PVFqsWGVpmY5O1hb+4WgwEEaRCCH3RkS19RHymCInK226
CZWPb6BsiXzqIPwvgQ9vU8s1vU9/JG1NOy+texLOjIzCdUDgZFMGqgUKBfS3JgTlnZuA/QhyS9pu
loLbCMQZkoHbaRU0wNJxuugoAmcoE735LkVjz7KoFNey7Cp5keMI9huc/iCex7mC6Qugws6lbUB3
ItOI65H6zAOmOliL7VjDchBjgKrkWak70zlCJ9aVysmwBjuTfC7Lofsf9s5syU5c29qv8r+ATgiQ
ENzSrC77tJ1O+4bItJ10AiQQjfT0Z7DK9e86tePsE/t+3zhc5czVgBBzjvGNycP18BbhanK/r+iT
CmC+XQYnZHUuvDKE/ky76q4t427OtasalYvrbjV79mY0DjtU5G3kez+0WJED3TyaSum501wrHDvL
o3pKR0qrz2yr2dd5pJKkfkn7x6D1RQ+JF68D/bG6C40qob6J+n2k8QrDdRxteYxdLF2yj2X71JQB
cKN+Gf2E+Di2XeDX77LsYM6MA3truCYywUUjx6SoO/fEV7KZ1ICseqSL3h5qqOZVJphXf5ehwdbk
PPniWcpkHuzrsFuH4hLNzVqmtopMDccFrk/mdYM79IvEWhIdPOZytbCXC4w9t4mZFvfUcUIpTG7U
OXMF3y5t8AWmpGtWcEwTFlhOp0q9VbtJNWwRVi9vGSztotqG01yhYwj5QD5D6cEBoyWzdyWB1AQJ
Oo8dgboGrfAByqE+mEZ4p3J1Q66vkg4ZxqfSQOuhu+qz7vpPvStB4a4JeUHvLjO83xMefFt8Lo3I
h11D0ruaZHddqdgVps6JY7trTrqHFU53HSraFSlYmUe6a1RkV6vorlv5u4Ll7VpWvKta7Cpw4aj6
LzFEr3pXvxoPtuuuh61zNVxACKqkIrNK2l0307uCJnctrdpVNbvra/6utBlIbqOAclh29cMINTFZ
lmDLll2hww0nOHBdfwkLqJd21/EkBD06tzxVu8bXxh1N2133q2AGZvGuBdZx9TxBHIyV/6Z2tbAh
XQC6ivWJv2uJhEavOpwKCIqBkqndItzVZuV/7yBDwhX3kgXCZLUrlC2kymUpboZelK9G+S6vmIWe
KTtswGyvkTrf3od1ENwZN+knr5bTheyqqHPhbSu0hVLKfgun2EQgo2raqpP1AOuBvFkKndhdc/VA
QXhJAWPrduYSH2iQDPrsYn33hTsWHLZVFnNuFj++MZ6nH1AosSpbQ+wXLeznL6Oy5Zd5F4LtVRMe
JhWViVqcvWuFC/KiC8WBtSb62YCKPION2s6Vjju8Karou7Gkz6C/1mexWpsHbp7z/f7DoTDvgnWt
dPc4GeFSgStNnhkBVJL47VCkIwTvsoXy3bc9RPDwqoezfk1KVuCOIMpYnFSD1mfG+su6XUyHb8uO
cCmgsI/K7x4mal6EdBpUQr3cs6smX0qgeJm5avW88bsbsgv4/S7l03mbDqGYy6+mKdebAIq/2aX/
ZoUSlfjRGn8Pmm0qEn71CZbdMujjsboEVx/B3y0Ft3RYmA1qB7QIkjxJO4q8s+Nrv9sRtDPLt5n1
0YeB92dBgnj+Z7/j4ut2dTPobmzYGeRDMcyox/pNn5RzcPyIDp/G3RQJhkGlZDdK0EHHp3jz4J4o
bx5/KZifuVobe9EmuBO73RJfnRdMa7kFJQfwc7dlZiFh0Fy9miIoAjT/u4Pj7WYOqQnUByPjC05q
/Gnjs8twE4b/05OF/diuppAhUA10P2XRoP0MwmVeXF0kW5T8uO7WUribTGtUsy+tnYbH0kxB0hVe
cy52WwpHsM6Cbkn1UnjHZTevSNzfYTQWTYsu9h9LLfmJaxHcxrvtNSrHPxVce1kXrcNR7u6YdCAR
ZoOvhI1Gp8vVRouullq7u2sVHGSIpKs3JeVUlLBetuB+3h05untzyMwMYaKulp292nd1s8ijBCr3
jbchRJzd59sIjwA+gl6FSwAj0KAdvzW7OWiuPmFw9QxJ2+OezuJ1TPth4ffo2NWx7YRAA+ANF7kb
kGYx6m5tOvmoQm4eIuCRp0BPVZzWsC+73cdcd0dz2b3NYXc5mxnQKSuX7r0FEBPmrYr1V1ZyfQh3
jzS+2qVqd07J7qGqRo4vYlLfO7x0PuqByTTmzpfpVLjljcKLX7EJwJMt1W7PIuhtUl31PGONm2+8
Aq4/HZocZ7zO287/sZJYZTWE4DZBVmLK+7K0d2I3hIXXLxe3NSSLYtwDdRW4o93dYxa15tGjy/Te
jC32bC1x18AmMLalASAgdMu/GDr3YvqBeQ4RSyjrt+qjIlYDtplkhQvb9GiTDPnQYdXfbVz59/XK
5y+kLJZ3NtbRt3KOxz7pAeLIbKNQ+3Hbs50UXQpFpD+RkNmL7zdxmXfh8tUar76nQJoyEi0Szqtu
hqReWy9FFVXeW9+KzEgNVcPXxZkPcgvwqcx2Yn1D79haS1iiK+4Zg29tl8p5DkEstkM1J16jt5MH
QODijZ2aM8P8AduZdeWnKGh8m27cn8883nAb8aAOJW0h4yaFeUY+1zKmsEoGnDfcFI4BVeaiXD3/
UOiN0GFUMutJh6MwRvX3wt+XMhQl+DFC+bCu/HE7hTQoXiz3gzfiK/Lhh/N6W0S2/Mx7UMzegJfd
2BZ/8fp6SfyZj98LxWqUk3RH0+svKIxhURchTUCtPIfBS1k6QEIO2yvAHyyq7oXyniY0ImCUtzZp
RO9SCu+HORImY29sylraJRuKk0yICrBoP5ZJhB476QM2pPFWv7fSr/qUoE9O5soMuFWWJ38jPujh
9ZdxQXxEL89SPfrxofUikbZdePGnjqceXMKk4/MhAjmaIuBGMlFgOdNm8wC5dMfZeW9O4YWrYY6O
vtVt0nVWHpmpt0869KsUhFF51/TLB1E0SLTr+iRcFv8CB4vmE9QsUEFWnmIKecDfFpsEapyPqjL0
vTVeDCuO4a6DQujCAIPnU1zrQ7ea6Zaarbltve3YhmBkAxRcKZrqMDPrBrqfegkYwfDER12ltFvA
E2iVyTmCNY5S8HHzJvBnEiZ6ZDCvcyRDrsjgjl4IPrbT8ffRku4wgtW9MQragSvpuVmnpzkgb3XI
DvBZwM4CAum76dIR/W3t3MPcFhczhF/UWNxhy4VgJGsD/Nh9NLp8Aav5LPz+qFBNp30j32Jar0fX
QqQUJn4HGDqlbkRGISYe/zLIeszp4L9vsYfCipTY5Cv/LMPRgLqh4N3VzVaJNZnL8Ee3xCrxO6ja
CSfoCMp1BhIUuB8beJawmf2DFrJeUxvb8itVU+mScYxAvoxqSay1ST3UwdFz+aLr123ZphNiH7dc
f6HRMn/WkY7zaqo/iaCsTmKN2xS28vxK/DHKt3UxpwU9zO08j+Q0bs1+mVt64UEtXsMJiHTd6TDK
pmodz7UOIY+uzd5OiLjajsOKgAWtR9CizgvdrVk4GQ9Vtz0jbhL/pCG40AtREoJO0sZTRI/+jq/c
GGAlU5PoatkepT/ur+frtnmzEJ1XCBdeYc5lZ7CixdqqMYGqyRqT0EZ6B28qqyFpUQ+dRDALcm9m
I+psAqqjQQJCNA2nFS1nG++ckV98i8q2+JiKEBcg3hUWAy8iNCJ4AqusMn8PnaQllv2cDdheoDPt
noYd5uLbXKJBKIAwHPrB5zewf7d7jXvcS6QLe0cYR5cMjzs3Vof0viG8XnITW7Qds8C2tE5NkPbe
3p2AAV9+Nc5fH5rQerfUA9DqlWN7qdq1+FZ2BCJ3iTDNszdxk4d8RCdSuoW+D8MaclBxy97yxmaw
acXV9FUDTMgiSUJ6VF4wnlHb46WRhyDIrKBBz7gt3eGKQNA1NN9D2flZPaL8S1ilHvnokF9Z+nMP
yj51uOWf/XbCjXQKiktQcYgCE5r8aBbQCHan5vp+i2IktwOQhyIM4Nm0cjli5nb3ev2ROOr8ZxrC
NB5EEx8F5+7kB616mzqDHmwbfagEUbA+rA5lD0GzCa/H9eGnuMXBrMeKJ7Qy+nAVipXcYKNsQ5TN
LXRjCdaQJnVdxUcS4yN21dpeQmcA0HZ8+jrUBl+gbvCK2Efc0wTh5ZEDKXjtZoqz3rcUnxkQ2Xnk
/fbYbqh3HZDck2tndwfU05p0o/herIMWrjjaPr1Uakg5AkJHlGro7edZijFb2mJtk9pBFYF4ic1g
9tCd0DHOBrZwfW4L2nVY/9SR23goFbJCpD7StoGiGLmbeBwnP/FkbCDJ6MJUSV+64WDadWW3Uht6
z72V3wyNg0PmOMSrwrWX67ojNfDmpcEZCJyRL3KU7gksP6DUZSP756tU8UF6qGsJMCL3hAwBjomc
4bJ5+E+cq+1+EAsOG0TKlHnK3fm91x+HXYqbZjjDwhbrg5NrlA0gFA8hwwoAA4bXjpf9BWUTfgLr
QnLQHFGm5AA9XwB03XpBXzuKX2l7Np5Fv//rYHC0vHDDgkUg3t4teKHcujHmmV4Jfa08zpqsBU54
rCes+4qgvPYEdNbsKjx5xC8+HJ6/c7M0WE2Bw4s2GxneICX2QYbb+fLF+Jt3i3BJcVmqYngrQGI+
2qLCpUMqXMIsmOFNrqa4FMob3loxAZHVGwkSOy2SLskoC+8ZzQG+YY883ZwUZdkGaQSc/Bj3tX+L
vmX8auL98HaAui/IauzE4OA/r61pUGnhg/tTW/3sgNG/aeAlCrfyablIY4uzgeTaJXNEpjdA22lJ
ocgZjd+Lx7q9web7PvNpSREbQeth1I8eTyRMY5h5x2mBEU8Nzo4xBS72DVdgMYPrnbo+PppxMXk5
hPYugAR+p7ql+Dau3PLUhc67kaXvPfRBWID6CfDJDTofnvXYDoHccIgfsEWB/O+rYFWQ5rjikBQ4
Y0vaRgY94QoS8BIKR99BIak3WJFkSOHF4poeRl5kA7rTw0yxPyIV1B/LsCSfd1jvQxQKXzg2+xoc
qcXK46q41KXfFagDrDsRMUcZJlsBD4vCavkVheiTwXR72+s01Nv3bYngQk0oyEdIqarMK5QVuDOq
Rt8CuO3vq9XMn2u6Rj8VggAf9bDFl4VX0iblijsTq8HFWi4sCMseK2CJdfGtwSyMPpnGYCwyMUDg
zqSqB/uH/PyfoMz/EWlF/h6q8/+3dv4p0ZoOGI36w9Q/ZvNnznjPyfzxa3/mWb3/EhEGy8HqwYr9
g2b4nWcVAYZtcsxlgLzNkIgJYVb9I8+KOBhEbzzuGR/iqn7/Ts9gogNU+RATBDgXcMz+PdABT1T7
m84OGyxAUQZT2hMwUP/uRnHf4kksQ72chr70Mr+qZV65Pk65Ma82bN8jRMXAbzmTgzGI07ZBDbJt
tr2A3VUAmaPP0YJyjUjT3kFBv10iNgGNDO99DR8fSVf0Iw2uR/g4WxJhLz6woKOZLlWQVKjeDiom
dRqHQAtAfDypYqEZraCQNWgXc0+LLSk9vCcp6ZI2Xo/3pJpmTTu97u7nzFEUazX4KRDr9xCVPG6o
+PEW7F46LGI8q2V89aJKgQldgqRxnORdIV4QsnxuAu99GfH2IVevcsAjjEsD9mAQQDxD/8mroinx
e3yfUG0mp6N+Db0mTswIIvCKKSAU7Kdb19NsIeKMuvVc9sbkxYRDs8RFXpouSBzacb8lWxKGOJTX
EoBqvKhccAhYW37BV8BhoNG5wzjRrBjxUwu0rPRak1SFP+EG6A+nBiXxYZClzEINzHxp2dMazajF
8JsNKyKoj/CAnY/bZmlxCBQs6pwbzz2VAxIwmMWcywlvKUvHbzjTAeSPwM9njSIkUGGbUQdEcULK
ttj3snjoP2yvhxOAEx84p22ztbXguGJZ/igk8XAc4s9gcUwe9BJALm0Qbe4anGATRXswx0fMKZ4+
F1HR3uoYSQtFJLJOjroTGNggCSa86coFMHDy+bpIaqiWgMyhLCqBdeDZ4An9EUpdCp878oDRoLJL
4e48LTU+VNm07ByQMT54zTxlwMC3iwA3nC9qX0UGPwtv+76evDbTw+TnYqmaFILuhsOEhTXLDswj
5/dYzx9b3AYJDP8owW34PWDAEX2H/wKMvUF3IX22mmhKxQJ17ZpFnjwUCL5AsQHrJE7HaXy9nu+u
jFC4SCwrs+L7lhWWjIjRSg1aV8kcRvJCvfIDFzlWdYifjSqszkhgqSD8AeJHG/sFSEWQhFHzHiBM
neDKgzat2vp+xuESTHy2Dmd+1bhOhECRsEYwEiqBqyMW06to8YKhwBmOZiymCFfj9WD0ChfFSvCj
qu3eu2H1c4Sv9EX6E8+ReFUpQjnFxfax99xNgKx9iIUJ7LclDYxSB9f5iJkjMZx1I3JxmuJmvZbV
dBNNZMPNEvRSoOHIaeP8vBW4KEEK3NZrA0FmRkkFj7ZOtxU+QOTjQg0oNoJoqWTe2lLmyDt8ULnU
T0sF+n6ngILGuRP1YCltTKJcHqD1DjMUGtrhdLMqbgHB0v640aDNF2+/DNtoSK/nlnT4+qTob8Ol
2LcQLIFe6TgNVhyb6yq/Ju8GNcbHCdGjHCJRfAgDSCsrwXK+LoB9heMSf6qZ64+BxTYWL7i+Gbhy
IPY4dWZeA1wHWEZb65t8QXP3pmpOTldnEnU42unZIycEbrB78fq9tvjL6rUfSGYFCRRN7CsEVzNS
s2gKeg+10Tj3t6Km2z3fODKCzTspa5vAWuxvi9ZvcylwRcyOIjPLcZ0Ojnu3FgjaQYRYZH0X9LcE
WkTqemxfounwGClsDh7Um3pjx7iSKJMI8oWFB76KTUGYCkODbBz5lGgMK4DpP6GU2Uvdre7oiQ48
yIkssSkCpM6LFacOufv4WMz+E3KN0dF5vT0qg81EsQXJfY2vXSz4COsMfRWXCEDuCDtYJ2Twx97k
x8BGrxftUodLSlBm4bUrNG9YEiNnT75t7DEsSJRwM+y3nRWLSW/qMIU1zt8gaVZp2t9uIdvuZwHB
k3EcGosr4HqsMUCizdoOLzmjJTmwPmxzthk0Z8B1kQHhGkk+Ujz6nuuycNAI6hT6Qwv8725uclz0
aFJr7CcMgDaMvvFHRAnPe+KhndfipYNrAni+eiTrfC8GVL7BGpUXW2+ImBI5SS9Dpp7mfrui7Os3
gni4k+47oPA9MIeKIMzxtOGJIAsyNu9+M2yZBxiZpzX1P/MSPtUUraq5s+U0X+qV4hQGtEDOvSg9
NucN1Q2ULXC3VcnCokxCT5biME7b0qS2NXtCOx6n3KEl9tJQa3JRxfxGzDD8RHTmB6sRAUjKYGs/
Ih0QF2KXcA4Bl3hbT6Yfh0PctRukm5FA/VSwFrOuYQvJStyKMsADxV0MGIEcZNCv030L8F/A6mBT
dzLWGfJqSxTd1Vwu8rao4sBA1ZFemCJ8q+t7voS+zUu/L8gzCHZIBSL8/JdS7PGf+cWdD/grP4C6
hu2oS4inAUAjDP5G+siY+I4hmHYStbVHJBg+6hY3l6CPPs8jEi/c4KpjNVb6v37fnVT6p/eFzk/9
EBwFhgTh3/+Cr8SwJW1s1HxC77ZvdrgGg7r92a+kTTbVfvzrd/s7GXL9lgDCQGp6ePTk32ENt5YE
Mat+RgoYC2SvBKA4kLwkE/3je/2nCfg/mgDwjDtv8793Af94Zu1fYOc/fulP2BlzjXeGFphQvNf5
O475uwdAVJ5TwEN4LHUUX0dU/7UH4HiOK8Q/NA94PQaO7M8EffhfeMgFiEuU5ugAKOjpP8cF/L4y
/tVMm5Dta/J/rFkPzzLbnxgbg3VGw7ETa39Zs3VYM4iPU3XZtCfqZFUDT3hjwxulBZkSu3ksY3MT
f1KtRp7YFBxRPLpEfMvKyQz6NHoQl9JokOHFOcGKXII1WxNoYxtkadaxo9dALX1q42aEvofRaChu
A8hzFkwXMEYEyW/likEfiUTQ1E9miExsdzjD27gJxZBM6+jOznOGJX2DKTugSIMRt/xmQxh75yem
qYBezCKi3xHyEj8iWS2ZiWDzlI4GfVIpaabU4vGsPPMALPi3sW+qbMK4lDuwLyLplvl5kj45iMkL
ygTVMu6JIPnqTwqE8NNWUXM/ot1/7hrcPHOxDaTCyJit5EjN0hLQUaOeJaSHI15e5x5yNkAmwvji
q7G+QStx3Gp/JPuePRx4z2ETTRWG15gVNW22IS6Fuln4X2Xc+kkdjPKT52+4R1Tse7lY9cAHG2e9
C4LH2W/Q/g+YBFR5/mMVuinjPQKjxNYhthhEvQJ4rPfYl585XaeUSwhqidpE9SMEv3VkYghStDDt
jdd1MqvDTT8jryxw2PE0nbtpntj9WvUBPtvs5lu65tofhvtCjd1Hs4TxAZ2HPUy8jtIS9MQzxHBE
fgsEhwuvSENSaYjU+KPi7mvM0CeMoutTJfllWYFvCKTgPzXjFDwHW7zdBEqsj/VE9RPI2ffGD6o3
PoRr5srtRlJuM76j0qFfsGQMFXlahq37JMe2S/tWTvdQYavU4Ijgtt/C/27MPdnaOYVrMH1pN1ck
bPK3e1tPXabguOUexycl24oYNWYifHaRIF0iI415EU0/xHjZpoG7oZR3E6DCuFg6/5T4+YdyZvJJ
LD10dbsV8EtqrgBBsQWkaNEUiSqdu2ckMGmjFoKo3DYcHbzXZ+pjRYtwNrd+y9iNhQyvRuTnPSz7
u2EL3LdlFAgDELM7SRi1kinWSp0EwcIy3bbrcW6K8kD0fBNiisQFvNbdsoBYSlzYy0SDVkgj6Icn
tGFLm0xYg3A+LeS5giBX5cwLgeVeTe45qi09FOKGLWjyJt2/2nVuHqtgfCCQXT0LqTeW7NnTVOZ9
pH5MCiY1pmq82KDqE3QJ3zsxykOLOKZNu9pHF4nYZr+fKfsTFiyCaYiBJm6mX9kcY9oR5iec1LqQ
uxVPq8hBupT7aJ1v2AynB19124FM44Cmo+Rnqyf2wkKyphvCfllXjBQzrnxcVuQiCgjoRe1/W0Sh
81l041EK7Z+b6eJMfWtQ5iXoORIEW+/7YkL6J4wxNYp1GbLmXb6uqj60K8YvsRapaeCv8klFvDwv
DQ6zdW1wxtS57anbpDv2BjFXBcIN9tcW3rFxuSDwv55HiwYpAy+wPq3MvABDIyeiLToV5lU9LrBh
Yiv91DcE0aNMe6PfQLBdg+52Hfh9B0V0QJ4WE55c/LkJrDowv2+hgNTFow2i+oFX01vPFDtzjUCp
q703iNncJBUQwu/TiK8MHk5lo5L+TSn77kB9jiVNMZ1n6YCSSVvJR4ttN6k27HdyGAcom7397uYY
9F6B/XmZsQZru9nvsd0Qa+1qqj/pcfvUU+Tw0c50D0NXsRisn5zVIxKb3jlQazUdFYahIRHKFyiY
rhnOGGeAaU51b2Q2qD5+BiD2Ach+TUvI1oe1ipCHxsMYa3hWIagqBAk78Dqs7uYN5fPMQSCpOiQH
z1WYa+Kb7mArQA3Y3NUqt/kFqidwyJNdMC8D6ko1495C9I+WNIOFedrMKG+r1Q8fQHuijEXxHJ3a
OWrc7cbG8Gmr++ETNFFcInAfovg8wrt7nbx6vFQ7LwfdOODvBqu/Tr1ZlxUGiRWCJStCiM9aApPM
Co+OlwFM7gWxWnIwcdOXp0Kbs62D8qGSs/wUYZSSSEYoP8cKRdeaxm6tvinoX/nis+6EyUnVW4Q5
xTFGWI0QR0pr2G0ZjF6dCKYw9MStc3FeVITrI1gWjIrYHHlS2No/eqCfa4KM0npnlml6tJsP0Utg
FMkIMxLOVtLwGaOT2Obmr7QI9Jseaf0N9+QS0lQ3302B6x4Qko0/6FYB0qlkETyTpV2+kla6+45C
RgDX/avrgvAn72NeJ3UV6DmZ+SLzMmY1aIfl3GG3TafI821mJQaiJQBR6zFpmip6mRfLb2U4yZ+k
oQ2Mq9mHVBWqen0qNAtfcB+Jc7W5EpFX6xO4qkJhrFfrIa431tv2o63rmGEzKouXuO2Xx01oilVp
K/KIROMEcTzoxm+NLdr7QKqyxCo2TCAM37lzPOv2JzO6fVZr/2nmLqIpshfLpfXaLvPaChcrjBr9
4DQkiXRap8gC+gO0nlsEyO4wHmz9xleLmSVRpb8jmLAcagz+BMMJ0DVONg1zd/Sa5bHn2G+gVY3k
B6N2erBjjy4sIEC5ZmHViDj6qr7H5dZHqcUwIURCTLBmTd1oBItE13yFecJYEg2BeYZON+9J1EDf
gzuVZ1xzdXMEPAd807JNJ/jkcQ7+l34rYlOwvK9pi85wIfw4S1Y/F7GiRx1ghFA/zz1cZnjHR2zP
DRplb+nSnW69tavRF68yYRYqRgE8Qi2RPhackMqlG3KbuaZcp2EDzYJXaNsSb1JP3jyZbOI8vpVk
QVBbFIPJNtGo8yQAXSad7MdvYAKMQDh7nrwUNNzwCk1Q9blhsQUY3Gj3K0QBdVfQVWWBH76zsoq/
iKrv3jBiaThAX1kA5jSi6BK7tANS+nGLHZFvlp5rQcVd7Jj4vvBRnhCmgbfkl3wHTwIbvIt1rG5M
4QUvGFpU1UmEqXcYCTIuUwITeziBv8dfWze30anBSKXnCBMHlnTzK+9tiaFHKgw4+Q460DxxpAT6
tNl8+m12KCDzkq4z1hJ45iTC1L+fsfZ1s7OLJaYqDU3xWsem/4LWNpwOQV9tN/M02+PSEFJlbpww
nkEE7bkp20fq5vpV9+K+tAtiB+DYFljtkGqrtLcmfmImppAsWIl5LR3MfQ5a9CGUqA0jrxRHaLs7
szQu7D3GBJgQEzsU+DRmhU0QA2cEQ0gCD9bjVFNMJinL+8mADl19V5z9Bra1Y9xkTgUSRhadbz1S
5eE8dr+qxp/HtJ5D8Sts4EknywRHsg3N+KXkongP2VAclgFaWoKzCS1AjWy+q/ytxRiAoJ0ScLtU
JfVYNgz5dNb8VDRe+mTc/1CkkthagvVuKHT1VRab/FxzWoHshRo2esV8O6otxlSVFjn8duximIao
Ebu1vEQOwy0P/ajnU1TH0Eh7v2xfJ6QEx6QqVgx4qWpuilyB5sl14dxNSzx1WUMG2oDCc/AxEeVH
4Wpz6GpjTp3Sy6HEVLyzliX81NZ9VRaDJIFZeeNbGWjxGEAQ+eUB7sDkXbR+/+mS/+iSfwxgBUf7
/Kus//Hgn+tsuN1X+t975C8IgP/6+f8+mTfza/qrV+bvv/e7TQ7R1cKMChElDEI8HpBCWvmjTcaI
Aox+xbYMHYdzdm2gfztleCQDcGPx21uDPPK7RfbwhO7Ax7xYJDwxak744t9pkYPgf3TI+zt6PmLH
yCMLYKb/nEbxkN/3Vsz7ikDvzHHuK4ZGK6Vqqd0L57Nq3xiBgIq5J3ZCZwb7noP6IkMBp7kfWY/b
Hy4kcYkrDhinjUmvT2vcyelO8k4Ri9FzoBnfObz3Df1JGErwNSVyjt4vtJp2fpbVJiTKCdjOPzDy
Sof3GGShYedgQuOEj8IUtNOHCtjmijlEkmMEWzKsvOtAHliNjwwMCJEHH/Jw80GmBWD/v5WrRUmN
1BZDuG3PmOGo/z2bKLyunquwin4V64D4yMmgLGUnyZZpFIi3lAaUl6uVBGRIUcwXh7+sqN+yxl8D
y3+bToD3x3PvROAjUY45v94/ZfswuTaaQhrWPxuvDVq4LwMmF1aYR+QT3RwQ6SnBp42VKVmVEEbc
f1N2Zs11Mtm2/UVEAEnSvO5W7ZasbaksvRCW5aKHJGkS+PVnILnuKeu7Ycf5oqIUlmVtmmxWrjXn
WKq+N56YqeAhIvGNuOrRlMJraxoqXs4JnxQMm788o9+zg15Agzh4FAwhH9PsOix/z7RMKV6uVAvr
DbvjaLu7ZAmSoD2Uodejua917/ukiG0UYn9+OGsG538zPO+fC7YhcF3Qj3gPP38ukt4maCwRviWU
OTqf+qIqu2+ph3YURkOeDdldHad9z3kjbVw2nT9//O+2y/XjyWCRSXPJwocuc+j3207kmFnEoeLN
whZPPlka25ffmUhWf9ksWVCeMstpnFtRtPNwLjrbhk0HTKTkofz5Sn5PmHIlaPO8UMpwZQ648nNa
mKSvnc9FHf+Io6WW+ti0qornvRVXXTQfMb1PvJU/f+Q/b55uJD45LSL9tRPQp4xwGqCPz2dbv3m+
YZYfZsSETnGQ2hAh77Mw9vwXPfDU4QiR9fNfGvQlOtqPWWMr85eB4HxayXgAke0xS5ioJB3F54xx
Ei05AUdvvaYZeRnrYuopIADZnZq0a7boHz3gPVnVEdVtJjwwXJXMOIGdK+XnEJcsR9fnCCqdrnet
bLT7UI1Z3b3++Zn9nr1HW+QIDMerExjrMbOFXeK/M5KDiUNtt8v0OmlYZKiMh8LmYdmTEdLaTFqM
1lm5lNCYNL1p1i8ZGMz/68MC8A3LSdh+BEPGY2n7/TLICnX93PnNa11KizU8Z/UirznOdj/La0GR
qPjeQd8svle5hG+DqaTSjrzgaMhZCwkoq+268s8p/6rOlnK8xtWhyIL9+XE5n8cYjnDaggJTDV3e
sP+ZzDIJKKEwQsVrF7u+Ve3zvlPlcN+SHlH11rQzHjVk1tXI3zUz3vx5FxbLbJ2NUvFlF5E4S3BK
LDbk8bSt+3hTk3aO++0gbat88KsoWaotqIiJJRHI9ezUAAqjkt9aYIABoPqXGwLz/tuCBUqSAniE
GBr0hGSw/v7kGZl1O2KMfAlkI8FaU9qQDMU4HqIIBwoGYZb2GOzwunqWA7wMVIzrcqJwSPBXk+mF
3x4oz/59QnufV3E6eBKMkMyHHrEuJJ+GRTEVXRWnjXpRmlnU7kVXhN6t66RivhYcC3gcUTyWy1OV
TvMckFfVBq03C77xH5J2iYmIK3wVT9oaOv8UotpmmEzeSAn6WAxyfT1NJyKG0DwGcnxQOi+Wp6X0
CxSadkl2xMUYQv2yR6MUIRiFMqmJRMJqmnh3guQ9XzpgkT16RdmJd9fS+u6KKckIMNr3j4fIDlWN
k+mU8ysaggeuPLPqNTbolayK7xMizFYdolE749kTyIButC5ivSnLSrsVhdu4mi4Sj831uQ7r2Hsa
bbQS1T4gEZH/e2zrhhDlz2Pj8xLO0+ccCPCHErwvhfNpaIh4RqkUqfIFeniHo4AzXKC6jWnyprwU
Q2tYKP78iZ9XIxfmv01Nc41K2bs/f2KnMVKaSphn3GnrYDSDty5/LgZYhp8/ttJ/iXOxMAiNOwBB
vCW3guTjL7Pc/XznGN7h3rBxyXfB1j/IJWIcWkTg1VPlYeNFeEAqzfrZtCl5yOu06Gpnr+Ogye7H
LsT7tVGpbCiAhL07Nhvc5aYcN72btEhvQ/88UWQgKYKe3B8f+hD6wraVy9RcM4jsdEOiNs6wEMbg
KJjsKcCEhwYeRChwaRX9OvNH/LF3Lvu9whtRaDH9zWD/eV3DAk4h1V3vmjOB4Ezw+zJQ+DEAt7YL
HsehxtKwl1q7BLHjso5bjyDLu0jBADNssR9zqNsk/Xtka8HIWGcFrlo3PseTvw5pt82WSl9kyhXr
Etkune0cWmRYXQYRdAZvtYtXBLLYOKDlmZ2B0zKN/jyW3E8rG7BI9HwcTXwEfoKmgOtg+69iWyvq
aoEV6j6GPQk3dcB+vF4AHQqGdeq+z2PXtmeuDcH3OsVZK9clRSsQW9+R/xLGO+A4+VbTFnQAxTYU
eBcZmVO+hbe68U9xO/FTZPTWW5wTFHGHwgq0OCiwPoJCGPsFt/uXW/sUZXJr0cpN4hgNvumfJJh+
KpygHGBqi2RcV6petwwtZA9Z86O3wwJv0ky5cHnCa7Luj5XVOLyQya/KZN4vlQ+n7xAJazCPRKma
x2ECNHr1FZhgVpM6syKGGDUHta5uA8vmRYZEiWWtJyLhA7M+tvkTZyyHR1ElHo+i74OUOogsh5wp
kdKfgz99PJ91KVwbqP6/g+3/5xjyaY6i2xBEVwg7SU9E9j9CXcfQCWD2W+vrWAUNq8NHeIs8YhqL
LSdLYH1/WxY+bUfrR3qCwN5mW6I34eeDl503hJDU96AiO4yQfu57BhR7P8/Hy5VH2SE2VgNH1y9B
jOiLcoxrQhYWPZ6S0VPZ3wdofuL8QII1ZDFgQo4PmsZ77ACVxcTvp5qN6tdrS1pT8yinMqyZK8yi
9XUkxbS+CCvPHL5Ecx6ND3ZTNVyJLDB6P5FoWs+pf37aXiR+DxS4+XUTYJEAQ0QU9PlkQzjYIQ2d
Znirs49Bvh8KgQYIwUx+8pGA6HnfplQOw03kulFOGw/dZu2VXZI+lxtFtGNda0wq3m1cpYHYtqaZ
kh92VtoXJh7WBhlB3ZRvFMgX/VA1fqW/Gwz8CLJHiFXLLsxJnuNiJ37shoMxMhxPGLvoBbMBQ1Gh
iLO1Q+W21pFDvrEfIIdSrmgX5DswBbxpmwApZjKMi8bhv8FTmgMJhV48eGcfsb2XbKEbDAbnWWRS
JyZ+i5P+sk8DIrNtgKlhWTjWMhRx3RYz+OO2U7l/GIHSU8GucNB/NX7jZk8UMJN4J7zedbYz51Nq
KbjXOop+mWuKbQIr9AIZQ49W0jZA7qPato+OcVL3gKAkTO29KprKe5zlmBTWYwR1Yfo6QZ7ob62u
r60HdoxgeJPa9/XjEoxJ3aAcbpy0+xJNS1kc44zsxmFpvLBqNtgbBSa8ADx4G746VR7Wb6mrmnFa
c5Jz+zMaemOw2Jemc/KLPq5buVpmbFn6x7iyCv+E2sIqiuPoKxd36M80rEXPU54cQYr7dhHNyJBe
HKDm6Rfh271v72tqbCq4HKI4S8ubWk4FzWLyMenNeGMkkPzsAKy3yfwH2Wvd4FDz0iQ8MFZ88qKY
2m229bILM7gCaG/8tt+lsV7y+dIknZVmR4NozG+2RWRoLrAbFW03vjXW4MvuksFh4D5TE+zILwyK
qAsxMdW/yb8jPR/wpf/4ppVlJX+HC9nj4xZKi+3rMrSRO17lPo4y98LBGBME2zmXxRAcpzp3sNJK
BFrsi7a0Mm4nEZJN5fsUzz6ezlzSaii5m40yKrjPYys35SEoBO7QywL/RTje+bmQGbiEKFqj6kD3
Mi2eAhBa1nLteWXHk8KKy5J9y6rdpvLaErEOyhvqfJlT3ue5ycN4T53VdMkeep7g2lmy1kuaR6u0
3T08xjlrYaUUuQ53dY+krv7mogPj88CVRdEjtrS23WrOwTxZNxxw5Y1bx8cDDJFFUjyj4A1pn0O6
l3bc/RbUO4aQQ56a9YkJZOh8abq0t851FaxLvke/GZyjkcH/aO+Xmnjj2EdA/6ON+rjVtJcLj6/N
A/5jL+lgmW/KlKrLGZT/+noc5aWu/JdTgubANu6hY+l31mChCLmw6iJMvZ9ty4GmPegsI9Laolae
8Z1nYSoHizfoDe3w1Of1kNU8LytdmiNlOc+ZbsM8WC85402r5ewzsvgEwV+1r7EFe73f+dpa37yc
Lb5XUjPge+MI/S1ji4XRwjWMdMnjHn/dj9ZCtK8k3BDlbeWkGv9cSA9d5NYzEQmgjQpSh2fxa/TE
SxfxKwMgh/xdjH6PL+3AqNGIVN5jXKzicv2T6MDJCfLm1vnXo7Y+fvw/D/nj58gUuMVtQImfCwBt
mI6vRUZlUB8xOM3cdOsuEx9CXSHJ7DMH8KSJNvLjRTXL2DPUOHkPOrmsnWiO5VoXG2f/DhpMw1Ma
3apcmzwpcmx6S5oDtemmsPEFAn8AsM43y4D6wmv08QQbxQxiXfu4p9TNOKNtVVP7xrmYMd7yz+yP
V/sxPPy4KHk+Pg24+CKDcr15egSljNPE0evHpF7q8825ae0gfYTI5A09zYRSsT7ej4G0DDPFZWSO
Yv0t1E07/p2QAR0BNl2frpf+8UCtBbaD3jalaDx0PPiqMdUtyMUmdUzWjJa9N9nQMKejPFkzH53h
/WZj4Lavjp/UDJ9OErFy8xq1sw/WgrM1v9BFrqO3VFhx4m/L2l6nQ7XI9frrAW+yeRzwEyTZoU5C
fi8AFYf2GUU3B05/LT7GSpZ3UR8cfz3yKB9xWu6nTBT8EnaAhg/PVVawz49Ou/j2I5FbHo471Vp9
DTSgS3D4b2WeNhyZ+lKR2yxJGJCy4TWlw2XQJOt0Hthf+V4xD34eHgqCxWm+Qu5SAqvpvQbrIUgW
bxXPxl3COR9E3sDP46rs+ELQKMtT1UIwOc2VIYmG9MkhVdSSyy9PY9HHJAUMbVf4l2nSjE8+2BlO
AfG8rGPfRCzlOS0BWpcVJtQU+MN9WbHFVvvJquOow6nPVjU92/5Ei7QDkJCmKC5+pZPzvkx1fhjS
kvPuj9nraCEHeiTlcRzF+5xBpVPywDosljHNNdKwMf1jixgdoln/cetTlHQ8IkHJvOCOisSgyvcX
22GV6zVa1nrnTGodNeSr1iH+kT8NOwAE9gaV/Hq/fZa5fNEMcH6+zUiFWpusXMgrR55b1BGo92z2
q1sBEZefwLG7nmFHOXSMq48ky+JImoUdhrrVsXuZxC2eGfpuvafeYo7lZA1b6RXkS2On4OiLv7ho
6m1fkpiQ11Xhr/MJKlVGEh4+S89SiWVvZs+DyRjxmDnrrQ9vyMSaKsCGT7uY+7ysYUZd47jnLp8N
4VlsXZm40zo7RSJfk5Ro/1l+giIWfv/FI401x/spzq05PfhGyRKAVWM5vrcJSAL5L14iHI7kbIYR
L3+xPIRaB6Qo67ZRyXgdbtrVDoPv40nmfUMmWmSQ9UfaxklsQl8oJhvrrAmmySosGAj8F9ZbxhdF
/4UnkHv2eg+xqumvgkFCr1mqEg33mguIsFioFz9C3OK8elgLy5Pvt2qOEf80HRQLk6FgjPfsaKKU
m64k/21tw9IJ9BMZSYyYX+2kzZNkG0tq/NODCYht2rdozECjPSPrJzVx1MUwUk5F79wVT4s3uF6z
Gdgd6D0Cr6chpgwCGQ3OwCiv8ojGGXzTorkBjgLiz92vO/l4l63KSRBvaSkMZGAfvy83ZTmu6x8G
/XU1IfpfJy+CuvUn6vfsfZy76/ege1n8xIz9iC9Q0CQ/wcl9rW1kZayYygnRYnxa+tlRe6rZwTor
o2r9m19DlpiSlSiSFHsoAbznw9fl1Eq2ekKIFWwcV9vh/ZAGiWk2xkZM+uKhu4jcSwNKin+UWMua
DuyoE/EFGj2rBZ0QGN/4dHnB5C3XK6cvEf/01wdJHbGl4ZblZX+c2OosxyCyofvB4H0pPhas4iPR
2AJHYTRAxlqTkJ32teftqqRqm3iTtv5gnWkFobhn/D85QylzkzWMA/rAZwRjuV7W8D7hQLyxj2zQ
vK6TXLlrmXFXm2kdk0G8uEW2QRdWV9U+RarG6P14IOSB10WvCNEDsrx3jpVfp67AGPKXxNenAz25
HNYHRrDL4obI/HNaGQUJwWmh3HPaND5XHSTJxGxA0VaeWstbZxCSw3V2jVm7XvtfTne/n+3Wj/fX
wgkQQOnw+Z/yrHpAZGu6gFTVx9KYkwPmKjgHMJP+/FGfEujMJliDNp9Fyor/99dj/X9lZUxYtGFM
KPmfMYLqBv1cq2LPu0MwvY7uCOQfX4Ys5w03nvZ4Zb8Wxz9fy+8pBGnDk+R/kpunHM44d3+/Fkik
LunbPDlHVNX8l4zeZSzRHYIIsV8aQue/Ped/fiC4TRIH+CTwgsvPrPoCjSF0ajt+gKLORpFgj+ov
g7lgmfs1s/98g84nwTl3SO4Wwjf+VRey7OdE5lTmHkbJkkPWx4ph0mVN2s94vqU8TF4XjodcxYv+
Mhgx57Qfrdf1XCC2O1t0l2A/+ssV/T7SeeYcpfDSUhqNsINTqvv9mc+RbZlgFu1D+TGpDHEdc3yC
m8K6noH95hWkHpYedxcJNgdCCytdLyRXoh0WEKWc7A+yEo20NxNLy4zrRrX8OPMjdk4Yv1zRbs1H
PUt9LLN/vonPr5EX59nChklIShYYzqfEOPtu2wPPGU9pV6wr0/IeCKlO1sOX2QoH7+b//nkSX4K9
/vdP/GkwEY0ALB1Ov7a9iY4U+camu6lsNrrLkv9Tao12JtA0kUsyMbDV4Ir4tBwIE5OJHrP89LEt
ESSvb4MOsMyLGj00t/znG1x/4f9WzcnPYtxmoK6iFMq2/Pn3QWHmZcr0IouLoLY03L+gQuT14msm
zN+m4D8/ilcXUsGj5yyHzM/3VsUukBZwAxcfocgoyY4wjlzaaf6tBO78noHmt6PQiCjG8xQ5B7Cy
/n5btd2ncT6p6Iedk6b+Na1cv1hDRS2q9ThpwrGmf0jlaTfYoPleUZ8loWi37ekmGzzmxmYR/PPT
/iUR+a8HTg6TRxAh3HkXDISf9xvbpl4UZAiO9eLaabd35bSqJAbbc4fm391SU2jfAjMl54uoNl44
xQJxTHqnuiaKQBqEurhQZKSQhJETse+rWCZJczETs0gsDBOtuiban7mUwp47GOUcz3TuenW7r8ph
cXsYZ7aPVSDUkhTgjZicRvj30UedEeXaaIm7uK6cdgJNmo40cSH48jNgUHaOhOSCA1CQVbsSRjFD
5FfgFFj8s3RlUa5DdMULson578vrxxGoeH+aJq1cthSOrGt4YkYXwtdFs/YrO9XuwOMm9POH4CS6
cg0yrY+YC/gf+Z6NDe5iyTZF11cw1+tOA/nYIWcukVr/JxXTsp2nm18B1ntkR8XP8HwXMEosXkE7
ivaSM0/h4+REWG2d8QCuEYxNFYWOOuUEYyg7Umco8/JREI5H4uSjafTUZe7bAHuvJHwP8r+opNfz
YWTmTrS7tBgq0sFkhgKqH5s87UPk4BY9/GgyvGkFqib3nobNWEH2Set7sv0q52hcmq/UQdZKG7Ep
frtT03cUN77Cy/FRTzLOkTkcUt06Tk53LILhf88cibvwSvqTcV8cRKV9ePIqE6svdUQLQXef151l
c0JnQQPSqvuUGv++bmbe7c5M7gKKH3MsWcgtIaMjkfR6qPhv4Dv1HWSqEv762jI41NRrs9Tujp5d
9ubVt6tiTnexx0EAoWxQV/AcyQhZqEk/SoG/1siWOn3i34QV+0l+qNMSNgvR/Xv8R0J+jV/nul83
w4+hUb5HqXVQFhwldYRSB7uUtn3ombpLmoDLcAscQ6awxugrm0sTnlHkY/igWTLepDRJ6D48rzz6
OTPxMfNGcZHZYrms9DRekGFpHgLtQzGIZHoKsr60yWWP+mvMoL6AJ9jgFqatE8g+VX5L7KyhBalt
g8lNNRYWMrBb49byOlT2S1MwHWuj/BvfZAribZrydm2gWXkwefu8yYa7JS/xpnJa6PeQuPAYFZ1f
/UjVcHYdT11rz0quqxFsjwQCukUgk1yMzRDRJ92EXwKVtugNVPaWdW28K1N08LNX1zsZRy0yUhcf
AYByjY1A0lG8COd66+U0MjT8ysuQc+KrnpoBGFwav7VRUR6LyQHzO0e5PKS53ZyVR80AQgKOftwn
TfJopiX8Xlq1JMUwVEAI3Gxvu7195dkRCuSGvpA3HunDg+67+meHrvkLSU2oN2kvojeHEhTnLEc5
D6Obp9lBzVCsnK7qH7rRIxHCUrDr5mm4Ql8OhVdWJtzGQRSn4bcM4Op8iTJi+NG5Xu7sm0H1HL+y
KqWxppDhz7CXQbWzYktfVREyiZ3n9PmXaRQF57equZZd77Rb9O3Ndzvv1M0UePZ15zvrCI3lWttN
RnM1EWbf2kExXpKVt66yQqTw3Fj93hxjcJIsSwjjtkfv+GxUa362ljWBBnOW71DOGhelg0LWiHeY
kZuW9EhEyaWHnVpoAnjlDwk9B21HZafZCViIOeptR3r8iSssj6W60lOrD64a8BKV1bQhA/2EKv8H
BJ745DlMn7Eb+h0pTzvbJFM1BtC/GrH3gr4+qdTTz7OaiBXxWPWQQIcCbUaBxSxBQm0NwvtOxbzZ
0MsUGBQJjA1Q6f7L5NTFFzC9Pcj2vk8e23Ruv+lJVe6mnYaJPrWg/zc510clOCQXyMSb0mXrTaG5
j7Dt4Xlaxvx7Xqll5ZJUT3WD1UWp0fkSUdy4VK4Ot/AY4ysvq73vXehPNzl1iJFyiDfwoXEP9peW
fjOdy29WBhHNvp0i+q4tgq1dSNyYY8Ds2nvf+MWBhR6qJNj34KJ3mvQe/RCaE5PqR7ep1XEcJueI
58z/rkX8aDi/Py5gxcNjqzwk422V/Jx5IMe0D2DrEp7OZ7gGMt5or6WSDHwTONk4XvpRoY4t8bGz
SYIueoRQG72KSYmvuY6b13EZl58DA3w3Qna49RA8AP/y3V07tf2ZuNfaSFOPN5buipeF5qNHUYIN
xaeweKcU3DV72eqWtPMsJE8FRfWCVhBAQbo6Pxa4/B7RnAmuHwKjY9fikPuieyZf2N5HdUr32LmM
zlWll+uky9v9FLDkcjyvsHx5dn+lB8/cQzrQXzUdO36IYmRxcNsZqu9cMXnItd05oh+uJx2Yy8xM
oiGfFNZH8M44KVt/7dTLmne5WDq+iVnevixumD6GpHSe4QL3X9nwsQBZOrhdHKtHW+XTDZVuaQAu
Skds+yoqd+Ey1xBC0cgdlsRq7unglt4nU6PaLYoV+6BN3j6rfvASDv3LcqMjb7hGQFWQtaiar4lY
ooo1u5rwgGBicKhFbke1eHch3ZypGGjrzYpdtHE3s/SWDKxONRGD74KBVHt4Q/OEETqfDbkfJG8Z
qfjGWCq5J/tTniwAyE9lr7/zbxIS0Jnz1FVEMDndZk9I85GFSuVkV1Gj3JfBigezxSRj3yJBGh4z
dxzbY+rSL28bpQ4ewrjR4SGyoXaBrAsV6KwOAvZIHX4XRksVgNrpo3FTibg+NRY6hOvZamEO73zb
9BogzEgBypm0Yy5rr63usHJYX+iZAt7Bn3Ta7NNI6Yc8ycZqTyl6Tq+rrGgy6Hq1RKkZx451DPBG
LQ9zWOshPa6hh72L2qkpm4Kn1pikuCrIFehy6wRELltZDfF4SxYn77ZicJKvJsCmCz2+9G+QEcYO
/j5CxOueBEH/JDNOpZp1RKte+gROSY3c6WLs/YDud5Nd518XMccumMqptaPhymWxsy9Dj0rFsQVF
oXfp2MnhHFlJAUbFTUrsRdqKE/rzQbGezplAzbNxU4ylzexYy9H4nHaBqLaufWOifKq3rqa+cLv6
dswO4d6yA9OWXeHbAVrkBMUVfSGnLr8rZ8uPFsHjB2SM/8l2q2JVjylMgnd97+VhD1s19/Ge1vQM
ZT6ElF23uBjdau85Q5newIzJ/U1Vk37eLv3U1htRzRSkgiEvLurMkw3sTmlui4z07S6fsulCJIAQ
dnAQ0oBUXa4dGlNrRZkUSg1uK0NV3u9dHLlQboNtlccrGsoraGA1k0t8cpSl38aI0ERoNbvHpsHa
s0/G1B0ADtHSDjYbmgEkcrQQSP2H2fKg/G3bIZyzcstKSr8SXp6VTdkPFqE29PfYvPHOJK0zRVCK
YUSmewVqUcpbxxr94ZEicxVf5G3o0Qt7fFmWNHlMUjxBkZL5hmNCdTZoTvYwizBcsnnYLBK+piwX
LJhc3fKkRTYcxlRHW9WqRW0C5KMKsqysznDp/Z3WPj1GcXyxvo599aNPYmCVTUlFLQHbTOUTp5oz
dabdLWw23n3UpeIcIGzSu2wkB8V4YMBs0OmZN6dRxRcFSjvcd0GQ3NAZvDkPbdcne5yU9M4km50E
G6uaIqx64E3dusWf28byDBeSLtx92lzDu7Zu3WLyrl1FMRUbFkV1wNlgPNx4/F4PwXBcJtctN3bA
JrzD1NN2e+X4zQldo0FSqelTGXXGnrYtHYi2nt8BA4zw/KNtRag5XHY+Nwc+03LOS6yzN5hVZXvM
qfvtNJOSPpNzoU/s8mz+mQ/bJMuJL7iE+IFdJzsMUBO2Q63SpzxLnBcygtMBMVF0bOyoOgQqyO/x
GNIHpvLTb3ZdPZY5CrWEg9shcOP8GZJR32wk5PNnICn6anAF0J8Y4mu4zUjaQkl0uenEJvMOrXTL
IVzc5RxLsKQ72Y8iFcFLAVjlW+EIcwNJCOGEaptLQSr7iaIAvbVZ0yZaj8JdufXjWBC3sjiug9D7
4RXrIX2mmQe79uR2rw2Gr2xf+nQjWS1bjX9Zy5pWtx22x54a2NKQxAxMDmW6ZB3Z+FaWy9tSde5r
mqZ9sXFLrmGTl0Eabgt+75a0HGMinZW8rPzBBUqdIjClOTzb91WF0fFfilNbui2UEPYLG6/Rm8gK
zXhh9QXgYZVbFzQdch9XPQO227GgwepsqTspp/x1GEPF9sDJ8wAaFpVWE0txQ0lRX9OwxKGDfEJI
czN1g3oFczRl247050ij1nL60cOD1EcmJee0QZFdfRuppo0bKoUjbURGcUXyHMekybCCXqxy1p8e
0tb4UAVpf+3NnN8g28q434GcB7FjtRVaZHsZ5VPfleVzoMYJYJPAwmhbLc45Ezhnqn5hhFqJGI6u
0yYtj7Aw373CtdlPbZrijJwiQk/UJVZzEqlxrO2ATxa/N/gwtddqxPmAUoZBtPXSKqXnM6ax0afE
UxXbvCBI0/v1GAuecm4zl5gafNXyrYYnWty5jWMwqY9djC+OwdvQyEI7Q1LOR8t289q78wcBkaVw
Wto0l8hZrXo7WuGUxwcKecVk3xZp40M24rQ9eWozLGnVDaAojQ3zIKWuFtLPG5W5N+/qcY6r4noO
Y1I62w4YmKPuy5GsFbA65OfRcNCDAo8M4tNrkp1hqlDewSUkar0Zp7bx+0NCrFZf0vbDqv7dtWCC
5J5uGFlV72VLDfAc2y41oaNCwNXXO9zulp3f5wOWWvnkWci4YMvhODVUlSbN7f+srAhMtlZdXs90
v0gn+U1q6abnjySypdZCCJ0C1pSt68STuo4iLESUglnHyV8wD5fgDTOmPflH9N4L8611AFc9D3jO
LVyAIQk4i5NtnBufLYLlGN99SkIByD4B5XSy88ieve0AIqktjgtVN94WW17ewE2DNThWO0m/n7mm
UwO3R3+OBvUHzG7ZiSo+i17iQt9Df0ozcWUPQzs36KOynhiHs0PSHpQKc9ZjqEk7wE3JrYvIjNBd
RayYM7b6rg+9Y9YH1YyhP/VGMrzZFqnXUBpI1/XkQVNUBiVQRO6A/g43C6FfCHa59GOqcyNuXvjJ
Xht5+2BehHekHlk9qXAoHy1UP7SUaDDFbbyBubNHBVO92TjDF6pHtNYu9o3fRemOxjT07dksbktR
dPGH+V39fxVlyXgPfGa8ID+d0bIxFtvC9Yfb3AFVv1eiQkQ2RhSolVWec7hPwSUMhiWglZaavc1U
m6I+6t5GXTmFuKwxDY3FG/g+kP8xcIV447OPArYXy/zQ0S1uIkCwyj0RKCfEOFdSHrXv9dUursLp
1VriaaatNnQUB2NuVsgduNv6hwbRpzddPnI0qBdr5DSicyfdE05oLNapLMa3hK7rZFyIqF16exdp
csA/NuLLrwYnRDTktph5Y9trmr03292F0zXBM0Zjj4QlVPik2ZJQzCQn1GDuTlXo28POteXQf0OS
gZxjoxXqvy1aE3pSA2xz0TuR3DolnLyrjdcSh4NSHiBYGlEE+6DwyysLOzMS+0Fi+kDzpyokJe6M
0zqsJU2sA6tPj/gpeDHBlFgbgebvolVlm28HEmavC0IKxkYcfRkse+3HQ9MK31FQfnnZOy+Kw2if
o/n4SW9vgoICZOyNxTLcvXC4NOkXwG56jbpoRnRBBONfadg+2StLpKAH7ujlD40R8S3yzeQt0Q5P
PjTLhIxuNaAXy5JNIBhs8xjS0eHeaHA5J4W9jqp1UDWspkGFiaKQ0YND+jCgX3xjLh2SFtnOoNn5
lxF0JN3KovMuag+2QWu0PLdxAvDZre1vvu4czO/oI2kOv+Ac6JYZOo+cT3g93WznDh0gPZpkIdyn
iU80XiY+JBAk7Asy1QSeNZcb0fHBaE7D+LaD2T1QuaL+awsMj7tkFCNLL121yML0KkD2KBKY/Zuk
nrtbMajhJnEdEHa2TFRwQKChvpop6FFD9zV3iUohePF0SqeaigD8rrXWiLcLvRXqZ81ztvGLOEIm
A64s3bGh5yjCSJfcLzQg6SCvKEXPjRHh307YVbZf6I9IhkIi80POUqndKNS/TZfWezfuwP/3cn4O
WC3G6wm6Grj/dgwfOqlpRdRbEi8+HC+yQJXb3Ioydq/DtCwC5EsxHBfc09E1PnP3lX7WxdVEP5p7
NIR0cchC9ztunaGm/hFE8zaTHSScwHjZvBvMnAMZ1SHOacA+Ycn6q0V5nTvuLA+9b+QTfZnVdCJz
BfkSgUk1b0pVOc8AepJ5UyEQOTUoX+x9AIGZQ0Hk4rZo6ZxY7SsnT78WctIGpgr780h8vkuFbuEg
UTG7M8KQhhZuE5/CshLfWtQf8BuG8ll0VfNNg6HbpFA6HgKUngi4kpEhX+rnBCxrQmw1WVuLyONW
D9iOOvIuL/X/sHcmzXEjWbb+K229R5o7Ziy6zRoxc55EkdrASJGJeXTH+OvfByqzWlJWZ1a+t3mL
NiuTVUoMBgIBwK/fe8534t44dfjbiy2Iae9a97o+08BSNuzI8wv6At7RiIT/SMc49bgMYveV1CQL
dKRQd0M3m6dc1drcZIM/rtWaKJH0VLR4PKX8o4Jw426XwKBwKtNgOlSOORR3uHjTbUdza9txqRNE
YTn9jvJFnldznaBZHOVTEs3TUxBpGTaqF1g6ARGWfgGWH83j1nZs/cmn3D9IO5KvNcr4J/i2swMF
ghOHFeEJL5B/OSE+ODSD5q7z+xeE0/qm6cUMXVrXQnIfLDdBbORUNJKELNYDgAy9r6yt7yGa4dUX
Y2t2nzOaHVt/YqPS1lDVwymR9aPhF/Z9lgDi2th09U9NU0lGdChAc8v6Ovd0/zsCZOgHda8sUHk5
bJnN4656Ykdbl81dZ6vadq51lrQ85ZXvr5qprsWXjXhhmjPyUzBcNFZ9bc9IfObDaOIhMbdWLSad
nES/cmFPCMxn/SlKp9H56lR2nR+z2i+1vYlsIDfExQzwhDoeXjkqG2Zt6DayQKYuWE/dyoWy0RfE
0HS524np1M8TXUzIUJOzB1c/+l/cCviuDtsmL6aC55iTCGdLnYd+YmuQLBIjtLHRfiGTpoxH7TXj
0eamQV5vO0hUk6Z+F60xgx9i0IqAcKeacc5JLlnSOEfF1MTRKm7nGmwZg8QZaLH2drB8zRYmtSa3
6x5rf4wIFmVA7LPvw8qUTtlVltWqr7dqJEVS7kRj9ap97fNlkMC9s7hJ581Y25Rk4dIkPBmOEfbN
LNjQsV4/ie3GIigOSTwNXvu5N+LFdEJY6jn/hkbfc6dzQys2zOfZrACqwfsPfG/Y//l47sfpMlND
jzk93tmA+Ssq8J8zhVNnxpoUp95bXjert6n8Jvwo84Co9YNRM5b6i/HrjzP59R2xcTOsXL3DjHxX
VMD3mgyac74W+CXey2/vOHxT1VhO1TGaV15iw7PQgyAvZpOkGUPBbx/5b9EcDu/11Uv5rj4YEF/r
Bv9NnOgP3N5//9dDXfK/P/2Ry/RrV6v6V/3zT61H84/fBLfvt6NbaeM//Meu0qmeb/v3Dv6C6otv
xxC/1+tP/qv/+G/vH7/lr5iH2LS/uzjWN/jtheup+I9//y+8hHXF9P7bb1sBEPLjJb+RHKQIyHBn
UM93h2kLSc3vJAdDSvsXnODuN/FHIEAX/g49t7xfGOsL7FEA0dd/4RgY2erkP/7dgvLAoJNK8BtE
0f87MAdsHT/O9bn6HY5r5aoLjucP8pOy5ZE/5e6IEpswjhb26aiB24S+49binNg5H2tj1np66Q85
UuNSfGYkx62bV2S3P5ilrZeO0YCFpL3omIyN2QYyXNv496lLSePim82qVPabZpzoUdjYcwHLVcF8
zIxxBBzI6mKWw4mNQqlA1rAtqHRzWRVzViHtToGGBn5TXTjM6c9qoxxI+EkJRZhtMjwyqyU51HCf
DFUPhxHI+eoQwcXhZM1FVvJkKrOpl6Hj5OYDWYJLtUkTVIxhUI6sHxjAgh364XbcFt0SY1MhkO9u
YZ/3IhqT2r7SarjE8s3+10z02NPH6lNiS61YFIdqIgZtGnAOwq2pSfAp49a7CgINdlbNAtuRYbC2
u82sD7rLhx4YLjaVpLTzYxN14z5bOm+hOq74xVSO0cSDJBquTSeqnvU4y7sRCsNwgKiLs0KpIQ5j
eoPTRsVEp6q87LbEAA5PCGLnx2ipPXfTxW0znchTIZoh6hw+KHvK3nzCdd/i6ZDFQZluR5czH3Zu
3LQyVLKDylbLdUbJyBlfVQLXJh+dEzn33iMAyenC1GOgDmmGbhx2XsfMeOBS3+LSm8VtC03Y1EZV
HixdwDysnYnW9wcYSWWZsXEGJlUhUICu3oqexYXGW3lEH0gueTz0/t4cx3E36qzeILcY4v3MSJET
HTcNyVZECpM3kYoXyM7xPne4G/d5tGYuQQF6KWGemHv8CxCh6qm5J1UrOccxUzzVaBAIbBnkuGmM
WGPzSmKxNTvCNskX3PZmEu1orGNLYJWBYyzkJIddHJPwOQ/07xKvC64np2UKFHX9pmexPCN5dvLC
2ipzzEgWUzUn6Ys3kRn1CYmaedIlI0iQLtEX7gYGXBhRgteoHGCczUoP+SHWrfkQFWl/GrvS29PZ
8mByQOm7pxj+KkbHWPM2ly2Gf0pd7gBSjj02p8zGJnjbsevLi9It7LM8cfxnxFnmYSBIiYhFtUi5
dQaI9MosDWurovaBsW931fpieS10GW2R38+PfdqUx2hBtrExDAGCqDEoC4fGgOVF3vVV6+BcCXWd
ZWloDpBNHdqeW0nsyic3bjWk/4AwIbbTn3W7zigpqIu73G7MjVqYmNHkPegaXUrnRTbYOzsXt07S
9psZHUqwrysgbjxZYGOef7QTekc3110ZBYg5RfFeyXw+tQHshWlVTw1gm0nn1F8zkdpbnALjhihb
+7iaY+g2mi/TOH9Gnk20CNm40zYYTI+YZupSvkccv6C3e/dmVEwZeFvU2f3cfVuW/9aq+P+y4H2/
3v3n/7S8/n+4Kpo84ZFS/cMM+odl8apGL/Jvm5eOALQfV8ffXvp7Jojzi+2g0UW86bDbZZj0j+XR
t1noJNWlYI20gU4gOfuNdGS5v7A0ShS5vrAwVbu86vfl0fqFH6XTAYDBEZIK7e+sjwgxf1wfIdPQ
/7aC1WmOFJVd/4+Fl5dPbYnmKztOmuCMUAZ54m0h+LBkmJBJpp0eGoGjHOeLe4pMUN+nyqwCH9go
3dGNObrY/CwcPrSocKC3R6OgX9phn6tKWB64kt9Qp/gXBBrZJ5rX8gpBsX3SNp2XcDYZkRaNa52G
VEbU8RkLSEhJv1pXAv8i4MZ8ZiLSPDdEdQIBzhRShrEiehOnov1SdYO8KgPmErARYpdgwdr0m4NJ
M73bIYxcX2JF2EnyLJ1vaJoFjz0+bSQ0zZoHpZU/3cWTEzyWqZzuUIfhd89Lul0YM7zuGrNaXp/V
DkKbM5BE6k35Qj4A5GRpBQRqYHeKi3TD6J1WDnGRjPsxG6I4CuyOWZ8Zd0dEh/IBgaPz4rFNuqmx
Bx6tIbE+LaM/3VRW3bEdFQhv3FLJq9hc86UbfHiPzO/41W2b0jXxGNgC5oTT9pbhOWtYTGvzgZTM
5tmKSGYIsffzYzYKtvOSAdjLHPM6Ivk4AEeuhcBY8G7Cis2HDJhFScsT40boBhOf2s55Tx8n7TOT
Fj57UDjLEPajQO8FxvO8gmpzZcHjvPDJaA07mvuXWZQOJ6sO8lOVerzGM9bz6WLQoMdCH8rdcl3z
N9++0EKwpdrGaRQ8mv36DQ8zwWZ8pUo9uXPNCjw20QwZOTczZlKqyNNbozT5CPVM7hjXUsKfPhOC
ZfV2c17GzOAYsczjAh7pX6PXNLyYikSXNEFJvEjE587FmrMvysWow2Fcfk2injMhhip4nIvxTi/K
2c9V4pL/HKXR42KqDOYvaKWQOtHYNLI0HypG38/gR9erlkprT/++j/ZzE/OblsjkT4g/HBsd8eBR
C2uC0Tzy354euBrMTvHNBpZGtBrMjsW8GKfvZeF5mnU5Vlx8hgljOBpMbj1vbPQbW6Qx3gndSEKi
1rrNwwA5hHXjCzOkd8LgnvYgKdhVxjCN2R5wjt3AJepilqiCi7pBOHz0ssg6GagrrDWVg+NO4RQu
NMKi6c5itg3yZSy5YiLZq7dpsnlL2rF8d8N6ncwBphz8bNONb2nrRPBm80x8Ab9MI805BI4Z7Dy7
Sg/zQHnZ2LJ5RkQTPX5cwqnhcX5pv5zX682erRdp5A74WayeU8JkfL6ZYm6FcjHrczvJqpytsx08
gmHhxGkYImQQFD4XTO+J+ryomJh9uyV6Aq8Objpz8uak58ummDulOFKfF6/r8Cnh8N66vSsfbCiP
j0wRB4M+DW40lDExnjJW7SJ0gWvvkHugbUyccWBWVfJxWIFPKRsFml40YrgfwFINyMK4yVU+cH7o
gsuHgVn8YRYLTxAbXevJS+qA6rIILhZCahscWTO/oW5khrDM8FdlkMfI9yZrh9hDzYD8a6fjJdgi
h/KOrtOJvSiygIjLydii8jE6EolyPq81dfG4X9TcJzsoBtxhDAs4oAWPxh2NwzG5m9XUXMYZoIyU
mdXBmrmXGfXacEZzI6BrRyoN7YTSPuU5vVEMTyYSy0g+MAnpOYOlPd01ayeKoUfePuciao8BmZQH
4vzMB4+m3hXT2zHa+0nWLfcqCBz7ODFtPVkLHxjtFVcUZlW+KFDq8iESy9KcIVN0ELRUZZGclVGW
HjKxpAeYPTmy+ZFvqUgjVFK09LsdiiGuqQi7BrIKd+Fr7ZC7vgiawaQpVFI+tP0s4YXO47wFI4lA
rURrlO+l0sGurrhKx2DgjijdFtF9HcgHuHccD2KtONoNwXrleBI9yZmNh5eWfRyptxhhySFNHK5u
oD8P8KiCxw7fRXZuN3137KUnMCiv1zySU14kNJ95g9SUP3u6GFc9PWw4gNLjc4r1scdcmXEMZBiA
X2IF9IUdwyIki9Z6PQaz8tEP+MGjAacXIMDHIy1TEu0wIlguJWI8u/6U+arFaDDQFmMgb8gb2+Xu
Kgo4+qC6OL3Mj6nd+TtikuzHsdIT9vfW6ZL9x5O1hunjHkZEro8ytarqcSSlOf/sMMVIN4W9PqXk
MKYHO9HOS4CBmpFDWxJ8hQADgM8bnNPg1DUMiEK/xSYUgh7gCRwUi7yixcWDrKB+WOnMfiPpNSaV
TK5RV86INh2rHEHt95QQYYxugRSSegnOywrra2h6ERokPAJBcYsk9J1qF/fSptAGqNMy746Vdkq+
otWyGuYI3K5q7kkENTxi6tAYmfFtrLZz3+qqfKyx5J6xT+kRGsz+OFGHWN2DiRCPSDzOLgwjYKRz
3Jyzxvg3kkzHiHt3sPZda6Uh8mF95QirPqfrgtzKj5NPqHOdgiZx9AVLxc4w6/YCTy2jHu0hz8m4
B8gokKUxHhl/n1TSN+cEg1LV34hkjTYO9Oeq7fdNo9q94XrBTcNEPCu9u8i0HfEZUgU7tNCrSzc6
4dEreaqy+8CZRA/aYvMK2Lspt5h12LyT7eiQ79LaGZZlE660hFiNX7zxGRrkFsmUJu5nj02i6Kfx
DKctEkjigmZynZFUzPvZnQvviMMlRT6qeuKsTOKCzhlzLtf+pL0zlQUsc+nUHlOGCzosR/nJlkN9
aQi3uk6X3D9DZsHVK9csNLyrMIWyBkVUM5lhlns9DehBXJLBK6xQGc70Uth19mn2yk925rUF8Z/K
vm1zpiE0KpG44sQM9j4jnF/V3AWvia8LOEQBWcZcZLvWgYrLdrDbz0YWHMXQDiD3NVMHvyHvwbaz
POwtlV3i081IihS9+5ZpH8kd3DjW8VTsEM98QvDdwKr3uoMXjV/wRW+cNPNeYyY1dxBicNMWrbln
nseIVzvdrYJOQPlTuTtnKqevWW8+GMgdQyb96tJHDHZbLgRR1l5f7jFQ2ocoGLyLJkgZ9bbqoQ16
Iws7l8pop/ACXuol4hGVl9QnY9IwDrajsx483JkJS/pI90Sd8gBTTm0tYsNJq3ZD3jr30CNq8NOt
vzOCBf0IT6yQKyS/sduMkEf/zFhyec0iMFPyDdU+Jt7rVHTWTMwbOeWVVR1NsPoHf10hAM0TBhAH
/dHJ+cIUmg9so1O7xZ8QXOL0vO1T0nN1VYm7HNv2BXZR/cmcTOMCqS50fMNHdB2O1K6vmrw96hLT
XM7AwSDvSXX9lFG+U971QAC5vs38wewinyBmy7gSbis2rLzeFjoaEh9n3md1Xp5G1BAvRl4+TUZL
AAbIoHIzdJ3aY87Eujp763iGjtiBQXPC7jdHO1mk8XZhAn+IaM6ehsp5a8AW0oOh1yEbUaxPK3ma
s856ITigabdRraYnKuId1TWbZfK0qu2ci3ynW9t9WPE/Vzz5u3KX1rQqjNT0jkJN1qEEPb9VhLnz
paGiuUAv4THYASQV9DxI4EO2W+2Iu2HMC7kDmdKBk/cgFWZ3aSSnNfYd7OnRW+hcvfHwj9GVm0i9
fJpNkTEQTxUn+NrCOraiA8BRst7pOLtHP+/HRyNXps+yB8MvTHuZbLtGswNJ2h3RXvUlYbLpNrX0
+NgQInda4BGEAbLx/bLohRkfkihIUOneNQvxaYwnn0vcIqgKUbezFn48SBltfcV/E1/EbXmVDFp9
NpKgPy87/9LNK1SRVAP3gNzFUzAqt0PxwWDrLG/bOf2sXAZSJwangT4zmMeY/ZGnVrC3UMa34y6T
BpVTzMYtuo50MFLNDjXbENIN/eeoLXioRzRaQIUZ4ywCGjiyW6yDx3BkcTZmgeAkxKsrRuJkHdFb
zz5Rw+3e7Ami2fiIDuM9SXdOed6Kjr8nhW6RTHdL7XP1YJbYOT01aNIlVFtEUlGIuIPN2gQkt5jP
hFymu9kc5QO1aLEpmWPdoLOjPvtux/9P8E8/ouKcdevssLE32UCbHtvonyxjPazPtNFpdoxq5pnb
sq6t6fNiL716wqW8EPJSBlQjdeXg6EDbwuL75wfwEwb34wjgiq0HAjONo/hpajImrqxxMsVHh9BA
ZMaVitNtH8jIvJKGSmKKzag5pFaaxOcaj2W1a1wVXeHHlA+Y+eQVgzmqyj8/qn9yWgJse46gbHdx
1NH1/36UU1l9VCOxio+VQelH1MMUw5CoqUmJyQQ2mJpUPj1Rw8nWGOLm+c/f/cPR9p2vbD0ZvD3o
Pt+lBJc/Y+Sq2ctRAyE/c+aCrVAm2xmjgmr9MuMLSWYMVIs1+tZD7kXGSa7ldwW8ODsf7BY4O2bO
IV9CkWtC5vW6g27aFW+oIoc9TIWW6C9O1z/5EjG4S6YURLPie/z5fA1BnBpEDBTHKhpIHyCvo1eb
xM3RtHfQMhEENii33Em1YLzy+a7V9CrahL08ucHdXVm1m784hWvP58dTiOoSzhjDUGYnLMM/foOG
0xoLwsPk2GVrZrRrMDTQtKQeFS0eRXrcuv0dTVO92dKzSF1lf1GNdVccJEgHFIOqWfdgnNk/PzDr
nx2YC3kOdzrMmj+4GT1QxqSjtMmxcWMq1Lhm79XjPBs7RFFeaqnqnna3bxN7T9m6Rfev8rPBNoe7
3h4CFSbDGDziM2O3bH/UxRJsycFI2UTFNhkw+zRW1NwRBMGwW3s9kFG5s1flCaWp10395Uxj8O3b
pjQtx+kOJ+H6EMKacpfgm6Ormy3TzVrHvaRVzrW1KD/H7eM17ID+/HTANf/D9+TBqwSfCoBvtXn+
+D0l0mhTFPvGwUocnoFmvVTJmd+vW51q4uh58AcXs+kjy6tM0HzE1yYc1pz2y/1EJGl1H1uS3Ymz
MLbJCpv/y8niT/Djc7z7aA9ZZrN+2d06JwFMFqfHeo2k2aReM8C7GdruuKDCWELHzGneuPnMjIvc
xfLt48P+byf6r+azQnAX/M+N6P8qXl5fyh/nsx8v+T2Qjhls8HF9SCzVdJu/a0D7v9jY8i281ial
GX7r/25AO8xnPYc8ap4DxCquMXG/N6DFL6aJ7AU3mrs+Jv5mKPXPl/AaiLcehWD5En9QGmSyMW1l
2caRdHo7C9OMePU+sNXDd+fknyzVf+hy8zYeijEC+Szhmz8v1YtU3YypyTgCFJAPkO2QcvXCvy5H
KMl/8UDnhP749HRgx0oLOCZtdZ5W60PsO7wE3wUUJdrOx1nWwbVwu+ESYzYmuEXQ9HTL9K+s65b8
48dj9XAl8wDkExBzVxf4d2855cppAclERwpM8kGjttYXGPMY+DJQrh1EV+tzbx2osW9ETodUFkz5
wUVLXx1aJ+6ZYtJ4IHuYx2FDYMgxqCee/MSKitcKYzwWHhUwKoyDw7h0TJ3d2dxAVaoIzJLlbZED
My6MTn+S2q3OQAg3ezDr6VU06/TKjgFmb624Sg5zixSLhyygRq3KWxNOzztG1+Uxye3u0WviS9HP
6W70imrTY6I6LqSRXNq26fqbJLP6W1P15a+LtdTXLOLZJ1OkxOCKqNgTRFshkiOBpa+rkSBbot/a
pTUP/sD4ogOVupPJRLCVttS5J3V9hZSTUSCyqBdRxMaxcFebRsc2v2ULHdNNDyKKUfoBX5VPtIK7
lBOWvyXpQ9GOVFsdOx2hzO45pd825tsp6TyFGHQeoTk90yV1ZnWRVE229yoPzeoYcZ1vRALpPRRW
Wb32ndc8Z1DwPtPLNe8ClD/JZhQqeKMXhCsR/BPh46U51zkO8HTad4OPYk7gGH7NWebIj6VyuRYF
kv4NLun6wuMJfT6j3H705wVoL4NkjB+rATNbsEzaWA+uATHdJVMqNtGUsTmGcrRTUnTPIEyHfT0J
zWbdNRwakW751pVlckiq5OvcZc02ZmB1Hgd+z5xocZJypzg5SRUVlwxLl8+g6I1bC/T5BcMaZA1q
kjmulUEY2zzNIjLearg8RN6cIhuL4DBWamfNaX4hsrh/o7WtX3M5Z8VuiUm7o32QBmecAgV10f3a
6mIzMli6qgrahSxQb3TbRxSI9jnRd1OYE64eKHR1bdQUB6OhE7XglUFQODIcMm2xAQNJKlKjzzOj
s1HT6xhsh/CzF4ZwET/sfbGi3toi1Z9xHLrtXTQW5oWbqBtnGkcZ+r5nc2lz90zoBckvsLGYy+F9
Kj1j73SGvgR6u7xqIjyYDzfOa0OP9BqBJViQReu71tHGBr/3HQiodEeM1ZPRd9aVuSTmzpwXdWV4
C9k+gTveIx/pN7EMhj1t2lt69Z89K6rNY4pHZ7BDjW9q/lq5KWbwiKS3mq435n2aWH5jEguPwHqb
x2UOUszs53wzF627XPhjMU+nIhDkQmwS7GsijAwEZo+5GsHGAaDo1chYw6jbbc8qnj3YdAli2jWA
q/xhfPBmTTdaKi/eOlg5aDxF4D9Chz58GNCTqQ7jABOBvb4NRhOmjImDxR+Jp00LY/b3iuldS5xQ
qWGq5eMS3w25swI3m3SIr9wWY19YgwAYb2IcML6FkqJVyXnAXhrTLDg159ls8EXCHSFMONmN3RSY
jxlyF2ePA8Tx3rx1VBMmGiLkWc6Upu/u8xIxAILMQOXPhtPk98FQpodOVDyG69JzjoMgD9GLZmOl
WJnRHI69a505E+lI4bgMSFcc9s0HR1u4W8yovZDT5BxRIQgP0fSM+pZRpXwwk5rijxYuf+1FbnQ/
z/341SX22A8rUtz2tO+sU11AEgh7GxtF3jMGbZSozhBJBjtd9vT/yjZClYOZpz5vbRvXnjd4ci9d
VSPgSfFvNIHeVEoQjo7DHZFDFAVfpo7/1yJRuV8UKNzQqYweUfIwlreTZTfv6/T5ggNJEZgADMPn
Q6raFiZgkew6ENIn3M/BdeGk7ktRIoGGrDkApFZeeWuMuYdzGt5gtYGzzb85hi5/xZVaPFpCTzdF
nrmAcZeyvo/LhH6xooygPVznhGCzQd7+bxX4r6n0mIJ8V/L8QY9wyW7i/UeR3scrvstbIm3JZoVf
Cy4noFPwWywxqUqC6T0qU7nWgB61xW8qBNtDu4D+k8pJmPQX1kL0tyLQtn5B1efB6UGCIGyT+vBv
pBL/XL74HrUZgSk2SmPKmJ+BODO8JkvPxnIkm43hnDMDSr3+7mz8CwUgsSzSJQoGwRSH7Eg+//cV
UjQyd47NYDkOq59v8bl90AC6nNJ/lN7/F++yftDv6rAuYqAOe3cBIvRFGV/q6V07f7Hp++O5+vGD
rNXnd2/hpbVd1QNv0S+3nridU6qc1z//FIxtfq5hEZ+wqaR3Y3JlIIj46XSpwmiAxrC3Iwql+4ry
jmRgHCQm9gDe2gGZyhy5jFa0dgTPQvT7SVnTDi2IPMzTMB7SBoG0mSyW3KSsR1uGKbf4kwcHn/Q0
XgQdhvqa9u3W0jAdJJml91i6WAC8ss8e5pwHnJd5GQiLwWPk1HxhHrDNfF/tkJfAMsH6gPMmoaYI
JNxuw0vwVNJvzNseRWLa1edu12enBGn3ufAX99kA1MLSwMJ1ie7bPYeFOm8WYahdAvT8XMfklYb5
RMopkYL9Rc8j8hMBc8U2aRKMBF7Ls7z0zqK0tHYkTw9b5S3lgd3yhY1N8tNUzfYtEHF5MHqv2NVW
l53sUkBS6qW9R2RGYTg18tIXOXEEFu6iyZyGO8tDUWbDzbzwsJfs6sU3AX7MSl7iO+V+yAI6pHWf
3EbZMH4NdDnfDguS8o2LVI/FIeP90uV9rNzoCTVYBz6Ngd0nUBKOhTBdvncdGglUbrb+1WhtJiqU
CfoxMIEV7ydX27fDIPhF6wl2bHlZz47JTEiXFJSz425LEK7kfkaWZggVA4l0Kq/ZcHz5JnCYj/VF
ZlzB63zHu02m6qz7N9ofn+zFfA9gpT9PphNv7N5InzQFyklQ/+dQSVt5qEb7fdF1F4ToHBZs2gIi
SNHwJTjRgvdP8PtQkjRw1LG+wzxRjylyfbhErXde+n1y2cD62VlOJw/ULcktxVp2iisLP0PXdPvR
9MWBoCXGKmxkY6o/AKL+NItssxR+DGHZNo+LdHkDc3ER2mT6QCo5PgUnG+7zeunv6Zjyw12guDD8
1LkluKCGHRzlZ8AM7RCnZE9LMwDYEHA6w9aS0bbsGnOL3cy7QlOaZafMdMs9wxWYIRPk7GjTd5G8
Q0QS384rDhlKdI47a0yda7OQGcL/GA673UWvEfHtZJOaRnRljgEMJYRZXh/asiIEN4rsa0owc4tp
GQ/AEttnxJO2Fy0TjDuJUgDCR+PeRDQWDxDRrRsPPM3FaDuPUdkut8QkKMKXnUFgRmtd89R2lHl9
PxXYb9MkoojFORY0Y61DIhqMA0gG/1dmcf6vYBH0RhlqPO885J8JWLVd3Lc2FjBE3TuD0Txh7sF6
PiJsqFt68W+MBDmTapiKXRI3AsuenI8lErcLIi3tBzHlC3BeX+JjNRx58L2qOzijPT75OP++VJGT
3IqyFcchNXHd2z2m5NRLB/LwYBJ8lbnSZy1jqaueHcELPOzqsupj5K1ysR6KQAPbwfZj4BWWzvmH
AAXbybKPm86/Ya9bvcyJM952MyquCV7VFZ1WlyrPmy9VGzjn+Kyrg2wd7Kazdu+b2fK3epmXYzsa
/rChD84btHJ9eBVmpG+7RbBtW62TXoiX29kyz6j3QzSKX+3U1TA/ihrnbDdkb87iYmAceAjlRgkJ
LZLOdnIDB3ZQo1CajnG5VQ0WOFYVe9cLmziX0V3jBPCxPsBAYrMfD8hfuWkwZWWBF21Mr1rOONr4
wWQ4cDbnc3vuZOa8KZwobTeZy5w9RMwUnHwqhj1SWBdpdBycHBXg6HOnekfStHFguJIi0nWRHWyY
/QA2CAS4kbnrTgYSaT5G68/ElkTGDkfeKiCnitwQ28t5mOqFwXO1KtyKrn0dW615jA35bQEy5wB9
ad5ongJfCAVedojagd2Y2fDuYQrdmzGbTJOSGbl7Wvh0m7PmReW1fNVepbCtBSl2q6AvHlHAjNeB
FPnZx4+blevck2ndneYphu+zON54PS7ZdK38We8Gn9CXHdfwwtlFnmHLmG77x1umS5PbIXIxmgez
SZ8Y3rl4xRauPnuTVtuBvW4XgkA1dukqzSeTOYOWHpt3djVFz9js68chLdEGB311cJwl2qWLFGFm
iHIzwgtBs9/nZ27dv8Av1yffc30oMBCOt36UiyPxNQBp5m64CpCG44ZOHGPXySBlUDcN4Cx0HIR0
k6YjU5QZHVgjrVNnWmzahD+UZ4hJ0MN7WL/7LTv95agZGXQhZuvlGKS5ew+DQjxpNSy3qa346gDI
pBungYjjjatIZml63hZVfHQGA0uFsuuBR3it8YBpehyxr/HV+9YiL2rP6k59YSVvgeSn8yJz78vO
dc4jml2H2FVqa7ZsT7n7Df9ANdoRK27kj2OQBoeqat37oHWNnWMD1fC1rg5xHmDzWhc7xdaSPoc3
3YyuZ+wsiSS8DpRFLqw73VjY1F9k2ZJW33CBu5Gdny1c0RtP2HpX2qJ6z1jDT6YS6kHl7vLIhRTf
MHWN8bL1AWnt9IZcmzZW2jXVwe8s90lTkGoor2Z0UYwYITcKxM3BhMV/o3W+3C6GGN4HNpufyjXP
ml18huPOcH/7nnI9Rb/OgoOdsH3shY1qz2Gv+xBH+XxjWfl8lhVmv2Pgnz7DYvHpHw3T3hC98xlv
gf156Az7c+Y08xUrlbtP2sQA3ZYaW4MMgqMXRfUlaKHujmRhzKVdVe6I3Z2uPs46ohnMqsr3r80c
GVlV1Sx8KjtHrSrDtk7qlcYEtYILcT85eF08OmS7Ksj0qZy1tWvaEv1QJ2xuYvykZ705F9cRscQn
yZQs33xcy8yyl9vAsH3qCt8+X/x0uvJUFYFQxIkibT0QGQjC/hqPXXkistzFHRkNB41B2wn9lMVQ
LDZf/9Iul4gCl0vZKpT+Y4DqX+C34xEo6UcZ6WuXz/hTk3Y+mU1UXQNgX7Zp7fRg31QzP0Kfd5yQ
LJpst/Sz2nswtC5wo0EqQNVxbeWJse8tMz+z+9I5z0aGMNIbDbQ/zXSNCYilm2RqffDa2qD5A7Qo
35qyi9CVyoTR5FQMp+CD9h/ZqrkcdVHJTUUezAPOi2oPeAHKUlp56pxJsL5u42XYdD2MlTgplst5
JKS4jdxxj+SbhNc2r4wHJYAzbfxyoGLGFR0WA48NEStuTTR4/4e9M1mSFMm69Ku09J4UQBkXvWgb
MfPRwufYIO4xMIMyD0/fH16VJeHmJm6dtf43sUjJCDVAUVTvPec7c51mRvU5XSnwMXb5ttHy9FFt
mU7AxthWu5H2pgbGeGVkZb0y+l59I7tDbxd0U8VCMWp/H9a8mJFm6nuY7dOhSmx7b/XGuHaasdo5
ow68RYydxATtIsIEQ1Cw0uUkxh+AIvLOKwJ5HHZ6a7g3lBI8GDy67hLaTrz0+V9vYwFAbVFMpe+R
zAIAYcYJ4lJHaYbocL6iGzscdAzDIAWhUkJcQGVypw9JBXcozuGoh8q2MYuGXHVshd/HfJw5C3l5
JzoBrzyJlIvA725bSXheYRCdh7b3l1M29kYz8mfRptqCWrV/yWUkYEEKVk4zqKuN41T9ukgDfesj
Rl4Q1A5hxDcxs6RglNbsEMO9BOy+hB9xq0uQLO/4QfCuP+rJvIHdIjb60M9MSq3cOaGtL+wpuu8L
6G8VLU6P1WrLjSCSRDWI2fWzauMmzrOSwzRqYvgzcNEhEzro7BZwjpqV6jQK9BdprFPKjH+TCVva
5KzYOVABkEB5GCwT0nLWVpRS1CpEB15iisPvQduZ3r8Rhe3QrQdn+ogoxLp+EcaWvM3zRD7TggUa
o4/ZS63I9ofsIGfbWmUMq9SRya7txmmvR26yNdKw9ZQQ//YKdb5xazi4i2Mc+HcyiJJ1l7X2uByG
itYdwQEUPit/6VdhuE1JD910ZcKRXE2jfRBrI4qXpnxzqym70FxFeFMyh2WsegQuvdw4LfXOizp/
Y3uvvQxW7lxp5Pqoy0o3C+SRMannetH2t/404igaKapBDao3jdPyKmYZZXGykkMK6xVPcTX45psR
GmW/7MJpvDFm3mFuNsWmpcnxgi2YQtmAC+B6dNzmJUlDe5+A4HvCykw5t8xb8ajOX0hLy6i3h07o
DXneXoQR8Y3wVxDtNcLE9VD2+9QMuoteGZMf0LMAMOCjnoFxjX/b2TL7mdW2uuwIoPuTgqhRSrvE
I4IrWeGAjaU4Nzjr1ka7HpXGeBC5DXfeNzWSyrouBIs2/ko623nWCztfq+7kLHHxTBuzTmN86vjx
2eNNfArh07SLVhn6lTVWrGRxGnsQ/7AFWLbK4+Vrux85VRA3L6ZFD5QrqOW0qqPsXkmj5yFvSMZj
lad9oNKWd0cOxZp8qkQsCFtK+2ihGnbZ0gJym23hWrhdk6y4bKZU31WEQBAsGBC2EBAgk0AnUTxR
90rmcVyylF9jk1L8h/+w01rLeWwUQAqcO50tp5h+geLff0iF0lzyUUxv2SrGr4Mmioe4TMpn2WKq
ADpDYBuO5jJKtghHcXUnCVsagwCRA74XivV1EQ3fk4pYskVb9fG+09tfQU+vpqW8c4nQBcQLO9sf
uVSt5ejPDm4luZ6KLoXRIZR02yTY3nqAlZeAAXuEUqVsrpHvBNcxm6FFbKRxvYZDW15VgeVDaor1
b7z/P5scVVXLN81dtLZOoqDfTBDy6vY2USkyGNRLH4eqFny4bG2tQRc71Pjg34Qivxtx3X83xuEO
4URtbGwLHBa+R2CN5cTKLhUB0KpN7xzX7ptlGJbVN1NN62zpE9dnha26mToMlCYz3lOcwtiGoWVf
6ok1srhUrb0L0RJ5cawHb+Zo1pjn6GqZQgk2TkAaHEcdvieBm333M1vFvO4+Gcj6L1Sp6Vv+lX+T
G43I+GmnTnXTFc34Fkx+tyG8z6G4DovuynWnfttVs2evcEBKBvEAdcrlpgjffrK70LiPugLCaxvx
wlYuWsGcPdUYWu7GVMxtA030ljPIIwtycjPIydqXpVUTjdBYa5nm/iuGkQkZfu94oEvIbBuQJFFR
5hSjV+xuB9qYS8Ab+TdUEwE7XOWQZTO6xhmzgx8p1q1dqsHKii30TWEnfmtBTnMHodm6aqNg7+dh
e0POV3iZmol5Z8gYusWSwAilfYlzBY5tUm9Jvo1xBAq5gnynHmCkWF7ay3ZZNEmBpUGkkIwC2P9D
Lteu24HiTdv7oJ18uk6qtRdBMW6bvvoeurntxUHIF4uN4J6FVPEyaFeXbOXsfW9kwTU2qoT9b5H/
bpu4i1ZpI99EGcuX2mnAGC2CMkzesHLG6oUmW/8CoEC8olrSM9lq/b7V4UMv0dib7nWUkj+Fy6ks
h4WoCknLIx8mjmbg6a7zsUrv88ylWwhMeRtGdbCSlLDuLb3+NQyAR9SJrUpViooo3/4HYK5sb6Y4
n9lUcUgqu3FBTnW8QzOorTlOeIqux3vef/PZzqzHDCn5EitM4LErTMmQc+DURu2K9Gp/Scj2rY55
0WsH69XmCDLE0yXWhgN7KIvKGWUipXW0Hwai8wsCCsXaKgFyqkmOw8rXvA7yye/QEiYEI0U/1IP7
u4QP+Rjw6j3oWB7DlVkXZbRwq8Ff1Y4GBC83i63qDu1aj0qCbWiILZycCsDXhdDPVVCif3HGoawh
LoCkl4+1VmtI9RyQV+X1BvW7TqEYF8mCOVluOY9nZ9R8nyq7zjyaqyFQwCZoHSMQ7MEc2CfZlTcW
Mzq15o8ow2SQBvLfbRTcljAC/n/q1Aw1Cz8wx+um+Um5qCLvpPyocWFAce4HjM+wKTrtSsXFe0YN
caxRwnjPUEAkDAOxKQKMj/cQuJk6poKh8ipvL0GVJp6FmIjuMyUCSILZtuiYXF8/uFO3UtcEIgxy
Sue8i4+DmshzdUC7tYcdx1zooK0XFu16+p388fVQR3wBY74+XmhaGLYBivwYY5+w+E+YJiovG0Ph
L1LC9ljcnHiX6FQ0U8oft3LUqCCmU3jVpsNwZvy5Ev+nVu99fCHo31jAFHT1qFKPH1OGahLUnkP6
45pNF4WMsn/4+iKPJZ3zIOhLVcdU517RsUQRXyH0PZBAOCAo3dokWcE/oiV9nerqhP5LHxZdi1e0
QJ23+XroU/NH4JvVITmAGJ+7YH/2OzAdDVqgi2oukoyQzEwk6KRAUbOG7V4CgmIHNoZwj74edp4h
x7dVGLOElSeLOupIxCNqOH8ICisPdHu617LuASPP5AUWs9a1mb9fD3dqwqKkcgCfgJ3SjmNgAsiv
muKMDIdw8L7US3wM/rAufVs9s8oc57G8T1iswygeaO4h4Dq+oQjI//UsrYkGdf0+N0kS/Um4J03l
OtWuKCmrW8uZ1Ffk6xSTekrxX1/uqUkrXDJvLDQhhvPppbFFM/WBWnnCDoyD2RZU8wmDPDPKqZvK
I5zbVzgB8WV/nDrGgEffyFh63leBLvZpRaCuBcIXyzPP79QFGeostBNU5XFTfxwqGZAcj2nPgtqX
6Urvi++WU3z/5zftzzGOLicyG93iQw0dW2+uJqvaEq16+HqIk5OD+UdcJ1PRBED+8Tqw0Th9pTeI
ntm7XgWtqu/hjtMowzn2HEKDX5foeW6CijaLxAIE50mcW9E+v3o4D0xaKLx/LqWLoxXNwJ4olMIt
vUAjn68pGgvhT1JeErRR7hLp/uM4FiSBKhQaUBqmjl5Z/3jNJccqZ5Si9LJ8YINijQcSM+0zW4nP
c1HQQzeReVuEsTjHkmo30MDIJCmuqwa1XS2LaAl75tKGrXxmKp4YiYuAeoMu2ERaeTRN3DqKpnF0
Co+lDY6jUl+I0b6XVfz49Vw58Zg0G5erxrNi5TLmhfuPRrQls0Sgzio8WJxAu19RsINShT9T+vuv
Rzpm+LBkiQ9DHemcqVFZfmYxVNu5FO5ziOrkq4D/GtyuXZddPj0AT822JJv51ao0qO6rVem/WBxZ
1w0GCeLn7Hyr15TRMrh4GY2jKdmbGNv2jRiUXUAo1RUMGQr6JUx3JHnKmnNVs071Jm725LgN1z3R
FNucyMoUKhk+sh7azpkLNWad5sevDl9w+noqL4AmSGP7eE/xtyvCzVvuKaG2Ty6A72u4ht9Gy4pe
s6m19y1+UJJJ/JcKqzKRviM1k8HaWRbmJiTmSw0g2lJvHxA9EdIIJDgvsm+yd64mn+yLrEhKsAhk
I0CqtQHoxAIRfY9zpwItsldipV0ORmF49Lb7VdM4OkF8SbyihGdfJgZahjhx/eXAer1yg3452QH4
Sq7Q5W7pYFwhFKhvOPDyMx+tE3NNd9EhoGAxUe/aR3MNxgx5yNXIfYmVGmazK3Y89cEL4irGQOeL
3vt6yn3e8Ag8PdCsDEwZyHiP14TCQD4ls8JzncbYUW/N1mVQNZeWkM3WRxR3GVJ6vTciN7j4euQT
ry+7OdWydLQ4n88cVUB8cthaOYmZ4/jcWb32vaTfc48ZIv719VAnLhKBx4x3gzNCc/ZooaUvynkT
taiXAfrYRp1GE49OUL1S4rzaEZIQOcuaBjuSOJ2i/deDn7hO9lUCjw4ZbOygj6a6nQQtZac892of
PzYp8/fBECD1iP9m2PyDww6phrxPNgojEi1mAsufCxU1oDootDj1oI49jWMO2MTBvFelQvzjacp2
A8EUwihOH6p1dE2yLkilAnyJrqDtV5NF4VXEN31vWhsKTz//6Q00VMGF6RrxaMg5jqZoEKUS9W/J
ZRFE5ymkzRCRCRFyOUeL1me2Up9fQAZja8PWwKShffz5IgJWC60248oU4z4UyhMpGT/jQdwHvXVm
DzK/yx/XQIbiWGpxaXxezKPrygSZtbmCEEPIdC2olboAYxZ22k2LKe/2lCnP7UZPj+iyFXVnAdwx
7VAxpO0U84il1u0TV74S0HAvqoTkztBKFxjkz/iYPs990HeYNN53HYx4NCPNmnNH49uJp7Ttfkw7
zzAQClvqmWE+b0rnYTgaAnFk93FcUEAsPkQR/7TXKbqCFzJHbzrwRfx6Hn5eRRhFU9lsgNiz2Dd+
fL0AMpK+FmvkIwsqWlR6luSQ/bZz6xCXDQ11Z1qKsTizSuqfv5SMysJhm6YJP/D4VfMzAkc49iWe
C64WvI1LGS7HYnU1uHTpp3yWn48uERhKYeAsticXak6t2lvSLoIdMtd007MtwuRdfnOJEloF+PdX
79uCstDNC2Rx1oML3cgLwG2e+fUnHwwJ8cw4zXGN4weDJCFM6WykHtXpfB0TSbVXBuqcXz+Yk7MM
XSUlJVdH/nj8Ihkln5GgwFfY2OmiKDpPTbB92s25XcuJFxZLHntb1iG8aEcTgMR0IOJlzkI0SIGQ
xQ93g0Wow9dXc2oFstgCkOHNoZx793GaTbFKolCrJIiHakx2Np8paNbNuq7Tty42/vkumjMjMlE+
GYRTqccnVKeJrA7BVcLZ0f853zuM24es8p++vqpTLw/kHstGksvB4HgaD3WSa1PBy0P2m3ObjBot
Nt/8SbOl2FSB6fzoUxnvqBbWZz5Vp9a82Q7Gvto9ceihdAqay+gSLwj0myZXXqc42Mj4kazSO5br
M6OdmvAce3QmOyfLT0WylGu0LVmDhQxkss1ApR16PVZWX9/MT9Zfwp4wd1m2zudIIHM+WlfdVh9a
AmESz4Fe9RiFarFRUBwviK/qUnpzdv8Qa06BQ6jpbsoxT65N8kS3oYOmcxolmUgBLhet9Nt12jvo
Mdo2Pne61U7eeZsTNm+mgLp29LpUfq2afZbxtRkM2gRN+ao1brFEVVbvItt5ageqE4AYaGLkInpM
euLsfLf4HqLoAEXe7GUP04cqkkuupAKgJeQ6vr6RJ941etpsQe3ZlPzJlJfa/IZoYLvd5xMhAFqz
USViSj9FvzK+fj3Widsxg3/nfcWcBnq8jdG1EVAs3Gtv8rWfKgWHVWaqr/WY5h6mqXg9xzOd2WGc
eOk0jY4dOxq+WJ/K+gBNR/BKBZcXm89hFChLHdUOfYxqxpiP5UNZYQVDjdF5//xaNY0qJhUpNojH
K6WhYHWrnLrwOKtdlxaUPPKqDlTjiXtJgsfRgf3y9YinniS3ljKArnH6PXYI8670TW2UhacQLr8c
tQ5VQi6aQ0/yiZfhGTsz3olvDhfIHmomFLJZPHoDMyhZYVRwa4cZMpoaVb9SS/xEAkXsfzMUISL4
/NkwOscfUWkbUZPlHNE0t8hvzbQk2cFurAtgGtqZ5evUHJ0jo2cfwlzpP/qSdkji8onKgFdn7X0b
Fr+A+N+nNc8vCsoD4SPNPz4csYBhutBNTad9crwj1QZ6bToRuNgfJzR+dv+taquVpA5wZqATCzMl
dejNM3IbG8f8PP8o4sipRwHmcwRMA/MJKtvWmcr7r6fgu9/1aEP/YYyjOeEqcRIbBmMg6NfwIEZy
X5u1+U1vIbv6aV9zF9V+YfZEJZAsFjwU2PkRC9GrJWgoofjXoobMIzq9xoACDoDjunfG1ItEU+0n
wwgPuhsMy3zs/Bdfqvk2qxFncboF7NIF/i40HZoUZOHegiFBqxvTvv9G+B5iq1yrk02RgdCBPOS7
HKCG4CZOVXaHRRSRCBFVN+Fgh1vyScZdaiLR7ESYXXVK1cFxcUEwJPWSO5xsMmpF1SJEKOghTswW
RT/JtU+mCWLhpL8sDAG2MIrbzde399Tc5CuOg5rOIX2Ko7mJQ65sRou5iUz4tRyaVyieN4ZQNtBg
CJ/pi//itWPPzWaP8j0NoaPxzHDMSxGMudeU4Vxzuu71ZNc3+ZnN6+e2GkxMuoYU/qgRWO7RMMZA
Thf2vtxDRH6QcqZZ9c6PMnmgCX2FIGXZmvr3oMrPHJnE6XGp0nJHOVwfb8hcmZWZ7E1qIsU4PYdz
YpdTEVaI0UVN12hmOOOUZuavm6QrV2mOSFBpSV6ySr3bmaj8zbhXdkJtlY3WGATVIAxlwskt/U46
2G78ZgLbWvQDUsDEnoKV20Btizp7WgWaf6cnRr10JrNcJE1sJItmksE65veQJCZ/4fnQbmMnnbZy
6MsNji7+ewZRJ6ybeA0BU38EDnzuUZxa0yGBaLZLG44HMt+yP9aISK3NLE+63FOb15FO4WLs1W2i
Nee4MafWoj/GOd4YdbLL0sLtc88xCSYGzNkuszBcf/26nPogWgJMn4k7XyOB/ePFqKUui9Koco+m
E4HPJjkwqv5UJISIhfV4xnR2crCZNsDGF3fb8SHCqliMoFzn6O+sjJPotO0MuUEBipa6ic68mKcW
AouyP18LLHufNr/pOAorRkUFtKXCJm9bS/iKT0Va/WoiNAuhdeZOfoIOsNvm9MCRfy6T0uE/upVT
LVPuL/u0eEhDXF66Rixz1e+InDFWhVBCz5BlsxykK75Fqh96UPnqbUBUyZUTOMmG+NzxwcYShD3D
B79y5n6cmrY8Z/g1lHXm9vXHJ90Pfq0kIducvpS/hBs8hnp3lxLa9d+MYzucFDn+fsYd1R1GXIke
z+MkKqnmNK/5qBDg2VZnPqSntq0Up2Ymx/yHffQeCrCYpo/20mvwjIQ1Etc+P1SFuY8d7SYtyvss
dc8UKk5N4D+GPN6wxpORotFTM4/Ar23QFr9cI0XcTgBV0Z05c4hT85cTKU0yto+chY/ORU3vGHIa
7IxlRh+/NyGRSpFrLbtUc5aUb4OlIpVombEir6Ny9hoo2qzMrBD9AQF9MiiqPPmlQ4yYjmMBVxs+
o7Cp7sCtFisnTwGB+bWzGezeeXRMVs2FldcIppR6WE3JXNos9N9qr2NnKZzVQMZ5XLTXSHHkmmTN
XxEO+EU2Cpz72ajfSUTXfOwJZ/l6fTp1F9zZqUuJg3l73IBNCYasyYxi5yenHag3bdGoxpMpzQtq
pk/wZfszA556xLMzC6GMTbH1+LbLWAuImuU1iUpXQRfXgu6YOP3C6/CBK9ezJv3rS3zXThxtCFHM
6FwgrwvHzKMnHZB0Q5c0zTwL5/wyxG9/Z4Rat8zFaF6ExKc+Sj2DWGugnHy3CzghFn388c2acEt3
S6wGyvWvf9SJ+85mY7ZAuxgDPx15XWt0skYXqTcjdCHLjdZVHrJtHInzeSKebvLQRb59PaZ2ooiJ
KoGqz7xq25/OvpDHJ+l3vNH1BGpkJGJ3gyBVbEi2rrewZcSCmYJy0kzXblCFy5GeDM4LQ1t9/UPE
ibVy9oUjxwAgQ6NN/7hWqkgjrKyJMnzLQFYW776GSKTTAW11bl5wZ+xdE6NGxmJFZFtKEVlTyEpZ
RFXY3faiVzfj6KvPocHGW28m9Zltcb4Ne6YUjqlkg6jP3CLJ/wVpcsGS3a0NKw7XaIWNVaXkjRda
pb0ewtZeOcGFXiTiLhH5cMNriwkNQuT0FDqtuydd8wVCTHLmYH7q+umA4UGfQWx0pT5eP+W2OK0b
wfWnyXAXIkvzBmuIniJNCTdf3+tTQyG8RmuAG53PxtFXk6ZTWWbzZ8ktRLiSpTO7+QaZ7N0wDZ6+
Huv9uR2/aXP1FxgRVcZPgDCCY9K2zyIOBx2Q4UVDwxizFwikrS+LbpXbqXahkRZ52wx6f63rSnAg
6sRdGiKVW5mr1e79B/0PxOscxIut+B+P7hO94f9WyWtev9YfAQ7z3/mb4uX+BUnKYrPlGnwi6Xj8
h9/gGn+BTACJx2rKlHpHO/wRI8FfoZFNLYHaxSxL+pviBcCBQo3pYjhkM8EO9R8BHJx5hfhjps31
NFwO80JGIY9fejSt8TfrpKS0xs5MHajnptJdV3nTbSc/HPZpUJp0Dgtkc0Xfjz+BCNqXZmKQ2UsN
qf9G2xS9dS2V19ROSculK3895b64t8hpwcEhLfw3tWFfh2lXfxtRUt9ntZluk7aLdllgad8L6Tvr
FGDAnvrwuhnJXANgQ6gF6t0IqhhljkXdyumHKhNlGbHc6ShQE/0OLDWvXp7mF74t0i2o4YUgtfGq
MPUIFK1PmlychXutq4mux+KZLTPFEiveFHuflSCqqGAMN+D50y3Qemh7ddDFBIUP+mFQWvfajhL1
Shsj9WoUo9ItukLAOQVKvtUKPXjG4+lea0pyqw1We+Xr2j0xosVKs8i4zEtSmmFNSfFbjCNi+2yG
o2pdjiojq5pbd9QM0DxkCwjDHGoa2lG75egkf/ZEPm1EJTiqRkAZEZQkDyClLTzogC63Mhtiz62b
ZoXHmrwFe9SWDf7lp8KJfMIWw/7QFNH0w4W7/kzArTgE1FI8LALVtUWawIGqdrSkehVtSB9vL/CZ
lm+ZaIcVOcv2Bq9Kt8Wex2VQUVoYCa2hLu91THFG+1NxBV8Nc1wKV2LzDXaQyYd1G6XqIgHuvqpN
/ypLZLZTHGVHLiadubKALdVV5bYsO/M33ha2fHETXTSW0W8t8LI7PQuzW22yJ8KSKDftQ7LxcJBO
cXshjTF+DMbIfbFLVDJEa0kSwmEsya4v713fiK4mygBXYIqIOwbIFD35jVFfxpz379DCyC2JjTqV
obJQPXNIUf4kLOKHabSjK9zr02a0bRLfIU7Z3/JIYmLHgeOsolp0l1Yfqbe4Cu19ETRYTeYN9Y92
GOS1b1mpB+lTXFiNTLeZtMhCduzouZShdp0H0jxkHPS9IcQVqSqduNB7s/CqtsDOahT1fTwJF55j
ne4ypd3J3J9z23PTudZLqb/knH2vysBIyEdIJb6RlIpURo75pjdC8yaV/YUe9gbTEcaHgoewDYPm
NWwddVyMQ6Kt8WDar6XofxFNkO0C0NJsfjNzV5Q+7hZHOqvRzvVHYSQ/SJiQ7M4DQ3+xnfy+6MT0
WGPZJBE3Vw9FaFk5uHhf2ZtKPWOLqYuDI6bAtOwVq3xlsxPf2kFSEn4ohPuDsMNwm3f8pWCK0gcn
wkPdCYVErC7JLnCuZeteCNLIWlgAnD+zO1vUzZtwoM4tGjqcTZHvCESy9gVBnHnuWLRN7CxfRGmc
HCgept9MP/WssW9wEU/5jgxM8hplC2icxfKlKdxoZ1Pi2ZAIXq4Q5JIun8N8htUEsoKE7aVI4nA5
YZJdxNJMnm1VGR7sXCoH9q3Fkgdqq0AuEkw3pPzeKtWw6VOrvMDy78Tw4jdmE2dbv+7VK9I1022Z
HuCfdM+K35M9bQntEKuB8Ei5Uetl2qvdda521Q8QOfwSQ131Kj4qQnaGNYcjaqMhcsDnxh5LuSBT
JY0WvT0WBHqMwc1UF8lWGRpqT+No2suqAy+wdOayYOCP6xafDYl0Rds6K6wuD8E0AmEkcoDQWqLW
WObqiNxJYL0XBaG5V0Dy1bWmKc8xsQ/OIggI14pSFxDWzP92q9xakjrxhK5I3aUqabJ4W8qFHifF
W0rgzAVgYPdgksm8q2vA6ziWlOYQNUqysu18aRKn92phACc0gm4ofZGsWcpMqNedU6hLh6Z/utCd
1FpnRM88unw1ricjDJ+Q9keXQC++u1NjeXwRpyV5uB32GyNiKvXxZQ32YAliyL3MWqO6bWK/vIrV
viQWN0qviZqT64Lsiw29BODjpLGszboUT0mf6Z7VcJWQzotNOMT6L0Rv7VVvIhMxRDl/XNrJeA6z
NHpodA2bHlQ2ONmAW7bkvBOKNCKUUzQ/vNU08Fk92YqLDi79ndpy63H6T6txbOS6HnTngioDjuAB
PsSNsOOeiQbzHPs19UCpttN2DES7zaOhgSY/yQfgO9tIk/E6Gf3pNumEsYbFi49ybNSJ1AglN2hp
Dhur5LiudYG+d7Ug+U54bLLq8TQsOo3PbcQrflH7uvQ4pQwFCJ3KfUmQHK6yvFefUx+uJCtTuPMb
eCPUCG+nNlZ+SMNW97JxCOYO7PpGi/J0ZxqKv6GrVB/SsXceKNn6G00t1buwi8g27yAuL8dRsTYi
tKvraizf8noaf6hTy/IPt3bCJD0YwXYQvUY4giMWeq1cmLmqExWeV6QWkPDUmxmU/LxVI1a0SD2w
ra/49sdxcN+aM2glbkvYPrlwm0MZoLLAC+9Gi0HaUBamuiLd3Pad8jeYmGTXpSHmw6FXLiM9W49O
nt12XZ54jdm+mBX9ONZakqZpKLdvSWO9mFH4SsPkt51OL04xfKN9D4Vt6iXjldmuIrx6XZXRPRAE
uZehbd93MtEfk7jPf8C+Gp4qn7/YEWrDVCfKpkr2hAlFaruXVPK7ZktAYzlZBB2YBFoR9J6o5jrS
i8Yguz4KLwfdtIl7HlrntmzK0XquLf83UkHhEAHY8+CoRunANzsOYn6hbonxkROkewlSXpZK8SJZ
QNl7ud1KG/xkUyZjkO0dBU553cf6ik1eckFJIN+3VWS/4DUsv6u2H8S3PqKVCzukhUILbAr9bYr9
FyzcUPfE1y+Cxox/OuFQKw9m6Q8mtM3Oz+GPRkmxK7FSrHJFHbcVzbpNZ9VPUAT7RTUE6UolShKk
ofGElKj3rEjahNM07TX/57Bx56iQljCZqDKAMmHiXKhKgWk04Cuj2BBd2Ys85FMIWoZW754viHIH
TiC4BBGpLYNcG6+JRiyvK57mfmogfoZR/2okEA+qOW6hNpR2q+UDCQvtvN0SsO4XpK5VF1G0S/xN
Ylvjqiv8xnNSYSyTkuCgGlsFzlODkIiwXsWlEuwmI2h2re/7+4rgqn2jBpeWRs0J4Le8BGDRQOqx
y++tQD5MDPu4jcouIqoc3LQSEFFSYQdf974hh0URJnzIfFkvTR6z16pSB1OqI29WfRAyLcnKS5nI
aKCfQB/2p+XklvNUqy1wgh8t3t7EfPBLgx0HWmyOz/+O6v2fQ9yZQxxCM0qu/8HBfTrELV/T6HdB
I/L1z2Pcv/7Wv49xJND+Rd+f2BeL3u58WPvPMQ5JwF/vqkC62Q4A4Vkb/jeHT+esNtdEVWPO+3xv
B/99jNP/oiWD+J4C3nuUrvZPjnHHBSkVEZJGJCGdPQH3mXiaj3UQPnSFLMFAXee9gInRkxkPoiCe
EZB23x3AwkI0GVgf13Q8G7ZKRvdAx4pluXbz8lz14qgmN/8aHCCIUOgysMe2uCN/Np6AZMrEDduO
LW1ONl7CkXDRQrkBYtaxS1t0vdG+2IR7Rosqc4CegxiAVe5PtW0sMVrnP92mUW/4N8J2paep9jCZ
igOgzjL9X9qoaOc0au8tjz9Owe+/GFMT1R2XauqnGrYR2SHPdmyuxUBG58oapvSBRDlHbNiesWp1
46DFq4jPz2JiXWFTlqjkkJBYr60qPNk/WT9rKAKKNFc1bZtu0ZBk1y3sykyArRdxeEvC4D6rXdYd
iscQ+cPygoQiMreiWrGu5nrcOV/q58eAghQVIUIZ5gZ+rY+PwR6VoFdkWl/nDQF+RYDSkEPdnFgn
czLiOFq7d9LX0uc/Xp7bf921/4Un95aGT1P/n/99VCibkxDeq6JUr1DgY1b9OKypDlgb6yC/zh0S
qLQkbK/zulpGjh+eKUgfNVbeR6JAMiv9LM1FKflxJGTU41QSlnvtSNV4Ld+DDHw854SoyHCtli3k
fKFiqVnGAunWmYLge4X9z0nDVUI/x+ckqIWzOhwNjwaLeI4cWPa8cr9mcWu+JukcpmBOWb0mDIac
HJVHv+3T8v0UXdi/mtStd707GpeDJSp1CQu7SJaxnWcPREHqUIydcfwllU6uVAXWDbDEwoDmKDD9
namcH/cBuX0Ujlk2BJWmuaB/1JdSrdbMTdNXrrTWz16jqqlJx1SShs0ndYs82PdhlLwFjisvh6kM
NxYyjmjJXtn+3UA8RvoWIvwnRKr7FVXC/tmZ7JvOaVTNTw+Z+heTiAIaaytvp/j4kLH/RmoVNuIq
JubDx0bUuOG0xfRIbm8DQxmnS6ke4HCY7SIMQ45KEMhqvZLbdI7/xbqFkSY1yQS20z546uOs2JF6
3CykWcoHCvPOyi9z+H7v2cJRI8gZ9uM6v+7n8GECNQTpyxqJxMp7OrHehZmHtC39psfBLfstbHRp
a5fXjV/eN9CFxcqa4461aNRZG4x2IpOkd+LLFDXLi6+2xj4kJONyCgYwWT1JZHj550BlCl5kK/dz
zLI2By4jNv5BMllzB1ERskOfAdbx67Kl7qLr92VIPOjWtxWCkTit+G+oFqsOzlGpfG/nuGdU0fou
KXK500o3/Rl10uK9nyOio/e06G4Ojq58qDvsFOUWNpJ7U/bZsCbGrtxo2kDqdErVkKy1HofnkqRL
4FG1IN1RujdUBUitJhSt8fjU6P0SNh0J7eiVn4dMDS+ATMg7UzTEX7uxom84EU6vjlUQ7qpCGQBe
4QQbZRjUV30O0q4RcZtL/F7ka+fBnLU9zLHbYg7gHjFmOJtqjuUGAZ95Of/rgg8Qqd3kdXf2In5P
88a8BL/5PePbmOO+xXvyd0UGeGDMaeC9IBg8es8Ij5lJ/4+9M9nS00i36BPhRQ8xBf42+0wpldKE
lWqSoIeg5+nvJiXfUlNlle+demIPbOnvIIg43zn79HsqmkTHgcWbL918XYv4bphoIWVokTL5V59l
LIFQvseywmwT9QO4TV5/AtyT9RadS/0wNPp1n/dlPp9F2mIRgJkTn8rXntfMLOoH+GLWKVss+o0G
foM4AKIpZn6u0ofvEsc8D6HYT+3OzcnUhqrojfhGtvoWmMsXwtrRMsN6uXSZcHBFTTEn3SkceBbu
XU1m8Q3nRgtCJjEjdtcG4ZFyXxUpZM6i5eEV7+YxdSFNM2ggah3rlR3WXYwSSpsU9ZATmi0k+Jhd
wZ4zCxVo+FdYMSu8LJuDQ9GlMnZL0t12qVaWuzpJoUgOo5fqkV6b/SG1/cG/3igg8bkCiOrR91fB
YFyXY0euV8ldk0hgOjH8OkwvqqvSPdU+5UKLVwcg1AFcBgaOTXVxUGmbaiE/q/lOa0oqYCzLzbdW
klLXbqi31Tq+8qp6l5W0Bp8sJfpil8vevV8H+N77TKtN40JOTNc5JEpTEvZSY1M98DC2zlnCcWw/
NLyDXQ0jZN35xswEk8xSM12V/sKlrXGrqCg2jOGsLMcp4EZZyRB51QgbO/W6rStmzaz1C70DAv2K
N1BG1lLK9mTQQXpMUi93QzPPWytK6zSO1iHOHWq0VCNus3jK7NBKW4oSS5za2gXNB/beaGIAB9T8
ec3OWORan2RqUFmaC1tSE87/BwsIDj2XT2K14Tyl2hr0c6p9UNVCux2AotyHqLKC7geHNtqa9YYw
szlcu41Aja5E2185uJyKQ9IxQtICUVp8W3Eqjer9ahS0zrRLST1lNzlremH0Sf/Gzkzn2Zlj+pJ8
g4t3P1QzUnXnrnTFlAPVaRFmDMxzZNAgmFHiWkwTO4sMEMVD57jTx0ZJ6zh6E1WePhQJM6gIG1t7
p6gptH1tfl4JHNh3JOaNN0av8X8AM6S9pjcWsBmjWWbpUc2miXLvJZ1581pNW+ntdnFmWdsdvKKD
7j8vBEZDvd16kuUEJhCqHovuBU8w8YhYydVdskqqCD7BDLiqEzGYG0Vo5N70K0E80M6m4aqf+23z
iV576+SaCwwB8Wg61fVKw9Zslv160HOaG4NSUVoNbXB7X01pXNtOxacYWiRHbMAUcoUiH7l1mgJh
4K5SHre8GtgVJPw31lSzr+RNa9iLquipxuR+kpDwh6uShjO8lPrQzvsZ+4O1W8bW3BYNbqaQT8QC
MgsIXrDiadKMMUid/TFNQWxKh+K9eUnc568NVzOEjnsLPE53kbDNzS7qpsqzB5+nxaGrdOO6FUn7
njAcIwWJ49c81z7Fgxd0Syf0NyqvndjgLtahMflaOQS3y6e8yJ1bqq30+tjqsNzeTW4JtqKMtfJl
WcW2hnBclRHnAB9VkWbRbk9binin6XG5L6cmAaFss8wtivbbtO67C1HmIDQdU5kJy55je8EoTdpc
M3rFiO5W3CarFlviBDLbaL+ULMjLGX4M98a0rdi7zNH4RmfEkh0Pmam9MBS4tjAWRT/ypLVGna13
m31QYhRvtIVt+nkVvTI+911FF2CJnWA8pZPJXzWXBuA4mpTd5NTwsyD65cLdg6Ua+6t58YqHbOza
wPe6o13OsN7WiXKGELJUh52vyOv6qnJn+1LD71HvZAtZ6SJZpkaGvtOV8g07ke6zLpgwIKOl3Rjk
IHwpl55Gv+UpsLQPTNmM9AkyluVTFMwObHnb9Ba1axL8rkIl1vLkrMXN9FEmTBTCwutc5gP4mu5Q
beL1oIa2SyGXblXRKcFn63ZG4XGuS7dhwAGiUHevyAHaM1aFbOp2NF3yq01+xYxOrV65VXR3xc6Y
aS+OxoKSgMPqt1z9uU20M1riBT0bXcNt301AwN5kkhJVbodUPHKtl91tJSqDBdZsRLb3caxNwTy8
T6CgaWbgFptwDzdwiiYn6e0rOy788b6NO+oAl4QretekFr8mBweqqvAG5/ShqI19bM56QXf9XAs+
1zxryVWutGaKyi5mzaAeYuivCkZ9HCMFqepO+rmMplnXT0trc99ju/aoUo6ld/XPOPy/aTMgi7BZ
Ff6zlEK9JQKHSr8XUr79oX8NxOngFeQaCICYnB2/tRkI5w/KBPAW/VBkoDMiJ4ygE4Mj8mFtL/6n
gOJSdEXMlBOMQXEO4aS/I6AQiOUY8f1hTpAOwO2OtuNbxHv07b9/Z5ZVpLRbHrMSNq2OLFIUiYt0
DVUQrnvj2uN7PSm9a81x6vuUyO71ikUmoJtQBzYqhmxnsC16yGDPIiMD0byRfk8DrqtVGdgZdZgF
+5C+omGDElaqTx1/RiSvY570QZxP3h6UtbwYi6m+1BMBKas2i8tGqvzWqy3/UNIwxG4/9mDOFzZM
5lKDqDXk7mFNpTrl7AOvhm5h1wGAQAth1GJpLyffvFgK032XDvAbQ680s3BGEw4txBkYjmbPfLeO
7zHW2lOQ4hU8DRs+ea2fvbyAPZBblC6o2e93/A+svaM776mid2+mePaTHe4GDL8SufpkoKoec8Bv
nziFty9ek4obK6todwa/+SWZ6V8JZdkYtynUQYBzlrq3O3s6U0y8MRjzjGobiyFNpjMwguS+Bk3R
WFTb8my7TvQquYCVqFGdQ5g/MKhYvuYBUJ2WtH0axdzeZ4xFDrn0x7ey6fsHup2ZUhXaqj7asZc8
KS3PBe4GewlgymcDiWTWlMGvmHbxbA+oo1LEDUTuhSZw2ed2machNO3pHS4wk2+6Kj4WtAocxZr2
e4MsxKdVH4pLjqY32po451z1Dcepdb1o4gJHnONBup39zowoTMADoC+DSaGsmeRP7OgYTPAtDfxt
uBj3ZmcVF4sBAlzVpcsHnTltdkY8XBp0wsK11+VhbuPiTV3Z8l3ep5JsRdWAgFjmut6RygNurMUO
8yNJ6xZbCS5AyPD2cDXYkB042jIcgEM9xnu5IrrBw2dBn7qKIxVFD0ngiHl6STNzUGEzUwQFpXB7
uGWyuk1dqqjtdvEuE1WvkbMCEzWVX141oGYvTUIdS5iXk63BgF28JXDqJnmMGehTLTQk9sd2nmxY
F43jsmsDJFo3uFLxSPJcGaGXR7WPRLiWjrhjrgmRD4BHI4ETymWMXOWAzxPjp8qz8pOu2A3BmNVk
NHbDcrApPr8AigSHMRN99VbUWfyklW6inWNATNlOVJ7xuZ30DmFAn4b7cZ3oKRmX3HjfcxyrGDK0
w50xVO0HtehmKJrJeM6VpcZwXPrlvqPNzD/aVs7jWvmC9JfJ3oEt9AyQrJcyDYbYsB7ZbMiLloP8
x4FhahUYNhdtCAaZmHBS+R8yT/ewxtBgcJoFyZN1zGumaZkXl4GNMaaA+tjVe19W5bOTSPFWpfZH
KnabyG2UhTjjLl+chpkb14RRV7vYj6snirfQGwuV9bDqi0q97z3M8fQyZw1on7qPSm0cyqBH5b6U
5txHcG3vjA4PIdYS7melQ2xcSEjs/KJZwxINMVjHLZtrN2lkc0LcrUQcz+DbvbOjd164WjLz+R7w
oTB2ZllT4GlgHBIwHAs7vTdHSJJ1qudzpIk+tne2p/T3Jk7u3Wqzoo6m3iyhQC/LDh7WCbwJVnud
2/FWWFBbdCj7ZN6D2Cuzd7SOtbCYjd6CxrDGwylO5srfxt/Nh9GjMOFoaxiGOU4nVBTrS3djd0r7
VDseiGZwx+Pt0i5cBomAvw4rRdDOatsjoVLY9e60TF/YsE7vF7syrqwujctdP8GaDwAdQ9EVsdXe
yEXEeeSbNLzTyDueB68XOkTh5iHJuyYiQkSRgqswNhd5G7mVd7ah02OkqQhbyq6IxiSNTxknewbU
dnuY9fJNUjnDgTlmHKTENsagUymBKfZ7VSj60d21+rx+Xq2RsNRouG1UW0O502s5mkFB39kN1aDF
OFwAj3BJrpHRa9J3q0ar53Hx7CrXn/wld6kWk8oy+v5pALed3cRzDL5XZO6NkXHq59Sn7t2y0O9p
lkxuWRbng+fn62lMpkfHrqr7FtfZ/WAwWA4o6YsfJ+WCc9aUjzbjVRMenSR/ZHRFYVmHofceWHh1
qw9zeYstut13SemEfZrb14KtYViPK21rjoJQbfDIw/mypNeDKYZ964Noi6yuLK8zGgqeBjcne9MV
ki+GGhtudWTLgPyWe9kavP117s0rmOUxecG1jx8AIrsnwLATjE/N5zwzxvKLtWrLTaUlA0x/ra3h
2S4xA8mmeVi5xk8JH/xTg1pzgtrvoCK2FODE7fohx4ZOTBe5D3pVQQm6jYo8Gz2Uop5Ucd47rEdD
aqwXuGSBuqaEesspu22LQQVOa1o3cV10NotsHt9Pa3yq3cy8UnOdgHNfbSaj/lDfJquXHrbv8w3U
VONSZCtQMFvzgM0q7SbP6ajbcex17mA4y8/YmdJjOmuTRg3i3PA6er+cF85nd7g4poNYhDiNxtA9
qrhm/G0445H7yd0mojXU7sYTJT9RQus7YCk96rOK081giRY1TGfX3GVYkZi3GDtqaGkzaAv7BrhL
fLV6Yj51PBjTAHHvuhL+J72mldzoLBN6bee0Tymz3Q/6FOenrtaaQ2VJzUePYKnh8pM8pO3CclDf
dW+fjll+SxJ6+tB43hTlBKfem3UK/35h89+jeFXYKwozPawgV9adUqZZP1SLeErxmbFiw4BuLpiy
D0aoV74pw7GcxPuUFrsHh3649tbFDdgd8Uu2dES7bu6EZWa0+iW0jpTnmDAQD/BWUHMW8uDnm6/N
dXlQbRLNuJoWXA0u9jfheqGsaOQJs2S6Ww2zzi56Bev3OPSafHJgGKbPpsstzqF8G+8rKjWZ9edf
J/9opoy3DvVXVwCXrIlHwPvqGGgxD7D3nd/luVZ9ysbZfBT94L0xNrdBi+2g3fwH5eZE8NqOGPkw
lpT7zPcudgUWQApI5HOGjWErivxIOzI7CHtzOXTYHTysc0fX84vb1ih28Gu1S34c2iY2n0SV9+2L
tTpjFfRNu9VVtBbc4BTj3lHVS3/HZCRfwmGwJV4VJZLkje8OaleSYL2TK/sdSG6vzo1/jlD/zRHq
q0n9P5+gEPtr9fy5/v4E9fXP/DmK1pkqQ4ahx/c1NrqNnb6doQxd0O4GyxT+xWZU9zjE/DmKNhhF
mxus4pXF+Xry+tdJitGKuVEdHcciPSn+zknqFXX2/UEKbzwRJ1CKPi9n/2Jd17Gs6LGGxOkzEckE
zizhL8OTGoVdqXOmlx5On5xnjGQf0PW0il5aiEgT8HIsVl7PDnKxm+SMgO3n1lWlMWZkSdN6xI+s
CXzqFMkX5xkVHoet3SlNL51kGrkh6P/K4uHIcs5rvdUdfKKEsHkUDICljRHCMp1Sk+9pgWQnEWoj
BozyvGF4kHOsqUjZcmDnY9NSKbqSaGVRzfIABxzs4s63k8m7wyczSHGTpv1u6gVKRlD6plaGiKxW
xRxI8fihSJaVKUycGmH+68zuHwvHbywcJswgBn//+ba5AuH//EkO3Ze+/8GN/+1Pfrt5XPEHViMk
gz8vdWbif9YpWn/g7kDaJ8gGw9mxuK/+vHnMP7imiWLwxzA0bJ77P2UI2/gDzgYhUQSKzfyBv///
06fIKxBlIc7k8GJYKH4UIYS1QMRvtObop8ULkiyRKb9mt+jrv0uP/TSk50MYnomAgj8AZ8Av6fOi
Asa4zgavZK7E4/TmQ1PVMzMmOYTf/Q6/twO8vhKvwfwRzQdK7k/WlKRHoeRB1ICjzYcwHvSbbiwz
ctfrb9wA/+YjwR4FGbsFgfRfYq0jtjFRq7U5Ll3+gmj9EmvpS8a///bn4WWcLUPLL/7LbwSbEYnF
mZsjGX2xE37LuQzaWJjP6f/hq9uMDZCMmXv/CuVIOCrbtJo0xxER5XLWcTqDl/AvVZX95kO5P6pf
24/k42zCrSEs4EI/p6u9sfS1XkzNUU4TqtWw3C/J/EghziO+VD/662/wJ6nt64tZIKd4RDDW/5nr
pxlOzWOobo6i7Xx82iWMaL+NN8vhs+4nZZjS2BWgKP19Ogef8hX0+xpf/Pn2wpExmAXF3semTeuH
Aao+yoeWP8Kntb4u1P+RXbh5a757Cn79jHAQWBWw83BX/3gnY7SlDr0uG0hxGPVLSnJ2manHD3/9
Tf67S9797lV+cqBgQrdHbSAnoImZ7jU1P7Izrs6vj6//3yv9tDJNeSnrseKVZDEs+KOy57Wmn/K/
uL30Xz8UYq6P3Up4woYZul2r3ymxCIaOX9ZNSfbNrKNGHzW0q6afb1e7XHYi1smnCGXsW5CRR50j
VpQVmN6s1q7OYwtyK5xq5jo+1DEEtYrSBJmymc5i67RVzO4HL39ZfNs6JasxXjVex5SuWTuXQ3Ld
bvqUgRiLJKDnkxlSKe0cvbkt7xYlzHe5Z9YnJ87iD1gPlgi/hHNE7KJoaaF/bMq4nnNvZibfLYNW
Bnk1+9FInOPU9wDjhryodkQyqwe0M/tMl8z0qUWkOBi9y3un8OZuyeh5nvxuzELp+bLeLXahf8wo
yQKDxfvRCAs+l4xEonzsm30tkuYmMdc66rdwF3mLmB5pYyjwGbRWLw5uTCy41UGSI2/7kaYaLSyZ
y+3WkoWrpOQh9HqCSbHH4iITmqpdSk3CypuNPVHuug9H8CVnG9X6AGapvjD0nlQ2bdMHX5RaSOzL
fJfI0bmYEyP7kPh18ehOOWDQzmret25pksrhLwq8yWjeNyV+GN7TyMZJelsltmUt3OuzayNLarYq
HruJFkFf68o7TUv7DzFfDe1JbXPjDtmLbvCbDrSIvKMH7wUDc/zQu4zNp21plIwmNrm7zvcKVXdT
NUUhKYp053tozfaJFb0P461FfEwKK2AbgK+fmjeKvJPNsm4PSXqdWNhbMjepXlwaaq8NmlwPJFYA
eZja5GP/2y77goDCmaJI/1K6fGXYwPmYg6R01JYLXeANh6iVUh1Y+2lOuIGKnRJ7WkQh5jY+p8xr
pd9NucUhrZDF0PjGRkSuJEsi44bJHyYr5uFVnTPRc/VKXVKKsL7zqc94M1c5Pd6erM98xmVHZikO
dN1vj3Zm4PJjCvvGomg4C2nycKglsh2qIXBSjhQwzaW4VMze4ZmY/AQ9STqHEXeT1AG9VBokLRdn
You1prH1VQtHm0fcSncZin2ztdzQtyIfoc4l4wHxPHsWxO73DP/GK0wrCMmpGItDN8bz/cTo9WlV
a35wmqEnvqQpYmcZZ+h1t2Y+jE7VJdMQuISWPgJ57D6bK/cWOQQslfgiu7cjKuH7JLOdC28pWEOp
JneYp2vW2dVt2ttt7BChkfNLOJJwRJuY1XmOaehSc4fvS2Uvpi/FZYw18swboY2deqRII2I4RbJ0
JcZUmg+GpNjqrPiFBotHHwTzIpS+8iNHipjRL3YBmoRn+aVqhHOscncMFle666VtDE9Nt4wHeD2o
jmLgQliZqVIgk750NHYGLSPhsCMxSJDsSz8oL5Ld/FC15rGvx4+DXNJziYy2G4i1IW/43p0cuCkN
FIrdpvRdjb0SuyTnPge0FgcmQYh3vtGsF9iI9uXqFWGCk6JHiMq7nEK2LA2svuCiZlWcb2XRLFE1
ZAxi2FTuW427nu56TPFjEwdWR23xqljdyom4p7E9dxubz4374hlLqn/jQ1l7LmbKD62xNwAqTEx+
7dg6zwNXFCTt+MMgYpzyBVaTEcwT0ZuV26j0WwGZcOso0FShAlqutFDSlXxnuKoNbL14dhwWSqVY
P6h59O7WlBZMU6klij2seNQjDf4dLXbq0phop6D9g8twEAQJC70comzJWMTMAQPYxEvjs1THlGIe
rInG9EnC0WmQxOnS6mj/wuuwefRvrIYGMjlRASvxHt107bavrs36ojAaLqaplQOxFIOgAIWR1FwJ
xszuYODOZdXFCPm+z33jiz6xWhFqo5lZx9yax316nTlzsh8XQDTexE4i0LTeoVrZ2XdUeob0Lpmh
Y62siH09h+Pq1m+Jw4ib1YurCLuHCm1KecGt9qzcha4U4FIEwrFJ4tB3q+ocr0N51w2sPVrC6oF5
dAfVh+jbSJCKwBIZowSX0rUVm/pHYQz9BUo8+9F6uPEJDh47V2fYJyFvlCLRrnqV3lipRWoty7qb
ZZb9VZyt7+gHnN75+eJH/gLX2V4NnA4iXXeVbMubRlPxbZETxaRvLrXkS51spQx9+pb7+VGNenI0
QfHSEly2Ya9bkKyWzgReupAJchlnODVjI4+H3oZpOGmpLB5peqvOJM/Eo176xptUZ6xH4m9amq+L
LJWfEC34DfacvaZNZdtUVNBMFDbMwxGEh60OlRSBaciGeEgnMgYgDG7rIOOQ13KJZKIMjURHBZta
XVDmx6ivylWJNWBsVxUwYoRSYCVtr1PEO7Vbwar5tivN8oxMVp5rr9ebsPaH9mwV3RANBgiRAr/o
DBbzYpnMuURJ1gvF+ld6U3zfmhMdUDoxQ+1gpyMBZFRsBP2Axt/RP9vjUFdB7A6MoEP24vAaglUo
76VbMomdh6DkFyZlm3s08U6z7zVkLRecc+xuHH3XdjPr+uJvNICwV31/W7keFo7MpuUy7Pwkg7Mh
lU0Ca0DvYO3pPvg5hv+wnouHKbNmyugM5p/b5tpG2/WW8VyRrozSRv+Im+/YkMZi5moxmXIgKJgu
9xcLx3jnOBk+YavSsqj38NJqtrkcuE9NhtgZ5b5D4fdHs4XryqTyOceXROO8me9Meh8jCmmNJ1gU
8zXROUpO54T++Mo2Bxx/hbVec7smn5LCA6KaG50WFN4s2Fpq2imdmdTvPQYJeWC7LN92wu6E0xLz
6smGq4PPVapjDiyhDP3FGQ9/ve3dDAY/7uMFz05/c+Q7uJBfwx3fb0a7lYZurE/FseUBGrnmNF7R
A6F7m7jKKsfW8nqBmCQDc2VfkQv667nhnQucqkmKe+93B7WfPP3IerwfFAIATngYfkFDe4mZcA/w
flRp0LW+XKicNXXy0ueqGO7jhcfcX38Dv5wMsRFtoRfbxmGPzvGTL6KzR6dMpoYkeMsmrKIwmgcU
j+OqkvWFZlMI+dev97MrffuEBlUKG9pGWERkfjo5VYoNju3mG/Wdnu6tD7LGt1thiM9U+dxTMLLL
O1B5ruNPt6+PnYmqXPcgzcnYS6PQwph2y2eaT8fDTNH0bw52vyJXeH+4YCDAetD+fyFlNnQKUEY1
5EdZlvZ5GLvyBTQA99TEDFEvg8Rms10U5BoDmRn99eiy1yQF0dw0BhvtlA/BVqaCd0DYfDE5eXYM
0MqwWAbnwqb687ICBHaZuyTM+rHFNtYPsXNMNtq+RRV9zWC1jB/oYLGfLRduC6PNdTz4muHdLTEW
vCDGNvyop2n24fWpWFU0NIXTSvLjN9+Fsf0WP5xyt++CHSWcZdcRWGd+PKol2Igznl6kLsE/0gfY
1dhTIT5Nlv3Upp4GRr+h4C2T5t5Rwgkxb/wuH/DLO8Bt65ugxPlJuEx/egcQFCcXpFN6FJy3D46W
1IADpt8tA78oFoJuIKqXANABTPOMn46kQzqMsVvV6dG12Ty7zBthlrt92Jr4zgI3p9V3yTg8SOKZ
T399P5i/fsdsUaxN/wE/+2stDANFEArFBJSNUV58LOxaXGpxLD4QiHYuOmYzy43QHPFIGuaRdGT7
QghpAqUxOklIpB6bAustAzlGlfgzk75hO4k77sj+W1xmddV9bmMj7k9aDM/2q/j3j179G73a2HI1
3/3Qv2QOL37Fxnz9I9+EauAwDus8erPvgBQzN3jj/055GAAB7oNtjki8KdX/Eqq5eL6f6ujIelw8
5EkARP0dYdqwf3oOsBaj4G54YFCSyHY/s79aclVFlszuRWk2vhECKDYoujXwUrTh0GkN5bWeyaSS
jRoh//ia8inDCRXNkEpEa4/f4QHUna6V565zIYTutHVWNgH1eDBchtIjfCoPh3dznUuAjN4et3Vp
T9e9nqdyDhbTm+zQJirXJ/u+K0r3crTb7lPOpJYxOd4pigMJI22D3IJCw2XfMd1ttjGv5q8reZvX
6W/7dRSMEJqtB4xenX5ZzUZBP06nY07yXufIRcuG7zbbxsuUEYn3HSYpGeI+Yv6s1Jg1F26liAzU
TKg1luCal1jcdTe/zrCZcTPPtrbRtrUNufO2ct+32+Bb20bg6Whnt6tDmKceFofHwTYrz17n5nCl
mKH32zg9X8vilG0jdncbtuMQY+5ubCP4mll8MS/Xvq447rFhXE78I74aUapumIbpR3Q1Y4cJGMrI
65R/3Ab+w+vsX3+1Abw6AuxXd0C9GQWKV8/AtNkHKjJnt8NmKZhlCZ5FLRMt1xgORGcuZzDYrSIf
Y85UsqKuIwZm6WeuB+cue/UujLWp3VB57x9mx1XHbjM5THFfvZGb8WHdLBD1ZoYY5wT/BIda8wp5
gsjHq3fC3WwUtU3qQjQF9grypadxs1wUr+6LdKCi2TCrYadtjphJi+e9NVkrS+Lm3Vg2G4cGpmzP
8EQ7wBNYT7Y0IQdtxg/ZGVhANjPIsNlC6leHiM207mYeaFg1DMzkdm+6VFN/+3efm/YorzTHbOiY
BWayzS3bb1NM8o3orHAJp6KOvK+DTlNp9zyFQWgQcAUyve50GRv6p9dl4p8V9TcrKrbcv1xQoy/F
8/Ssvnw/N//6Z76tqJ7D2JwaA4CJPMDpM/3Xisp/8ohC0qr4OsHbXMnfJn+W+AMFn0k6BHGCwT8Y
kP0/2BMbzAzpuHx1J/+tBVawav+wlxJM7gF7UXkEgB1O2E/73jwb2S6utOct7iKfaC+rNgOghUQ2
r8BpZk+V/b5pl9sC88oUYpMKMdeIELJLs4eshSNvtVbjKU4H4mp0zbshEYHpy9y7WuTzl8NhwQVa
JJwafQ1L0VB8sHF1RdaQNvsKteSwWHqCegZTMeBLTI8o8Q6e5qm6pIp4vS4yBwyDP9AcikkltsM4
K9WZ3WEeDXXMmdArJJQGziPs2dTF3CrGfKUFYml2sgN3KikhS7nNyVuxxtWa6u8r1IAziy4myVZ7
SotSe5OwXgZ2O1dEB82ECBk7rsbvGvxfiEbl3N2NfvLZAREbVDGflCb5Ow6jYGkF7v/FsTSiSFV/
0JP8Bf9kOgW6QLKudCiUTpOue7NFUOP039+zjNy51qyT7+qv+pqt+GCad6nhv4nH4cqIqWWWc/WA
jYD68qnZADvVCMhm2v5RXtZLeWn7zVPM0TakbGE+w+T4INz4tHFbgg02lS8Ik84GFqvrhznTVvru
K2q+LSmj3G+GPUe4MUxBpHMJvpmteBd7BCnz2N3eQhu4Dn+1aGfr4K2efmPlmkboNa8fkk4Uj/Uy
2I+kNqqDxWgmbIms7QnhzICseBxLvXzp1uaW8tv1GNvaubeX9rm2DfUG5X0MZEqSKNzKmvCJN7do
rsfYX1EhnL69WUapntDs3rhdWh/qWaUHgyzgpRvn3g57mMHwzvWpD/Tf8szWkPWs6S1HH3wbJZC4
kNxWeWeKePik6a2qQvq/rbveLKzrMiW7CsVGzj7EjHbdMZF7sMj07yzFYzUya+u+K3qx7/C5EgOU
xHq4c4IspYdbFuRfxhL97MD0DntT0hhGkKQLmo/h8PD0R7e+No15uEhAFA37SWnOW9SC9MIuXf2D
zQePuqXHtondOY3Qxut6b/gEYcHHLfrFtLROf6rhGAVIHv3yguS+agcfkTF+WYQ3XRWmsiSKm53v
CugoKjCKBNhRZjz8s9D/NwYpkznVX670N+QF6ur7df7bH/m20HMk/8NmeojBAaEEdwOnuT+3zrA6
HBdILJvqrSh1ewb86fFw/8DJz1OBGeDrQs9D4NtWGo8Hpz8S8hbTY7i3f88gRQfyjyv9ZmVBPKAp
bTvXsT//eaXvBnoFBpHeUsoIbyq0jC1xopLcvRFxY9t3ttvCka0LBj97TnpbfHfaorx5PNbTfN3i
C2Oglm/8bYy2vXUv/UIr5neOz6xUD10UzqDZYEjJWunTbV+0+mcsHhMuEo8Qrk9EXvp6YA5GnZBE
kGbuj4da2MmOOGt2LrPKeLESBJ4Ac6X/UTPzNJxdPzl7oB+Duk7WcCbqfY8CEx+SlVgADi54HTng
C3BK7jAEralKoE1FoxweS7b2FtbaR392ZVQ6WhbAePKuXeBSp3Rds8s5t0G3jc7wYcoGc2freDED
pGF5r/Amy4iN5HI7Dmss2NJPpdpZcBs1HkVr7++6tmgioUtM+HCRcLty7E0m92M6jf3bbnRldu2w
Y42QWbybVOlIh0s6yzQsXDbgSHiod7GgkTTodDjND57T91XEL7E8xQtyraZTVkrUIk4esIrRNdHV
C/4upkBECN1YXqzTPD8RCTGcg2vP+imprHEnXEC6oU5cFv0a00gSsFg07xY104iQtBn5WVwXZ41U
JsM3h2cBmOuVqQthoCGwis0yn60pJmtvlt0aZU7XqcgtvOV9Pyyte8snMXUCx6yGEXPOOSJASkxX
Vy5o7Ey+eKqAh5yk+bFLbRbCxHIjKFuI2LX07lo8+SSaaa+JzKWv73KXR/lS28wSy9a4Q0+YdtVY
uufYxs4WEH53P08YaaOZm+aaKNVK2GSpS5kHCfNBpvGV1lzaWPSWKx3El9eciZFPfoNYW3W+v+OL
sJuwHLFf3Np5K+sTqWU4mLqVLgnPWT91SdWXnc2BgW6tNJBg9Pwcvdq27IhhV2rdDV3Cb8XU3nso
mwqh3dNm0Twiv3v0N9SdHi2Sx2+gdFkTJ5pnr0OyJVxxzupYiUuXPPrnsiVAgLrs5V5Q+Atm2fF/
2Duz7aqRbIv+yv0BMdSEutcjndY+7o2BFw0woL4NNSF9/Z1yknXBUFB5n+slM6sybaEutGPvteay
0xh/Iwi1K+Ze6eVY9cmFE1XTR/CUUBNyOQ3bmR7dfFQxPq1A1igEN1rh6LDxMybOB18XBcRvY+5p
2K9wPIQJpUtVlaY3BDIZS5C0lGC4fqKSNzvyXCZwzZz2ITmowxQ0ETqby2VJh5XdJ6ygTribYYPK
YNU8awQcZRrF0o1T6akEIwrj4UxdOF0V0tb35NoOYRIT78ETJ/hEZi6gx0Jz0yutrotxB6aQ2sym
09uFZeFN78xU1vse5xQfbF3eoa3Pllt/0J61xa94pzSHYZVnZ7N91deWXHakhlB/xsNcv1MYvsQG
UWfysCyeWe9F1HTVnv+TJqAPFLo/sBLN96Jdbdfwq3EupwU+NMZ3dGmPL1IMgEXdVwLKH+3B8S6t
lNnh/ZibY3OY8sSojx1dzNBrNOPCklInBjejzKumdXwi/Awe6Ev0zMBWO5/bbL8oyztl7MPxbEBs
UJfKmOoL1yL/J+RI+d7zIrktjDhCSMG9qndxs2ShuQjrlghOfdxZQ1KEjp+ZF7VTISfxMubwWtqU
CXYYZTw0i0hD3SpM7nMu4uxT17rZx0zvtUerK8b3K4a023a1ELxrQo3wZ0GHlIaj9ccO3mhQWEMG
FiaRcXfBfyBIjIOMX2xoOzYzXURvYVxEh8M2y2AWrt3o5I8UYgzVACnCZIxHi9XpYmtDM3w8aG1n
ERTTlxPWitqmG3gGYTBQv1VYxQyIg2/HCf4qj3C/SSWxw2BGdfPgeOhYHTs1wriP5rA3IRgQ2OXq
gCd7c1toNpO9Wk0g8iIprgoGrSBEO7c0zhNV0Bmkt5Ptvba23rW9ehcjevc3yHhhNhgp1t4AkGEP
rWHMFNb21Se/zIa8K7M664Ka71d8a6gx6iAGiGKGFVF+Q0cw+gck0eIK9K6El38bZPx34/yHjTPy
HAqMf6+cZXjCyPe5/5/66/8gPh/KTz9y0P76+b830c4bJI+EhUJcorAy1q3yt9rKdd8gq6VnSTrb
NyXs37WV5VFA0XSDwsqaLVyHiujvNqX3Zp3zkCDnrUI2Gov/aBf9elzHdAyFrsVQgraoY61n/v24
bjaq3ADkoB9yOkJl/LWItWs148NaiSsk1JSpfpJQ+9iYvDNydoqW/IO40X9V3UHs1jk0PChGBkBz
jFcTiRoBWuN5sX6oMRVeDd59CsMDbbpsNmarT2Gm6QBzi+jcNDEKeFNU28l8L0a2kEkIizY+o7xB
muDtep/PnwuzIeGbRp8M32sWQkhA39E8k6jFf5RshirBQfYhk+hI+McZCx3imEe51Pu0JEtV2862
fxA16/eGCvOy1cdq3iyouIaN1knLYloNA8iq3s58bTueBgj63qa0IGia1gUjHhcM93Irek7AK/D4
eBouLKyAVm9JQskv4TDeElLebEmG3ph4/24d/71BmKuM3Y9garUtmyOIPVYgMNiUrb+hVtsONRY5
VQboa+6UFj1k7dQx2MP51jfoSkx9nxbDDdiSi8yoPi3ovvBTB2TvFXtn4Y8x9X2xsarquVSCVKMM
996sT89EzIexM8jLCqQJcoomaBzJwRaCnK3ruGQ49d9t2n+yTePdWl/+f7+uPHypqi9Sfvny/U7t
2099W0084w0vvYtZ5S/E/beVxNff8AaD/GKBYc/FX/+1S7OcNwwz1smHCVOR4eN3K4l4A4/vRTWK
OvufAgHEC1fsh9kma9Iqvtbho+ksT6/eYxddopZMiIm0Mad5vIeBC+FmTWaD5daXjF42tBnN6bI3
ZzR/sp1DQ66NmjhyD22JvCKyI55nmovGlWyF86CQYmydVIeJH9PWD9ASbYHgq3elUm0bzsR4f/QB
nx7NRi+CwbenoE0INcH2/3momv44WjLe22kFoBABHTFRBCRjgB7286gDPKGHWSMnUXJno9kJisrL
C0qI+p0greJj1cnyOKh42empsxuk64Z6P6KQgtR/bYBJPlSQrx5M4CnMFaTo4w1b2/pdYgztHnPv
cpIjac1hzBr+iQK2STaqbApEpFQ3Zxa7/hFTjncJ3ku/G6bODKvCvR0Hwz/rGTxur4zjD0UiV5B4
Ph4WLG5hniJejDK923eooQ5Tivyqs+bbuqldkLxmBegqZ7UaRuO6cv1TXOWhXav8RvMwtbqRmaNk
mQgQoMbfDHlr33e6xXraCj3QCRjEYankcZCLhlp/MU4kSmunQlasVWZLTU6JFkqQA+fWSdxk29IX
ZY4/DQ9G2ghEmDaud5qge9EYJX1DDI36IpdbhMny7OI/3OSD+eCoUj3P+eBs5ZSxlXRzebvkiLmm
2Sl2zlBjiG7UfCfSzP00RCpoqvkD9ku5NxorOwzgnfd8IKO3o5fWuyyLnM9shvL5PMxmdo5t9tGF
hwIxoAlbbr2yGMM08Tx0XV23a6HohjPD8a2Hs2UTe6yKHVLlT15XTV9jxEM7aO7KC9qoRKDnWXQX
5kkWl3PWPCaDkT2y7Zk/anRxqSsXWz9rdT4iwAWwUtMzSJB0AtVuYnK5HTNCPbfk3inSneraIg/v
XEzGY6IY/200S7QHJjz5rapb7eSxCb42y86/EC0KXHAOgvqPXJbSPQwa4ONdJ/NVvDCIPA+WQU0n
ashdVpmUk4wGrV0iGg9JH0yOTVub5WEegLBXi4/r0RQU/gHSXRBc0zKaoHzhCUgDT6tCiHOjaTb5
4vRHEsz9584xP9ZF60aXrVWo5KIxiicH5/VdWdv7SPMM7SgZLkXmHsAcQIrNSJid/7zQLk23UAmW
62VU8kYONH2f/cqKEH9WmKG9fni0G2XdYI1OOqKHc/dBRBLwQIdwEFu2f0KJbpYbP5LILhv2kneN
0kr44Ok8xgdA3Hn3aBaTwDNv6znbzhBBV+2eKml7UqNVgmcAoLjDdS/HZtlFTlY5HSS2SH+/JO3U
BzoFwxV0htJ9Ar1utgD2IPTcVsofos/A0mERpwuBw6jfEnaGYqsP9T1Prp1v0G8zrfU7YeRwWQuE
JnpPzKGLAlc7eNUIn8quCyQ46N8QwY7DC6OVqB9xnvDqvS3nBuClQcDlptZnIz6S2qUTotBO6obk
cvF5FrB89mak2NQBuXercNRSahowd5G/reycQy5FvDYscLY/WHSSygDFIloaHWv7nrWPTUufs3dF
mw9LKURTlaG/BIlWX7twPmvCl4Y2sfoXlKoekvetoblWbszsrXKu1QossVd0ia4XdOE7m2scOOTr
PZCUZWLg12S3yWFx6MFS+tM+W0EqoMHaY54SfCSUHYX2C3HFRLO3HwyTiAN39Pb1imapYLQsL7SW
Dk/LpVoRLlHTMNqderguBcaedbO28l6GFf3So1w/edBg7BULw7sKIcaInXRLqDHBn/qKkHHJDd86
ZMga4A9tbSXIVFduMtR33ug6V73Tju/tFyqNafkX4MMtaH+dEeYrfh1N4EIswAuVnSzV+bmd2098
o9b4D+HsphXjThsdoru5wt0xQEQQxzLv0V7R74IdGB+HqjgWKxi+XhHxhTbrp7HSo2eIHvYNAqNQ
upCyWDqjA6YA/V3uGmkoS997PxroIhGVA6RHlKouGFkszHdN8gZalYfNNGcfAJQYJ5vxyJWAbw+j
UWzUC/O+txKamhlIw222QvHZiWdb9DR7WVTN4+LW/XF2RojfXbXsbcyctMeMaQoWSbuDKWxyDeAU
Bn+nwPGnBNtvMTshD+zwZU4c/16tAH9zRfnHJlB/ttwTalxA/2JF/sMr83YEnZMDYJC0wdJIOID1
khMw2kQGjJ7Znw13Mb6MsHQIgmBvnxuRcXDWuAFNcTzsIygO1jCCLG0agm/74irXp/btsIYWAMnv
bohn9S8916io9avsMk8UsmArGa/y2l7gIRbOoSANoV1jEeY1ICFaoxKiCGE/vQOHSmBNUhjWUIV6
jVeQiqYMs2nbu7Ez4hd80+k+eiQytBDCQkst/W33ktcg1uiG0pc+jT7iHIw12GGSMY5vVeqkEEDw
SfT4KaLnGhhVqVM8uJApUIICdFsTI3RDe6fWEIkpqduzqvz5wnrJmODr34YKnVcoIIxlKzPhUTOH
3gvp1km5EVhx/DW2Qo6KBAtkrKBEcAQjxI1NFFT4Z0GP6LljxCRW6JMHBY2Xuhv7sI5S+6OpPGoK
kUAEcok74+vW5WANyBmZE/fe6jIv5pMXl2mcPEhnbtLb/9b3/0l9b657+d/V93STSMT8+H11/+1n
/p7D6OLNi/gIALWuM6Rg4v2twl9HNAzjdZ3SGrEnLq9/VfgCCztqWx0EIRULSh/q7r/nMOINahrS
0EGB2Wyj/5mkia7A6zkMsVwU9+zU+TLS0Vg9fN8ZzZqlzs0I6NC129DZJgCFvvlmSkw7sFvqr4NL
ml21G/I4QWlD8/4cm6hLC560z5JJab1Bl2w2gacnrTomS0tUDaNP53npTH9bMmdhK14282Xd5l3x
lC6ivazlon/OrFj5G2PI1bDRbcOdV1jPaO1Tmq6Pbt+75lG2/jielJV207lrnGqb9LlC3W4WM/1O
Jz837FwCuM3Y5WftkmS9Bghe48WBkVUL+TVz94GFqoMmkhRHMSp9hjiEgcGx9QEY7JpY6APkNrfR
VNkJO/MkPRMZOh0HYMYHrRu641iX+O27tFK3Y6vtTSYzYW36T1PFLifRip5Irbhe/1Tzkj0pG2yF
NbAODFD8Et9IcXUuRmcw62Wh7Bk7FBTjG9fqbFAwFUBbk4xbGQB6zBdjw53nKuvLACLMTO0T3glK
rmbKnIsJW/YzV2S+yNH4R93D4pCx2Xf0SsWF28Uq3xL0uEH36ahm33kNmRKmMqdzTYeRZi/hgDMQ
OTYTi7f201nfk946ZAyB6lYFMm/Gwb2gBK06AmgMKEumYp3LhwwUDfmNioRoo8wNf7woJh8/Wc8q
R4+M6bOnuW7DTMoW70fLNO6khCJaEMipPtNSbbKvfmbIr7B3zcm6MinrSuMe9a6xA0ziEr7RsLd7
10zFAJap9MfLKc7zk1MNDReqyyOSI4shO6aCqpNZe34LAIo8pRS/UZTk07WcixFIT4ofplDkdsHd
j7EIGgT6ssLDrdaX3ZKm+T7n+8ieRt31zkAbO9IKM0z9LqGIbvv45HnUawEj/AyEbeZFB53gop6U
x9k+Upt1Ozgg8mNtNsWz2beGtfNzojQ2Xbsg+PAijwW4zzpqHekbJwlZGTlAXJwyhuzGgVr5Q5KJ
sQ+WWtg3iMhSG1hYExMDLvQLHF5QQpWt7fn2V6HL4c6FY4GkXgx1W9W9QRxlDv1IGJGLjc6bcAmY
en5hGjG00smUIzQmpzqOkw4uDBcN4J6+EJeOly0naEH6Zsn0OcwHCCqdBaBSZyQ3FDHzRwh64SCc
S9115btE5dEH2DU+ufIIqpuMUoQZK4Eqhts8ZnK5sivXvl2f7OvIYNhEJxS7ZGuclwzwGXCZPvCs
xkZ/1sB6E1ajf62NWb+uyQB4FyM9uehaQaD8iLhdFgyW5tSJ91k2AvJOcaFG7eqCm3K5bxzQ/LHQ
iLqlP3Lp5e7bhZ1AZWVtQH3uXLJzsi/hGEGHy+T0REE1JZssV9OlSi3zPagLpTbDvNRgowvdunPY
MW2NSlpfNVylZdBzNXb5khF90hfPtFv8oEsj9DUas0V/k4+OuEd7xKbTdMf6WXhz/GBnjPc2uLLs
T32JGL3ypeR3NKS9eYUZWFaDWn8YCwwxTn3KFS0IDzvJNmISsLOq2DsgCow2U1ON3mbAQrzr7djg
QR+IhDPIi3hAO5QHBdfnQar2lseaotecL/0J96udR/4BEHrDgMNq3ZPXsZdA+l54n5VTJTd+4aX4
5OvqM1W0HxY6iB7cPCjXt4w1dZqDxpHt011fdt5xxpIT5jzd94aG05iSbzZRkFtRMPXLo6fD05sJ
ggAo7rYYvArgORRi1oe6IPumTAYtVJMhCHzSHfs9U3A/tLDl3dVQHgPhdtMTjNcKG1tWn82igcg3
uuqZInHcjqbVf43zSQtyG+1LTUNkr2i0vjOrpbxeDLCJo/KWm7my0aWsYi2z65oLuk5sDQzslAH2
zLzd1bWMtxJB7Ucmx10oFBsEpPj4decpsYIkG7SNgOf8VS20oquxct9bkKvAyvNobReWnCBBIg6z
PU6msGIuc/TQymxcBDRneiNxwBtp7URsmI9xS+KfN9nJqSZ66aYlICjs6SNzZf1k/pLOXX9vE42V
oYeH0i71ma5QYsiSpMbW2RjGaB6Xbp6HQJjAfMvU2hqKGBDLNuuzypos0Ci0L5eqnm4LV9sSE+uf
29G00407p0l0tOgCnRPdaEMDrt+HQo7mQyaL5syUc77XJ/puG81J/DvhK5CWXq+OtYpSAV9TUOQn
qX4NDDx/KjF4P8Ve1d1UQxG9bfIovRhUq6BHe8uj0Yl5C5U528/dOG+jGQ0VfQ7J/I+zRYHXm3p/
rCjQG/aYw6MQOqF7qZBVqKV2FTg2/F84gPpNS0aStXXh8J0qRpwYNPNpvmCYWuYIftdeTS0srmM/
vRPKRWk0Js5+VgzHgwxS1MlIDecZR46uBXVUpTdxD7fLyXT/aV5sedDFwofeqwBQbqix0x3JZc6l
y6bjIXLHLkZOAPeenDiAekxD1eXQ1t1ONmKo/tv8/vKfFMd0rNcg1X/f/D5Wn3Fc/VAcf/uZv1vf
4g1QD1Czq7njh+63573B4UXv2bKowLFe0WX/W6NkvMEYRTGNL8AQzkvF+vcczQWfS93MjzFmo6f8
j2JhhfjJZ2YwquO3rbY3/DWvfTWDKZN0obF3jKxFhVZbYNrNoijeDHjdkX7QdMMILeclkIM2TkEe
m8alAxf6vDgRoGmDSdw20tPxs4tp8nqJVPXBRxxCfCGWGdBz4BFCRTrXrqyW6kNpQ2egWjevu3Si
vsJ3bZ1BFXpLkGdlDGLcL5x96nj3lEXFHdT08VofP5Z11+H7T/K3dLK799jlRy1YxoIWQa436iM6
QryKuJnnhf4k+354b2tgh9WTW7ltnDb/lGg5oy6rK+k6zWaHqt8kjIOvF7VqVPjDOUb5AwRfjxYR
2h37iG1R09cJOovabpN5mbVvSSShG05ixCWZS6O3hYyZsn2uqGOCXCM2opFN876m0YEDctaxOxQA
2n05PVOQVu/x0WLYRdY6X6RT3t7OTRZ/NBPTZPKG7p+42h0wzyZwBhQ/KvWmq8VW9Y1tzayik4fQ
djOXk7svVJpfeVapboHvLbuVRznL+oj3YIgJcR2CsYJW6Ih5P5mpe2O00mcKb5XPSqJesVTp3YAW
a8gLzPp7izYxs2Mpt2KarUO00DbdVBr1kN3TbM3mZbjw1ISSd5FGexqXAi2QHts+FAC7dS8ps8wq
6MiMf2uVzXBPn7cj4c+Y4O7mo/GOvIToXU9n/NhMdrutKl+7nBb0Tn2VOpuaQMtgUrRal9gYnop8
btrA9sHgTFHXXtD/HskB9Mngjuc1hlIWIrkeRVVsm9avMoa9fguKFcz7udAUuwPfGfKPLWqdbUxx
Ye/jFNs+CZeT/EDIKoFvU9SSw5m3Vow+GqTBgWFRepc0ufVk0l649Rebo+GR6e6Nxsx29B3FhWFm
oObpziVY3fpYbua6CU1se4cJ3O5dTLxk4JSZeq9VcXfCjuF/mbrJ7XaOXsbALa3JSxlXtP4dgE5U
3bKPa0I60WrdJCKt8s3IoKNChrfkz6KpLX8zoNbbUteXoW8jNmpLo3rgPuaPfAWTG1dl8izJkji5
HY30rUGUKil2lQg1Z47LkMe1fqB+0q+x4tUy1Fr+PSpAwfdWDODrQdZcZZVbp3IzlbzlNH2MbI0W
jZl2c3norunNyafxx9/qyogJ0kE6N2fOnax9eO2Xla6rqt+Q/9gvsAVoMUcjqIy7eRqt+USLNDu0
k3NjsEOBMuGS0GSBoZ8FFa8iCHrcSjUU7+kQzyhrI+i47iB8GeSNCUmT9Oj7YbCHtXY2+mBVNINs
TPUrQTbyZW87yV60mY1ET+KAR47NpH/Mt57Fp6/jfbmLJJZ7OJVj8aiiySovnaHXibFN5VL4oWiW
Qb8Xi0RjWGxcp7LRElNkT0P3VkCMvdVyz89DphMTGSTjaYwr51w3TbcvsYuEhSqgTQ7lfNvWnnkc
Muqg2rPjozfL4pZxX3dXTJkKRJ6lO+INiq3bcCMZam6wkmAXbpOrkkbXUPbM+HuUaNmpmVJ+k6W1
+8GN2q2fmu/RHFIzZNopY6vDt13fGJ4h+TVA7RT6mbcJkrljJLs6MLgsO2LE5XWqi/f+0MThRP4w
ERejdmZ7HuErXWMBBv2pMvpmgwKHmzx/7uR4QSu5CKJev8hSs58Dw8/1nS6TR2UloO6y+q3nzu6x
9Jpnmzu2Val5pzN5CqO+eBtb3bUzZdlN31bvRARC2pwv3HTWd6Ve348pBvNSQWOZ9Lmk6ZePoVkV
UCUG1XgHN2EiMTsVnc5Rti6BOc65TQ156ix5QQJsvENxOO5NaxSMXGdQIpg22Y6h/z91sStSTq9Z
3q+RbGfA1mLnTMbG5DG6cLjb8NXRHunaUN0hu633ml3h1Z8Xnqa5Xq4AAGcRzw94XuCCzW07z/6d
tXSoUOO0L25zUCHXjt99dpHonfI0Ni6YHLRbGA4eBA1bGesy2wL/AaYQP7h6F4fg3rDRK9vcLqks
0SfE81WhFgKBRqN7XNBNBJot5JXpp7d2p7W8Ekx2u3GUV2WXo5EoCUseiyi6tc2IptKAscJm5gI8
d7wAiART1bQSWB3Rx0Tq7a3ZuNONqXx1kaLwuHOYl9wPE8OV3nJOkkjlQA08OihRnmxy6DDu8pck
U6CPHf6kZu4+T2qUuJl8mrWDApBK0McOKUjx1ZHRCr/fImIeLhlzYO/oBnRirDHaZUZXg7jwpGzv
7AI5HTOf/MJyayuwmQrsGU0nz6IoeLf8WsrAzYc7HsICQK9e3GR2xH6XAdg2dRYZ0rG5cWHEo1DL
umO5WNZNwdh/3aE21/ZkfLDHDmQycRn3pQ/0GEud+USwIQRiwAOI0SgLQNyQfREYwq0IhcagxZ7M
YezapRfQH/2TLaf5UHmpOjo9n0iVL85RKzB3/iUK+q/27A/aM+6R9ds6eQfsNP38Y53818/8XSfr
b/gVdEHJ1hRrWUsT91sT2XPfoEHDdw68FFai5f5foWxBO6XjLNCb6ehUQDf+q4m8OgBwxK54AQIf
4c/Z/0RwtopAvheJUG6j5hcG4FT+kTH7jy3keFL64jX1cDDNIe4DArjhUAgT7JCAs0xvw+4qrPyw
gUI/+SNIjxP8/uj4B0jX9AyuD6EZP5vf2zZe/BHp7n4azHHrzqWzNVL4JFSf5eG77cvNX6f0m1DH
vw7lezZ7DxiOCHB+PFH6ZngkS7vfYx9K94hgJwhCCANIRWz/oKD71VlxKX0LCzE33VoFdt+15en6
5Q0yNhKVFeMxRTRMCOokD3rlDsffnxUDjZ8uIFkfutDpNTAFeHVW4JpBstlcQB/gz2acTVKbBucr
Y+MwrqIMAjNuMpiwedAQ7vPX5vk/RQS+XFIkPcgheYoZj7w6z579QgSVqN9rtaBLkqlkW0GKv/z9
Kf58NW2T5xIor3Aglb6m6cnY4yPRRsO+84UDa4gmNDMD1VJoZU0Jd+L3h3u1b+SkbBONJ5tag0oQ
juqPN8+mbcMgF0lSPLONS/LuC9Ocr15MrW0UJap6Rgq/P+L6G797BV+OaGLYXompSMJe+ybpg2eT
Z9XDmj1v44b0C26WX29/f5RXqs6/joKc04cFw6D4hQry3UNJeDMbWrZQeysdyQnQtMuYdMjZMM1A
6aX9h3P61VU0vzvaq0fDEXrcxnYx7L2R0gXyxyYeSxIrs5xYX7JNNl2ef/r9Ca54gp+uo0dYsY3L
iTnx66VsTnKU4ROvnZE44lrUgipOH/Ay1gtZ1lDNw6G9c8cZKVEh5Gen171TY1uHIe7q/Tj443Zg
5rJhd9M8K2VpjOsFbKaob+9p/sH0SRhO5e3yh4XJ+MX9X9GyOmACj1Ch10+cJ2OHlHVeo3Rii7kR
2oSCRyl73GqahbWTzWnQePUUIu1hSE9M/Qd9cRUud6+5cpnjB3ET+9eAU75JQ//tC27/8o/G+ry+
4djOzFcvQ0bPIidSsSdnINnSGrVD7P6KvEanx7UUy0ea9VmgT8TohDWR7CdVQX4honHMMbpi0RxX
e4OQ2aadK31DjzkKowrnFtOzGWmu2V2ZzqIdsZNRX459H07YBkiJ69ALTKlGV8SjpiN3EAyg5u4s
y0TaZ3Ueglh16vOOTZ5WoKyNbH+jCvsCStvjAH2SWI4ZpIm1gFLEHhxOWn9d++5yAOqysFeDaKOi
IrrUk1l/0jpIO1kFPjCy56/5bN31Xg9ykBYLXJikv+Y3V7vfP60/vyAMhykMeOsFWH731XdXydge
bCTA+1QmVxrDDOKF9aORqgdMYs12GErjH7+SHJEkOgakq079NTvW79To+Uve77soOhqSLpARIwYT
lwhMUC36zrvfn+HP67aH5RctCPY+n9LnlZIdNstYcW/6PR4QlOOQGI9xPcEhN8Hk/f5QPz+mCGZN
B6AIfCfE+68e03jAoDyNNV9BD45nrbXGsZ4G9w8X8JdHYZ5PL9Fi4v76lgEd1UoQ0HzunE7vNi2p
BQcCt7yb35+M8fM6xtl4OOlXYa3L5+jHL1BORqbhNLjZlTLqkMjUbIdCE8msrGqy4KRLScGDr7sW
+bfeExGE+1rk6Z+WJcQNr5ZTz6aEwXSMlNkADP7jH6Nta7GkoyvRkBUuLR6/2BEC2u/E1GPAtMQi
jgYqPYJ46i9FPbl3eZ9N+9jWx3O5LNaJsNnoD3fA/OWfabWxIpT2qVlffVYYKGpalFhyX8VDRZ6S
vfV1+jMLDNGrSOJATNyheV+QgslYGDTGABkxQLBshr5Xwbmoii8F3p2r3FPE8kwfBiLEgjbtm/u5
gp7Y0MY8kGA0naq5uNJ0BAK/v7e/PoEVgwQfT/D+r/f+u69wZHR+OXsTFzWZ7+LObdiTivgxYRUL
GuxYYSQNHXCI0/PF6soTmaofvdR9kJ3jH4cmigLldeM65PFvazRlD55Yvix2VJ0sUKE7oiohQeaZ
xrcCZCmZtM0fzuA1MYs6gsfiuzN49XROPWrPuJ5hLWhZDNrRr069rarVFRL2acciP0BfyDL9aNWQ
ARjalH94CqxfPgW4n+FNeCh2Xr/u3sxaQli2hHqa0PKB3Gd/oqxaN9v0dXz9M4ZB9YTFM3kmtr0f
xjjIahNewdr3GWPyynQJdROr9GYirraE+zM0MFN1HepLlgW4AI0vc2UYLJXuPcldW1vPYOdp/lPj
Zd3BGG39UrON4rDUBM2N+r0zc6AYoGrQTD7C+N8/NT+Xbp7DbhBYB4mDqPlfXXL0h3SaMxaENiue
qmjvjlkRaouO83mxrT/Uib9Yth1qYHaeAvi3+xMur0CJ0LHo7In++uqTec9XG+GpIG74D0da9yY/
1r2clsmsxxf4ZvTXhT3c6AH1iM2T1MUPuWHFT1mxoI8rZ3YT9pyT/Kk7Glptx/gT9+0XX19HFyCe
LIsPE4X3j69hH6cMejOdGA7cyIChbpTb3uki+lq4/Se2vM4fPlCvKYzrW+PoNhElhsmGG97Kjwf0
R02qNOWRZRte3Q0Wdc8cWeFcAUGxxuULQOuHOi1UGM8NxY3w0mDEZhnqVCv/j4fJRnrmmi+zu1fL
ejr0o52MvL+TR8ia3qBdFMx9NlpaxwG97a+/P9wvPpqI1HDa4SNDGfl6xUYEm8floLjJGMf3wC4i
+nFe8oc94i+vr0EngyeJy/uTEi6TRkxIWSP37JG7wBsVEXsVZAKE59pxkhZvJ+MB2MktsJAIUjDd
ADq+o0b+nvOnNfLnTTmhB+wK2ZQL12P++OPNnuAgLolEBWONvY6D3SXZtVvO80iqXlwaWtDIston
bo/uPB/0P7xWr/mTL88a1RAXm7rdE6+ftT4ewaJUWFJmQySfGrdDhTMRX3YtMfiXm8mpIczXA78A
UKoP43t0WjikZNPQhMRcvoYzavN0HhOLcDqz76GG2bEtP//+yfjFQuP5ZCiwxrjUOa+RhJDC0tmu
nHbvqKjbDSAgtwKN3JZaPv3DJfnFoXzWT5eQE9pw3uveDxou2bSd2+77JSq/Coabt0uVoEHTHP3/
cVrUoDY5KmtL7adVramapW880e5tM+1ufdtwdvXsRhdZ13/8/QX8xSLGkWiLUCISB/F63wirLsZ6
z5FSqEcMLarmvoxbc8vXbdnoqqTPXifzH5aPX15K9tfCoYmMlPV1BRbrVe8ndrufTWMMShs8aZqV
hITqpvzDoV70ta+/EFQaaAJcwpggxr56kbxc1AMSfx4R0RHM58yEwgZpIiZiPMuoYjLZkU8Krb8v
gtYaJ23HznFQ20W5VnlbejYvV4orw2eWxBTXbEZSvrsq94aQXGmHYLCoTT4CoNTOOYkpchcnq3dD
Qm+AzcQpWYHr1Dhv/ZF+/W6ydAsVjJb4eyRDLuIn0YFEiLH7PzDZxj8O9MI2d5lRKmdr+U1ivvMn
Iy2/EKUn0Is27GCSC5V0VhR2ad4lj7JAYHcsKrpr+yQ1SrHV9MY4lYtS2h5xHwMUu6wG7yxgZkS3
DjD2asf/1iZyyfEfoZETfl6F8LRFfEY4b7vhYFs10127Le5HDZoEiGqtPhhdDph8ZnQE6j1J35YS
RwUp16LOjm48xciAh5rkgTkHZ7FF9Quz/3/ZO4/lyJFs2/7KsztHG7QYvEkgNIMRZFBzAmMmk5AO
5YBDfP1bYNW1W1X9rPr2vCdpZVYUQQj34+fsvXamOE6moRugttpJOSyTQ4Uyb10pFKE3RL9GOn0H
UZvrWjhLcZUiO/kgkIJ+iRd1Yzj7dtU+1E5KRCC56dl0N6DweSgJSOk2k9YE3lWvBEm8PX6i/kAR
OxKriApta5cxAkNEljMKDUmGQYlertqQekr7TydFIl810vGfsqQpwrEQjGiknSgEDXUNEt7v7+nz
bnvl1C9RbRavhebr1650meYyzt5ryyDdgmIOT35bNnI7Jl55jTyaqHYSb3LYHjvTzhlMBbmAGqGO
lpqG0KzlR5a79srp0WL02WhthWV92pY2bLAlSz5D6+1cOeibwE7dHem11YqKGfoF8IsbadfjD6+D
32/3ExAZT33MjevsFU6HlRoJn00B36L4czW3uVvUAhtkv+ldjkks7PXUuME9l9xaA/eD0wIqlDR6
HmfLwZBjoDckpgLzeHQglRlLVJb3FBWwrAp2ibWU3nyfF+Oh6Wx4CvPk8E9+yekuMWJs0TuO5nrW
82Yzkhm4yshyACWfi5vBStZ4bvy7yLevQkvGjTH4yXYmkiCcQFStSZg2dzOl6zWKi/q99BcoZeIB
B+4aF4lh1xJF0ZSh1sFA9mlY74CJOYeWjMiVV0bjwdIZEcvJA8c1qiPwqy2DS2ObO9Or0PvmtUyj
vefYD2k/vTpjhD9SD2jU9dGrcLUYQH8u/AMS6HKrtIYIaUd7JJ8tOsrIStduXPkbHWkh96GZCcQO
5jXy6fqatpq6a+LWv0pyJVaDJU/dhEKXwWa6mjS8wQ15Qr7VkWFJxue+FEg2bNmB0knx7OUEmKTd
TPJg1ZSzxdHcZFSK/CYNuse88pN5ZfLwvAhTt8a113COYDNlkSD5dnhDTJufm4GnDLNQyajVOOg9
aRgIIKuta8z+Df9RbUZeiE3kmM4kT/40xIN8m5LWk4RBMkgd8vUszfZNQ9CsZ7GPcM7kM+88zax+
jqS61Hsrx2S4Fn7roXaqsEycNAik2Sr3fHR2BYxdUmYJvUUrVDXpvm25UjjWymK9SM0fE7r6d2aR
mY+4L/P0gL663ThB2pyNwfS3VQqhY8UQejwmqdR/uHpEPUl/t954s17cEITc/uzgurubYiJINBuc
1ILFJ90HW+XRV0Bzvw+pAvA91gTXrefJH5+YM4mvtm5dlPlCGu/l6LVrjmjOJSjN+o1h8LCWiZx2
HRXLoz/Z2ZuS/JwJhNSm6szm+J1xko6lfTBtS77QhVugejKBAqN6noQEouhrEvvNz6a2820+as2r
15jpPiM3rzhYY5dvmfXLF6dqmO971QAqNnIEJoBZ8nIUpuaEuW7njMJd2KsUXIe+cXKkHqMJ3bML
2m3OuUnsRV3x9V0aq+cmGuIZlyt4PkT5Q5SGAGeagDSbwDrUZVIsz6A2HOMgSx50kRA+4LW9uZVc
Tu0ZTx9/olfnQXJDXg4f1c3VM9jVfriN0bVdUh8cd6XX8y2+N/9ko6E41BYuRBu79IPqTGcmzcBr
jm6dJBdkQ/U7rTtzQ+PMWcQ0jbsp0Y1v537Mt0M12mLneV58KYpaeegCEufCS9TwUnF3acITrUze
4QX6VP2jVXF7b8+t8ShTrnea5dNunspp5ydcVA1d6o3Go3lfO239w1lOmGHpzjX+6SZLidNx0r2D
F5tlrx/vkLE2x9rIgtOsZP2jIy35VSVc1xkx809CWuAzzvhVC9DqIjrGdCN2fdDJz2CQzsUmAndY
KXKFLiM02Zp6V4jpc0YMD1ewNiF7g10YcFCeDLbleo0hAstB4jdLCkWSlaxQfSRx7OLorI3JgUlb
RU81AKyz6/TVuxvjTOv6RTBnanNkoHCiiHR6ywRN7TfHqdWjdaz16qYV/PF24I1PvpaxLsZRurdq
vrvWtfjSwx+cwUY5VOAlzM+LjUjxgGdCRCuSzPJsTTJwdMQfxxdEKsCEGA9Ft87mGvLFzHtOG6uU
L9NE0xoUl/z0YtsJ8QMVB6Ptlqe8T+qemYvpPKQiUc8wNHqPbCk+ZIFb9+p3bf1hZYn7oAVzQ7JC
OSSXyRWlsZJEXb4WzTze+a7sn/V6zK/pcrsRGPon4tpJirBRyoMgmbZQoDFbU2QkpFhz1cClT3d6
rE1f+ozMXhttB55w60dXolnsAwrj8uSSVXNNqzm/UrKPT+Cn5Oc8KCCPc0tLfKOJZPryatp8JO4l
0UIYM3C6lkiEECprlVeykhM+H+I5iq52wpFrVfcwDA5CQUzjb+dJmkEMsfS6Nk8aa1ZyKfKsMkJh
zNWdZuHaZ2JacK916Sfq4FpEuYeB7L4qbPQOswuBIFwM8MirzHi243pYq0FiQVJZj0bGROLPajF/
VWZWt6FrllMetpnT/zLhujncMwikWl1zWVx2crlDJmSgXqTkfZwxYl2DTmc181z1C9FQc99FeDD7
xqzPnZrqtxHT5b3R+fElcgmr6gLSr8DhWwfWsaDdEKJgHcgx6l4a6Jv6fUueOGt8lQvnUE0VFw/t
7i1n4mhb9xE8PbQEHn3TzoJtF1n++0zgzDkSdUz6eaH2hFNwa9g2T1Zr5yQleXF6951gUpe2fGpr
BZZsTr7Q99X4TOu6Xkeqtn4gl3S2dl3MhO+QtWFaIyhQtYhUuF4rJpo2eckt72FnielqiHa8owgZ
VqVNMrdZLFgprXogivQWPgWUPl3H3dO17Xrog+zc0P/R+0ThxKlbfi2EQX2AyJR4hFW4SyjNqKfa
7ehqRDtMTvTgRmQwBWOKGKZLxbxkEQGONxz94KTdUU1TsU55N2/1eGhPZeyVxzgBJ0OpTwkYMP6j
hfoRgJ845F45XvNKWZ+qsI9NqhssaT7/WBKxp2vU6Ontm3HM7Bfq7cWfMVY/gmGZM1XdNqGzfGgi
ctxAYFCQqqyaXlCbxledDOutR/yii6V/HQwa4sG0qfb+MH/Q/xNvucB3zJ7DRYKkFrPQc8IJvQk/
bZjluTzkGqgDFWkAC0HSbSV6whsR9ePaLkxxz394NOUj7bFvNJelLoivveSX9E7k3fU6TFga08Bm
vMj+CNLAfXZlV+zT1HseCbfd0S5NqAMp5VZiwZJW6ZDcpj6Nm8owFzW18SPRo2GrQCzsOjh6az+F
9DYoXkZZJ91qyGkVxtPk3lBc2C/kX+1K1L5bXicWYMJW5lXswj8NiiD4UgAoXsbaNs6BCGZUC8J+
rJMxC0dq2C34gOVPk8UzJAvvfoIfsnUU8tetR124wpEcb+B31b9mRk1mWMekGaGejB7wgKPRXlzN
LGv1RNa0AFg41hAcGCCsghkqbe+5FPSA0D6yacyP8LD3Xd4UKNMQgvXzaN1lkf/RpZrY8ipuU2sm
nocZGwWZ15+F7URPRV6F6Wirbc4SmEH57dKrr7fzGoS8fyMnsLiRnmwSpyBvCt/gRdROVYXJEBgM
LYr5ME0VyTsAJUtqNC3nhSNHr47H7FJkFvjKJpsL3ru25FhaaNiyV8zQ1G2AwPlVmLa7cwwa8LTW
sOI1c01Lo0+18S6IrOaEASjjVOepFFlim+XHYEj1q+PBK8ZqvY/wsylf5rfEBlc3shw8Vv2qYDg6
dKtykB2Jw9m0cmW2N0YteCXoBkuY9kEiIaTHBLt3U7sLqK8k+Eepzngd0cAeKtP7Yczur6itmncq
1gK3i6hYtCQIzcLRtpbq403nEQk1uVQsxdQaDL2Dbg7jMUogLOrjXpk484+aVQ32Wnm69PZejqmR
RcOtLhoeQ8iPk1ddaN8gHjX9jMikHg00oXSGk70LAKD3pJOIezelj7xK4WAQIDV0n4U09R+lzBIi
I/S5Dk0cq5cGFcDRgWP4MNmwkV9bKh7uW8ohB/YcAWBKc61DUfvsKMFYv7Fb0jubC8Psafrzv/B5
m4/Ux5xMiZm0j3E+yk+RV92n7CVNBDn14iu3S7oKcu6id11mxo8crwGRoTZ+S9mM0TsudQ7hdpRq
QVjPkfzUnBoRpjmrAGBx7pQPRTOyMMhkHCoShcjg29rBQEejHxMej8TsKXCqsqgeEqTiDjVmFb2j
3OR7gnos2rWXBbmztgEw1vBLpw4khuRTbjIQ4dDFUGl5HGLge4Aqtkt5k85Ox7lRL5WRhAM63nhL
8cpPnjWYKwd7oP24Tuxg0nbatJQAHRPSCAksIX1ZouOFdFtB0VpELndJm9nqcHn2RE+2Cgxm3KdL
NBp8mC+zx02BEtgiOm+wreD9t4vpKCj3uKwsIwWToKNM84wZQgPniWpnwVEJrcaVOdzRpSlA+FH5
4KAfK3dFmtHuQVmAAavMx3xfG3SBLmaDuhXT3uzcYPmqHpwBRQW3kHnrop7n78s9h35IWxOAdSNR
MaidmBB+3AaqU1/KpTe66k2nTm5dzUge80mZO0LAyhdhBN597gVNFNa1rz8OSS0nOGRYPi92v6R9
mUrnM1KV86nTEg4u7ayx1Jj/VVgnuCe8u/T+E7JJLZurqLSOr59LU36mnF7SFR82OE1SyV9pJjMy
+Yh/ZYARYFHdETFhjmGh8/6sCL2Db17S/zsOGEd06CAdFZ2T2HWGQ6WliYIDBfnzqkkdohuIsTL4
XjAZYyhwieRwYXpkVeY8zsUlUZYeNksJWXil2YEEMZMnIyOTrikq/chMut0PorfuReyPJ7RM6fM8
J8PTYNrqtzHYfzSo/0qDCumZ3u/feLWqgdbxb76vw+f//S/jt2/4XYAKjGzZHHFv/cmlFQAiYwJm
UPXxbKJCpZP73y6t7yBxw/dsBu3LMIWhzu8uLRuymbv4vlgRFg4i3/VvpIXz5v55BsjJdpGfujjI
gkXl+j3q/cM8fBJdh7MzpchrxHijZZLzWG4C1LOc/FOUinC6qCNvg50jjtH1R/nZskT7lmUuNL/I
k9qdEXtwRZN6UnfgeqLnfKYzctOk4/gz6dIsPoDF57WMyt7SQlbQeNsDxt9EqBqeJ/IA7vu2tuSq
nUTBaSvzi0+lJuekmt5/TkaYn6z0rS+wiRsmcZQVyL8O90RCf++gHFVsssRqiAEtA+yepbCAXxlu
8avUvUPMjnTOglG9dGljX/NI6+d1T3jlV2dhlo01dZsXPX3TqUyzt5lN+wMAvXoZY6zH5iSTLw1T
MtjT2OF02o7eHTtugO1ssiRq83i8nb0WISsIJOp9oWn3VYkQZuUpEZ+VZqJ9IyXFJcDSh0c8VJZ9
MpMsR7GFaB3B1ICjfGbOuy9c2LKOipI3A7LCGFq+8HdyGTCtAuEWD5NBywDXCjwlhHT7dChisNmB
fwRjqXZ6RSLrehbCfRBJTE3OcKXwoCokJhsSuyTHXIjIMYl5VfA5cd6ryQBsPT1MCtXf4EUg+TLK
m2Mf5dmGWR7nYrMCjcSGF9y0tNowi2CnIAehhqyKZwzzifL6q/JEswdoXO0piSVOuIgMzSAVZK/Y
jPUemmLojvS8cKGyrd1XQVGA+SKs72KALdDZR+bskhIRyD7ueOq1IMxgBV+g82+MpPI4Rc6LDT2K
IbdZugsDIhZDtoG/1l7KpGcWMaYNYkoXPpKN17wCZSC7Y5cJAPtuMsZ3fld/0Xaa+r3ezU261hB6
flG/FDaF+VwwPLHn7mfZYn3ZR2AInqnes4OyymYzB1O29IVc9VEbAca2oVWQgEtnG2hW62F7a6yt
UQWY/0ZUDJe5k3H23Og5uKp7dui0KjbGrCEx8wyVXofJS+6EGUxG8cndNQc7pDmXcm1Hu0w0edIR
OVbpGdG5iM6xbIK1MCpzZdidehucwcUDtFipfX5HJBsiq+cHW47xZihhIYYdJulyH5VGvdUIwF6V
vKGhAqxynDo6bNQZgtebOexUtdTpOSD3ksMweScVyO9aoPkD5ZQlwPI0BqObFP4XRHmLsOHcuDG7
wLilIYMusrIZ1Af7AlbCaa7tKJz0Vt+Mejnt3REUEeXHiCFe2VO0Lv2WJ9AuG/1Mfufk0gPvCYxo
o2ALEbQ7QncTmzTDBGSNwXDqOU+uh0bku8bpe5jEYm5uXFKTjqBDxBU2q12CLHWhpGdld9UCMHkJ
L2ZeZV/kxj4ZGstA4eefhC3Ya45tCDTYqx+13izOxUD6pyyBmBIJaTxwxmbV8gUeoUAiM9VdbFXR
knCXDTEIYpMeverzO4gSzwGx0mFMd2SlVVA/uvjqAgzYiMrIwqgpyzBLdUUMsiz8fTu7IhyBoXO1
q+ERtVyy1tUUHDzkXIhHXYL2zMy8ujRL1ixPOfncrXOguy5o6gX4nGJb9rcOXqlNM2bjaRLO/ALN
3X71oLmtEUQXq5EO4hHqgffoeU5/Uw9uMbJISdYUBOeslakTaT91SjXmEXk8X6AjceU4xNzNpAn+
ymNMUuQo2YD0guw0GBqBwbGEpxWZM2rOUhchvTym5WnenEVPdDfhMf5N3pofaAAJ64xTtR1hSa2c
oOk2Qio95zUsk3vqYWy7M3EioRsXXG3TynhRMQIFP1MmW1xzS5GDlI5MpxKsiafUSeQlk/7wqXRH
Y4qTz5jhTH2j+zWyJtvrt630xSuOOP8u6eJ6CmNu/2vmO1vT6bWzA9jmYihUplMR648oLwviUO3u
zTNi+8EjCOa+AYO5mYxG3xaY2G/V3PmHjJYXYETctVANUfWGVpL2D6ltVUc/kdYH5O9pb1kNRAyz
KW99o5b7kS7YRUqH4U6Hp1aKYXqIDbHgbjUjpW8U4A7DMHiSTgEDJXEy6JgyX1cISrZRASYz4DiX
knx1h+bU8+Fk+F4Ys+YvgjHTXEVdMh/1oubkg235jBcjekrKGTYHJ1f5jgWJw+SsqfRkqlzupQmg
b4Xh4YfAiBDOVj0/WsriJB5lHrlcRQqEk6idpyYezNOcRMNpHirF4MHVgcQ5TXJ13N54MGNlbucq
q9eksWHVc6cueamhidxZs0sQtKwwbrMwNXt29PEj4Zj+aCW2B6XbJXdlGKw8xGsycxrtO45y3X3X
TzKjrW0ZXfeqN+5isCJq0cj110mDbLivGCqkL6gnohLjXOX27ES5DqVlrhLCuUqrFxuC3RaqqRrF
ptbH+dPvQEZE+YQVs01ZghOMNYrT+RCt4mTqd4MuHgdQqDs6t4w0Y6zF3MoCdl5Z3EPL79YAWI59
rNXrhkL8P/Xx/45lYOJ/+bv6ePerauM/M8GN377nfzxaPphcElJ087tORg/23x4t5x+gJW2Ovp77
7efhf/1eJi8Wit/LYouymMYJXiwk/ChmzX+nKvaJY/mTMo6RANwCfhi8ANtGeL+IMP5QFQdmVYLe
8Iu95cdvpAmMq05yTkdE91pq7kOrtD3sjObVF8brNKBM6D3iAhmddssMla63ebAGwh7kMmEtjcE5
BMvUtZ30eu0tk1gWihaoEy4hojSYGi0TW96K+h3JpX7Vvue5y2TXKpg7137K4qGVI0+0dyWoy78b
2ChzvxM3JWnR/DQ4HtbQNKQumCavMNNkhr5ho8SFEG0HXS27WcbouV1m0I6MHBKVBy8Efds/mhA1
WYKYWifL/NpmkI3D19nhJH9xbZGuzGXa7S1z726ZgGfLLFxfpuKGKxlGLpNyWt0bm9E5Ts9Vv8zS
yRdBBMB4vYIQu1JoQ9btMntPlyl8vszjrWUyD/2XFtoyrW+Xuf2wTPAHmyki0Vef3TLdt5c5P3QS
m8NG/2EqNACMsY90UmA+pQzys0UpMHclRm3EA8OiIhDICTpkBUwhL9GiM+i1ZtzXFjPr0auMa7Do
EbpFmYBufQu18342OnHNUYWf0sJve6AMHkzZqC9gp1nxsDF9OMdN2eSvPROVe4Ss9sGSWofPtqRN
XMeqfWgsLXowbYMM3nyi56MJ5zuJveFUXqfnFhLqaxTQTsDIFTyPwsphAhHdsXYrpsIJ54qNHHJm
AOhp771hoA9QWDTaClM5+87y6zcP/q/LEquK5zIvnRscssFONwvjbJffHTGjQEAS63V7Ypjqr+vU
Mrh4gdkbzGMolKRZl4SlRaCF50ovj40208Vt/NJjQy5gCpEQKShBmXzfTAiCtubgZe+eSf9tTXoN
+F8TvUNm0uLyrUhsRpFWD0ZeGWfLHasbe+mQ0A7O3uuaLW5FwBItnRQ421Zk2rjpGMTfEbGdnvsu
J7Klj+1xI1PJ/cMuv4f6hfrUwR61bgFYfjRkZTxPjIF/tL1nHTiK9VkYy46r2lZ8TaLGOy6gFiLc
SOcVREDjkVkqJpiOH4mmeOrXehlPdyZgyGenj6Z870jFH99M8XT1Cp3PKCqdKQOMZYJwHTcPrYn7
QDYQP9DAYNdsCvh1m0mRHA48uX5LeP92qYvwDIsQE6FoTKW78hIs66Qzk+XdMEgjOVLtDFB2v5yR
eUvUV/Xl+5NluNd8UBwGP74wTe8+niFT0QZy3NCKEv/eXmCVttaJr2JpZJZO2T/KDAZR5U6oBtPl
D/8e5KBx7J68UfCFBcCyg6NYRNacbqaNHkjsNIOdvX8/aZnT8dugzJJBZEz089NxCDYAu6rLUAf0
AWleogFgAPlMO9OEzrfofDphe/etE9uHigPN1aDnuW5buvZm3Hv2vlbc1L63y6MmFs2wGQ31thhE
9/mdaE4kkXvhGD6RqGSY1whC7HXA0r5JeCIpYAIneg/MJXfcEcQLo0HhB1EK3bfeVObbIk60h+/8
bZJCqocmZlpRkehGyc3dEoOAQBxP0oe8t1QPBi6lsCKh4TR5tnMyGkkKkesTcIj4hB/fDwg/vWLk
qZ/5B43Um8+JPTSbKg1lNp9lmZwVwYi9Jh9VQy9bOdU7+EWooO4UBv6t2fXMveK7ZKlziy7Zi6z9
cobgJrDo2Hd0jEvTu47Sorue7Dp3fo5bSVqSPvonFwEM4gqHbAJtZdZTFfpmWV079jHSDix8hwut
6Up38EkamXF2FWt4bvjx2vVqKzQ83EGpmM6cyNbDmK0lUCir9KI7o9PGizFCEvGrGDXT4AOvcKs8
A8ys7A0oP4aO6C73sCrqsPPJTFprrfFZ0mBQjfmrKVV100Cdu8nmXm5KUxgHbGg/W6PD0u7cs02C
wFC9Rd82jt602HyVmv9z6rFizqUU20JxnBcTUDJNWNOawRJjFrM1VVi7bvXQW7YNOyubP4VyaGfS
Z1l0udu6Gx/KrAcC4uU7yt4kdJyZG5y6ZKg2xMNnw5TjeTae3ImmNk1daDqTOOi+ae0HFuG17vf1
hpR3sqaCnnHNvBx6q7dGh4I4lpV+mnLdO4KJXNQ9rr6ms/KmG6IJNdGsemP6sqb6Wqe+9ys1mRHb
Q6O/ewy110aeP3YYfj6mSbM2vOsSbGfjh3pfItBBCHK0g4gEMzXPrAeWKvYxGT00d33dBk64BsL+
0Aj5mUxdtNFLfzojNhwwORMq1oUlp5oJRjqkb+hH5akyXNKXhvyexwoooxsZlNuTvRnMviR8pNey
fV7mcHEhFK+kYda/pAO7ZRbmYRIVB666/ugJ81w3vgzWmaFeYQwR6lmx2wf02jFK9T+xLr8BuN7p
UxM9DUZNuwR6PhgDZprQFLXb1naeItyBoctryOShjF/9jH0Y1t+6Q857GnwGRhQJ/ieZQurqMYN4
IjJpqSFIDEBx507HoYsGJvbw3UeU3tkT5wCGStIWvyR5lL+YJxfHgEArmL0yWgPZZmTn2sM2l3xv
LKwN+Az97EVZdQ/sChl+0lBZWYtyum79c63q4b0EC/c+mIZ1dju81A4V1qoF+b4ueItYybsUdUVS
Og3neOGDLCdI/qSQEkGUNCMDSJucXRAZHNx8Gnw6r0T83LmjdnGN1g9zC0EBNxE0ctTGHETzrD/h
RbB5YkqOP1Xj1ObKnge2wbGvzhXZE0cbHewmahyxoScTPQd4ma7MX9NsM0s6A6suKLVzF/vOgUoh
3xl61dBaKaKQsMyKdLV2/CqFaV4MEXdPA+iqfZ14zYvbdMgWWQvXdPmY/XiQlDS7TkP8CIdcUIWh
stCOesUCVoO021f4OMK67TK0UFOELszw+VgFMmG7+OHRmFjJNhouuavpt21EKmBhVe2uMbE/9EMe
hdQMt/Ratxi8drEZ0/rz57esbYERZaVC4Dk0bTgbubFKOVBtha13YdXm9o7svtsxTaZdW5FEZfaQ
rhzwendzTo2Xq0qycyn/wrGyeGggTaLny7U3qwvORlnLX4O3ZCJz3NwGtUtnuIAeA8sv5lCXpuu+
BXFCC8VcND5XdtCKEAeYt3XQT2TtDc6zVY+7kUSotbTmh8m1vDMUGTjpvg+ErzR2LiOYsDAg3qsq
/tWM087q2PJUQ3NOpVlP42ocj6kyZAgfOzoMTXRK4+YKccZZe5GfHSYOwDdRhrsL6Y+W5MYG2cM1
yFldjRuv19x08cEnBQEfOc3J+N5ys4Z00l4OMZK3wea0HWhazJYQN4Rs5IEeTwzShmIaDyP173xy
KFXyMItF7mw4NZPX5cOHQuKajxntKdX31VqA6DOB9alk+pnkPkqdlWtFlQkgSbwwa7rXCBkEhRYs
I9F+eIi8ed4Y0yzPcQYIMlOOfcvg7bWZrRR6o3tNg0oLacIRYouqb12APr80Xu38kMQ5hBk0yR+G
NLrbQXjaNjXUrzaeEKs5prr1lbLW5CHbR3vk9MNoS94xCDVPg+c215hSZWNGSBImzXsHBRFBpu2z
j6EjXC5FiwblNYqOQgPSFWe6HuYNOYdKpfTfmL+xVdYFfmc73UG5ewy0blw5uX0zWxTajM0+PZNG
nN0IkPRQforK/pkUpkSzkgbHKZ5BHWfGUvTHjBh/6AzTP73cock1lJI6Xtp7y00Rv2bBg47pXF81
1DIaWtIuP8xzRErFTG7DyUadel8XYn4pWr24lYn4yQEUjlxlNsCjoHw6N1MZVeu0TH42QrDra434
9JS7rFlR1237kh5Za0CVo3xxNybKnGsXwQemBrpaaeZcrGwG+GWYhXWkpdqsvWnmTevL4dnth/6m
qa3yNBeKCMRm6opLXjaeg6LbSn4gmKZ7GQEg3go65WDTghZFFkfDijqgCPxP8qNYOFTsGFe0OP5L
h9fxbbYESUgJIkXkK5atseQT3Bb2+lA+lovc1VmEr9EigZUsjBvfmA/pIo+tF6FstUhm0xjxrLHI
aN1vRa1TkoPZZhl8dpNffmliipLsW31bLkJchtqLKJds5G+NLtXzItkdfxPwWouYlymq+koWga+3
SH3bRfQ7ov7NFxmwXATBqE5OedsTSRojFnaFru7iBAEx0acoPRZR8bzIi51FaNwukuNsER/zwZ44
+EVgnZJqq2VIlItvtfJ3K+M/U9F/MRU1LQwof9f1Of8a/s8be8AfJ6O/f9PvbR/P+IfvGJgcfdxw
gesv/J3f2z5e8A8PcyLEETQMaNT+mLNLDDstHqAr4F1ATSyulP+ZjhISZzkBiXWLeZof+G9MR/9i
tbF9iAtUNExIdYdwub9yQQzlNkrX4+qA0or82ryMeWWp5s7Mjfz1Hy7N3T/Tcf5iMf3+XVj0wPD4
gY31/C+GSCV1bW58ozx4SGPPs5qMc9ZbwfPEFTg1zb/r/Vx+n40BE6oZ7PzA8v/iQmw1ywR9q/P7
hEGPYWACRN09zsa5GxddYxe51sYafeNxcNHW/P0f+xfj1PLLsSK6TMm5ezBX/vLHNswK0Uu1JUzf
rvsETcYJujAUxzfUJVeQjcFzZOr/yu76/7nEDleLmBJIS763PDZ/bOqh5sjawffEoRXGooFMuk9V
iqVxkHJGj/Xp3/6FePfpjPIQ0Q6w/sksn+naWJuyDfbMRUkS9QlUnVCmb4Rvae8Wzb+3v7+sxj9d
Vw/hIJZs/OFcXECif/4LJ2noc8z0Eev6SHRRz1DZvMwzoOWVP9hISqY+Nc5+gSzfm3Lj2iinfC5r
WG9hAmekBEosvWs3mSarMlnKCuleIk8GHLjXyfT/xVOABuIvbVZeeERjvPu0d5Ef/NVAV5KYEmcM
LvYOKAX7UROmE93IuMBqFldI00QTG8PRwERXxCvZOcYj7+DE3K9o96aeuO7xW4/7HSMUW1j0V6jF
eJYkGtQbMfsGxWBCJKqiRyY2ZauMM2YQrkOTO2xgvcnAlgjD1FxB755Jb0GddNZaT2s3vadXN7U2
0flgI7yL0oAmx9xSgv7wFZMElFXzqDacqc3sprWc8Y4qly5Z6qs82Ge60jBTJwEqbfxePHJR1hAj
40lmH2yUc2IYv3hKR1ShBpTy8bazObLfj+U0gL9MCjxfToaKHuc2lL1lIUAewXsKU2+804YOhWHe
cGYZIb6/9ajo3+ZWtw6uyknKHZWq33xhqTtdSph9QTMv8dt6FlAZtc6H39JEwRWBnk+oqH6zkm68
ao1mPDrdonGeCU1hEmmWh3IKxjf3/7F3JsuRI1mW/ZdeF0KgGBWL3thsRqORNE5ObiD0CYp5UMxf
3weMyMpIz+rIyn0uwkVcgnQbAKjqe+/ec3F0dGvPEUgc6RyP185p+KQV4cyrPNO8YIA/6MVCGtts
Ojm4H1nH9yiJvLoPG0c8dQEXbZZ18MJW7X54hjdeyUsOtrU9uPaOoXcr18Fo0HymOzdef79XFQxT
eBJ2PHS38aLnQzFFv46BUfVmTT1WYz30CA6NZoLaGKBdzo9pzRmsXZHSLrtti1LqVfVD8CIr1tNN
y8Bt3GJu5z7pC8/5KDU9VRVVPPxEJ5wD0JMvnPiIIEYpyJ0BRcxYEzJU3jTmxOW3qxLoTzctMnRv
STTn6UYmPibo4qIynWsae0vCVaAEbhQiPzgmVstnHZwgQ+tQkmexfP/O2Lpru4MDrJCtQsYwlKa5
HJiXz59pw7BY55OZsG7MUGH5rA94lfvNAEF113FYztfETsiN16YclfDmheGNYAJbrXtyprF0jDK4
gpkV5Cm00ja7VZtBpL+0NZodl5l3ao2PRIJwMMN0NIb9LiPeYBXaxhLAkMXCPA6i9XtG0blRqJMm
I97YT2aXDBuOd1N4rVBBZCtVui5CRtW14dlCLfEGFYohLq5C8pRoBsX3w2RYw6vm61d7XRT9Xluq
ABdipvgJJKTlEuEczgLaQ8RHPVW0QKGAohYOiQfaBTauUkUyymDXzg7yg31xJVKRvh8OwF3HG6Tw
45OXdwh6qzDmshvTxcHdstYAQL9o06qJTJu8VTuN4g68O6W5qjXC9LB331FFEICibD3Abwri8ab3
DVT4tNIQQpoki6xMYJ4MA6LvNcbtCxYpYtVi5V0qswhQWS5VgiiGnAs+GqQHzklEpAHu4+9BTLLa
RhsMIDfc3MHJwYoJv8/pNaktvh++2Ogli40gvLpVEQ3gpv4ohJ8QFAAsAbqtzZItfJubrjF7bqkp
xf6tBH+hNdmNV7Y57mVGpyo+eEbILo1rYz/ptnpzRRuQrKY6ct8jmS9s+H68zrDiXkbF2QKpd/U2
4VzNVn06fIwlTZDE9VgwSyt9giKSvCbNzIMVTK59DE1a6THCsaOsAoAXQRAWG7bR8smj50GfoyA0
D5H8TtjYfU9uNsOYn3Ul3vPGMObjrJxOHlGMzfYAS1aT49DghD2hSLPJZO1dj5ir9JQFVXgejCq6
b9AGk4oSPOFrql+ytvmYcnLmuQXFi86DbpN0fE9jQJjVCo9ifArKynrvjJAMdPi65m0VDP4jRPLU
xzQ5HF0buviG4ZhY81z6N05YNnJHxVvcjR3mrd3sWC+5ktWmHDUtiz4nzcCZLKixRua4BFfb4EoL
33C+ZsLm5yt2rObZVYEVfg3kEAMiqquw3M0SfsTKitIOmJNOjXOexR1fXU5HYyan4gujwfKArldi
2bJNuqV0J31IopBqrVC/laPkLFK1LgYQyFvrVPRc1jrAahJn2mGxcEi6uzRST6RPJPJijBPbQl4m
+YYgef3dzJi+QEBleUs9kLCrGgvOVUem3ETk4y6UVfxVdNaWcY21cAdquGd6lQT8O73Fu/FasJN6
4NKsswxX1oqynffkY3xcxdWSzY6MjFtwtKPg7GVVDInWSlnvm745TKpnHexdIrv2zB3kOagyGgyy
5JUTNpN8Da1+vK9sXt5zaQft/Yl9vGx4YQIRnY8ZuVW3/lwCSasLm61vLDrzaTAzdd8OhWRgVA3O
eeg6c48ekejHpjX09wLUbbUSIJk8dtba/fAz9keNg3Ug/zBGdz3R7VGbrHV9TgwTdc3+97clCrfB
x6tQCp1Cw2D78hHy39RZQ898wr/U9ouunHQOhFxZMZ2swSLOgViU3BlvhRchLTeboHwbrLpSdxZt
Zi5WXvFZh4VmvimaePKvTl1lmt1i6Vrmq0xFNZL4QZq9j/RjdLxTl2piWeLanR5Do3TfPCVYWKfG
oGtRNWO8QqSIe8LuRPQ0+DPtGWi33tmZbUk3nYH4Y1Ya5qnqlPGzbZiVqG5A2c175pSD8zt4scaB
20JmDTt5HbTiyW7qxcvQ0ETfNb6TLuL/ePlGGYkwmnJxDq+7SuK1wDjVFo/hckUTPHwfc5dzx2Wa
y2iImqqhtWYUYBtXV0a8BQUUmi/CmByXvunE0fLRszH8PPbeSGDNGi9LpOQ1g4LtsVVVAZIVtsZ6
ihfjuxGJ50RyWo5o6rXuihHJeM3M0t0Cn4ahGWZ5vGkHHBmDN1n73Ag4g/jWglGGBHCx87anw6Rw
8aqJTDnwCacMu94tl7++ltjijmmviKEzAswNLXCNXiu2nknmhwip7moa6XVl3eDyOXBOE1oIRdsn
gHTS4brO7QcsvvHGbqJuJ8xIbJpZ5MhCx/pY9ghtyJET18JhiaHj1cKq7xuQ3CknktbL059G7BDt
05fhgdF3Dvyg7pkYlJowT6f4WTT43LLpLhgBtXFfczDooKzjPTXv3HzqN9jh1p6e8sMIWmDL2Th8
HL1u2iVsosSXqmE7OpgYzda5HRkgPHC12ZeLMTux8+V7Jyet3Icxv5ZQXqMgu+1SRwOiVNOdOVXR
c8W04K0pLftS9nlSru3I5ACJmCYLMpwE/b2diysnv2JrkSXzkyQe92RD0I5pvVtBAmiw8AeHFGAy
cX+46GvUxel4hHcuswaSNzszKzloG33FBD9ksjKhK2MFwcyE6UV1rIZtUt5gwDOwAk51davTJVMU
SWtwjj0MsgQzwAxcoRym4TilQwKkh2P3vyjFlyrpT1gkR0rqEh+KDYAqWhC/lv1MZpKAHa86VO7n
oZ/oM2vVLAffvy7X/qn64YUEjQrhUvY7FG7/WK0FoWq7pGyrQ4apkiGl74unWjd00R24czees5Qu
n8vhX7/uUl3/8vlAviAk8ahMYR/+UiVSkmfECuF/o7nsfbQGk/dcj9m4G3zF+lXmxYS+UbEW1/1y
yv3rV/9VWsOHhjhFVcwDzpv4lTpDe5vuifDKw+AyGV7NKESf5LLqJr5mtUfex59MIyhLlpM3/GIW
98+38J+O3b/o2AmsBPR5/v8+hhvkXt23dPpzx+6PX/qbUEv8hopG0GFYrAfW3/t1MvjNxeJA12FB
xWBq+rubwQ5+E/SYhGlyj3sWOJn/7tcRxk4TKMApBHgXstq/52b4FeQKytrETrE0/qidAef+0tSy
PVs1EirPqScuUKHNEf7DgPFoZw8FoM8aFXlvfk2MgcSQ2mHroE8dMFbq20Pj5/3erkHdkJrATOJP
X+P/0N0DNPbrQ2fx4VwTrDFBaQIa2T8+7COZym4Ko+zoIzsq7wLkvXdyps0PQ3+JUhZLqPJnvHLc
sKVG5HQYVa/X+WcMsywK8aBpipLOXH1GNROaFl0myox27Sgt3nKIGpAhsiXjGYmvga/PXaKfibuQ
5EA7XmvIA4O+eeP8HhMtfg+NLp0lQVotYdLl+BksHbhZfZWfedPoO4lZILAlICyNQGqCbZLt2ARP
9e9x1cEg7Xu8W90zh3CONE2dE3eYYSpGcpHUX/MpN5mk4c5FDt6Q0hUzephgbdBn2QHJUtmpRT8B
6gEbOKdEBAMPTDZo6UfDrmgoWMLI2Dfx3JzqKBH7rrP1t9hUzV0A+GjjJfoG7NipKj395Bcx5IKA
AZ+vu/YmDPEsj0ZvbODN1ihhg8S71JCn8ByrnQEgAWV0J8qr4QRvpp1o+Gu6LDczfcEvZHpW/oqY
y+GWdo3xMHdpMK59NentEPfjOfLnR2Ah2V1DQ20FmK/AFTiQP7uTKXVCo/MEx5/Sq5HONtwY8Cre
1ZRpde3jwsYtJ/N7t5/9hT2H+fIWsbS2n5OoIQJIGPHSstsin7d2MD+Hp8k0R6psuziOXuXusywv
dpXfQgkTjdetNcaI7Vz44jDagGv9OTBW9mxCkTErPIJzS91VR94D33p9I7202SUon06RsINTIDx5
UsLMwFcVZvalQvvwVPrI6etBMGtKOwMTh47ni11Y49nuTf975CtvR0G7HEH49Kg9oNZPPUGhcdl6
pEr2zg44wkgycFqpj5TbfmVbzbhuudNWs46Gq+n3wyWwnP7GHTSp504cELpC5mZr0IS0BuLdIIra
V44tgMnMmVT6hsD6TYaAINwNCJ+n9Vw73heXf2RtjJmxCmXQbd1gEB9WlKh1nkzTj0W1clsjo9rI
cWwOTuUQM9Xii3jT1jQ365AuwdHqvaTZwMWd1HpufZAZfWkxfPVdrQm5rnPfIjUIrx1z6GDaZFEW
zSsiLIwnd9SLX5MYU/zujbgJsBa7qFLM7Nj7M4DYXGTqHKG8hzhFhpoNAnxeO/3isOnVLkOKBYFI
hs63fHAGDwHeQDAp4YbnxZjN1zfX6a1LZtbOLoNwbcl4ebrgZDirKHPCfo+S3842Vot+0ce/6O79
tPSOKdVpoIb5q9/POKUH7RwDRFQrbDY4lyriCi+shMMbg2TZ4JhGY7PKo7kgADxu0mCNDXuYVrTn
/fcCHFO3cWE4JNiIhOw5YVfOcRRoyFc0b/1kJfpW5eepxDKyCqa+P5ZYQ/GssojA+MNQc4ff2sPB
G0fWHRFLw4NHG5YZK+DFEduVzu4cHow9MBtIXkjTSwO1v4AXUeGkuHgsBze5CjLORxz+X4Cs1cwz
7RYyD6qP23BJHzIQS+iNb3Najpd0Ir+0jGwjOrLrzJL/73GPgskVZBr1s9vcDpZSRMQO6XO1ZB9J
lxSkCIfwJq8GvACfIUmuTtNvSUS8OA6hJUYJy49HUTllxhcUoQQtjTWZS5a9xC/5n1FMEcCcZucs
CU10O+CQ5GJ4i6Qil2tJckKkVh8wZGxmwzNAJi2JT+Zn+FO75ECpACmqP6AjhR5GTFQoPPUgXMt6
5TQeX33C/cRBNzq6dxynYn6LfThbW77S7+VET3vloKdwkRgz+Q6xH3+oOqgZzYuxv20hCRGbhg5Z
geSWVJ8p+v47Y1xyr9xe83LkRPZwNCZipAzwCLXv6Xd4q7xEFJjz2WFt3iW0HY4NzcNtPVCBsDaM
x2TJ4MKmK/iDm451noc8RWEEjgErNF0y9I2BuQR5JS6ZXuIz3sufrCXqS5P6RbwOKv0eN8VNywzu
87IdDKlucrMxMBPRA7R64W+18r4lNkE1g3QqJAOj/RKTN3RMKt+/D0gM4FXzb1a9BJIFbmrfjUZ1
BhvAkuNm52iSIRllkCnwva8810ClJHJjwwSs2la0Ni6TW/p7pzQqfmEerbuCB90BT0tUmruEpjET
sTa5mshLavgDWLjxnixRaw1z/RvHrZ1soS8QxeYG/bd+iWdLkaxvaNCM++Vc8jVbYty4S12bitMn
3c1BySu30xL6psu+V/QE7ObGlktwnGsrEuKEnn1n202U0xsUsgHN8gXCthnnznzxkrYttvUSQee0
SxrdFCzJdJGzpNQln4l17Wd6nVT+8FFouURLfebbdcjN3oC8pC8o7blc6sNwkv7OgKd0nUzvMR1D
l1TZJTXPRpY9IwVT9q3+zNVjKGzdhSkjJI5Y5fu0BPC1mMc3ZNNxvVB6gqyA7VK8226d828S4Gct
UX7I28iJ8jHd38pai7NmOeMpWgIAo88sQM5d5AJmskVrxfQu/cA2+6YNgYySKShZbklQnYgWNvwV
T52BgQ/NulojGUKRZZR1TnfXbC9lkkwP0BPjxzHrTRtqN2TbVQMxatdpfY1oD644FLm3yi0VAYI8
YueY4t/dEC5EpNDgxExq3NxBUL4oSEPsad/I3Kq/yqCu6JDMRnDyHT0sB0yXgGxq5QBv0dw6RBc0
81Emnl8ST9R55zY3Z2dVxVlHorAxo7L2Ces912KmvzOwjiTrBqSCu+Z40rxahAAbDz3uc2ffsek/
8NTOIFy4B8JtUGbeqU8adgIq7qI+pDXfJymyoQrZWgHArMrMlo8wy51NWfuG5v4CASKblIVWBcQh
y9LLkttGTelIyoWfE9Mmx5cGQdxV2IP/XiN32pceKKpVGqfGN7zzxkmWfl3sqUux3RpRDvhEiZkt
A0wp3c28EvcWceb5SVYEzyINrn4GhenEeOEj80jPPjPXBXK/lbYBnm5GMu/s9saTk4W99D9l3f8u
StQX9p/qkc1H+/GHGf3ykf/4v//n+P1Dlf9Q0zmfv/FHTScEWUdEEOGVcjgrMsj7bxWGEP5vdHuF
S/32uzzjD+uNExCPxMyWcuZTnbHoFf6mwaBEDOCSQuxxmRISYf3vaDDwtP9j5WQu/wJSD/KW4Ecw
v/+lqCP5ve5cP/QuABSMYxQWY31TAOMB8yahg/kMRa08tVH9mwFO6TmmbfOVOJsfCjj3I+WN7a5F
aT95GNVeU9+Ib3BVj4AULEkvCXsvdkmyyYNyYyC+xVWaWRFZZtEw1M9mUYfGqujjzM5v0iDWe6TU
SXKh5cgBjR623LGMFsc8nCCVJl3N3G6xWecZuXLwmHcqpkzdJkH3QKtz6QiaQ3jO0O2edWe1+8nr
65MVNMN3MszenbxFYhto8y0b2IzMKq7emzw114hMPVpi+sNuEsHnBVLBAdVq1M08qfHAOd/ZcaGM
S0ExCW/L73fKlKIJ102As6+BWteJvN+5pJkiOY+H5M5Qynrtp3FJmao2xF5Uax0r8zqRcXBtu7rY
gE5+zdw4eB7dcbobi9HeV1bwOo7S2/bmtA7tPn9wEqM+OF1jXZo8b44drhC87XF8Zuli9uKp+DYw
so+grdG6g+bldOWlNzh8gz0t6/6rTv3wOIVMgfGnZz8YmTTbOZEMx5EN1WtJAuEhsOIfXcdCCz5n
/OIKOSBUgCuAcI8Q4zrP5DubMwc3P6F+kuVrHuevtcFLF3UFiFcNPYhxw92iwC23BDX4a7ciwm7l
DwVdyAxxuljZcZA/+jPdeLYwVR2XO/K57rW3A7wENgYrUHrAUlLHK+X7JEuVvb8pDISQexPY1gTP
dhxwH6ciujqpSO+nSc93ITvSWs0OCZq2xYocm6PLq9glXiXf2TtJBqc1N+z4cfB0dnahvp4ZWNq3
eFgJncCueU9R3ewKrcdvrXQyAklNOrhdarDOMvntVtHgiH3uJ8MZrWx8GN1Cn9tQ4q0avSH6riyG
MFkFAItMpYJpSlf5NwLbBwVB65sXHFfmyiMGlfFQgTZiXXt9sIqk7l7scaI9ARLGAqWY1oj2TD/e
WJHqd72yKA6N3KAuoPd7w+SHEqGtlnxopLXNLqDeiWvelF971UnPk36OEChiC8dh/bPERLWVMgsO
/pI73bjGd292SS5QKkGQEUZQsxpjYM+cIYXbQBR3/pJdTZuAPNPGv6mWTOtcwgfKyLv42nsi21lL
5DWb4nyaxyUH21sisQkkd1f4GYYvQUlgtpGGPkh3Ge66FkDhulhStcvPgG25ZG1THg/VJg8NtZ3g
Cd/jyi63M3Gwa89jgNuONphUOEHMJFx3L7OhewHLWAJ+LQA9J+HSYQ+i+Mao4Hu5VEgE2Ad8JA//
L5ikLKCh4w/QExviwcXcJ+hcw2kbL+Hh/UiMeM+ccqfoI21UMHFJWie8VZK4cQ8jrAhl88TG7F0D
uzs0hT3fDUg31zhpT5xRY3pJmTUe4zBHZT145T1caGMrhiXcHPHR9JhqEs/xaltP1pKCDlGtJtUV
F0VHpCx4gSUpvTAD/3FMamtNwOLaHivzFgEwXgai1SOHkPVpiVtn8TQvuuNy47dSpKpSsvcmyILI
HszjXIvvFBtMyp26OFqit4657qhwBYnuIMEsyqkw2jdL1nsYV0+GX02gkS27fUTtPv3Izapaz4Y/
HaYEZbM/1UxLmiU0Him4WovYTfc+QZ+bOGQhN625vYlVNz4Xmens6qqI1p7svVtSZA0cdixEwRJR
H8LWe7NLUx1QcGRL24Ci0Gkng8Oy672xCc4H1IXGD5HUBmwOZRMh6nQ/E2ZyyAri8qprT0DZA0VS
1uZHNOfRthYZJTind4K2tAFZAaD1mzVH7ZnITQJty+6kAq+gz9NUNzTG2vu5QI49jHK+NwVHJq0a
4kdbWgNbJ/Kafe4g6aekkBudyn7T+cr5ES0Wm8Efv3UcSAml9RmYhCkH0IZK5qwMDCll5Q6vFdzm
NeP9+UoQV4BPrPTeYP3zbEDIgMor4UUipblFsmGwYEXA9tzYeU+zHq6aX8cXERbFfjZL8YGswcHw
Nj+j46b3gD7q4PYeXAeTduVjHItxUxFceMyD7Dqb4sjpwVwFuL29bWpOXOCCHvLGj/uHgYb+qzG6
tAO6nKEPkID7JNNTsTIwpb+YkUcRaNf+iVK5kqygYXBg3YRl15pnzcDqOs/dPVIKMIIZSNuOL2zt
cu89JZOVL+zcFY8EyotAQLWcI3VEUHNNaXZgWmhKubLtMFpDs5aHmHnZLpJttuU0mq9NGZ7pA6ac
eXWH0iGReHOgHw4VJEYeKLXrcvCZEWOalYVSHxhwmJ8jt2H5HsLhQ8VmtTeIB72Ze+1/E36W0fur
ABLo5oHOqfsIffvZnMhlTYOwRoFu+0dG1vNedn63rSGePOtcdSfXyz+SOWmPKiGqoE7jJQ4Ns2I3
Z75H4RDpU4ygHodt5DDQL8p7xtzphqoefUKSPEB6tN7gcg5nuHPUkXjs+ld0ZcYhm3v3nFdxcrJi
d1fajJlNusJYb15GY3BWJjjrLT3JEK1Inz2hx6v2XSvrO0h6guKsgmtchz8kbk1wDkrtMRpRuWAB
OWjyxs6KLvpN5abRlz4gftjXTDSrGawiRc38EwL6k8rhY1hp4j+mIW+hFSmmWeCvKy+xbxkKF9tK
ifdQo9/OSxK4k6o8Z4MxgZQcz1MonOesJjG8ZvS8dYym3xOABj1kTMP3ppvGvTPGzTtycbwEQUcs
cW/1R39Iuh2SiPdBsK7QfRC7CM9Ausj3wf18GJ2LfXQi282XyXwKAFr4aZTdjO2NXwJtgtuf9xcn
I5CDUBrURaafPSdMPh85VKU3RS3Z6l2BMj0eUogFZdmKfeBH1YWewS73llprNGk0AQ/ZFKNr7FXi
5DtTWdHZh0O+beCZkJucxFimIDrf4ywaj+g78L/JDr1CkrjUocM7jbBkDYTYpUE2iPmuwo67Tt1G
nMq5KXauHMaPTtJlW+kaHG6Yas9FLBARXO5hRN245Tx+K5BHvHtEAZkccz/yKAg3vJGfeZfXuwTD
SLmeCqM5TtqU9E1T4xCRVeyt/TqljS2ctLitRgtjbOp4sIrzWq3R+3wHEWqBspsHtjRmsys3QFSY
pskd5941pXy2Qysx78ywYgcdQnGaWQcwnHHaVFKaB9Rm5k/U0C7qrKxfdS3+0tJroy24/mbF0aPZ
6ix9cIFo2yttovYKQ714sC0galzqdyJyooM1huHWL7pKr/CDpnibO73GPKo39ZBhBqzBDH2pFSKN
nej8BbhuPvgVGxKD6CiBod2Kb2PlZ3fw/lkQeivDhptau7BA7yEe5Rh2CYl5vVTlt7jLe2zoEGOC
/MkfVZo6p9CVcXrTIrgrn4ap51uDOTgaxrQKCk7Kq6QBJU77IRN+vy6GxN3A7kaZNKmo2DAFT4DM
YL3/UcGE/j4EvEPOCO4Xfqd8N0BU7yarr444usaGViuhWaaW8anrZX1bV/x0qb3yzebJs9Op2fGK
BCnQO950EfKI2KeXuULfWHxvQhN+TzzKIwO6mSeYYu7id97TrBiv1tiPvztZpcPV7M/VDWF+wxZL
ZnNt8tpeJV7eYPOt8gdzUGoDpnfCDaeG7uBkrVxWg2nDqc+CcsIRxhp0Dik5Tg9ekzlbhDrWjVlo
oJcmEpQYBfMWZ+64cb0ptxEk8HpmWpUkGfbOq4ZuOALVr3AKoisjCdrMIIvwzV0HAiLWcdZOwJDC
uyghbXFlZsH4iJs52vSI7+iDdLN5i5bBWiet1pvGzhhD0OzxOhhSlbyT7MLMojCZHhMNhHil0eqc
xjxJniKZtW+0njxqJt1fpmKOHiHvaAQbfNlhrpK9gXAmWrlWri5G2A8NrEckwF5Xmccp0fVjGOZm
u4lLfrTD4XxMkbhf2yig2ctg8aVRjfgiAA1/KcroJcx98+xYQB3phZvGwbYqWNGIQMnT6s0bP8ir
R6DbutgwjCr8WxiTDMdU/cFoAZdtNY8RmUHKnNcSGH+8jueIgaYJ6vEuzabsNTHxE8tkCMENBSJC
+i2sPaVQ+4yTBpUmyPp1BXwVymJUQVWLil3S4OIhmr6YsVW2LubKGmxxW5PVtCF6cvg6c+rjxG+4
0NrKcbqvfUmoeUF3/tpEYH7NesbSDZzZ2mppiK3FMOoI0iA+qnlOzsQexcfcDvwLGFIK2NHjZjKN
r5ks52cVYblbeZDb8LVOLBqmm06vKUsFCKx+MNdz4s93BgHrm4wctn1r9dmVfqfcEK3u0ZXD8wrf
h0S0T2UuJ991jMXtUCShgNrLnJD6cznICrc5uzaH67gwFxjnTJ9vqtE+cNslef2lbAeZ34k00TbM
fDQUt7VgF4BorpVcd8rDdwih1pu/G5hmB2aO2HQ9hbIrLnpjem2LsRqZ4xg48FdGS8Hb3nemtn1r
23U+rotVYDfjcMNX0kgI/lGt8P5rUWKY/a8ciahy8HVf5mjc0+qsn5j3jS9/av/8D+No8YsEhDE0
xgR6nHj0TLo7y7D+z1aIqh6HJLPFcCGC1t0YAdQrYYGtG/OjQdpKGL1bub3vE+tkp+7OcJqdq8RW
+uFt1c1bXbZbPuo+mBPExvH+r9/cL66b39+bxyTf8XziJK1f5Cm56Gt0V9Zwqarm4lecFcND3F/+
/RdBreD4+LID0//1C3CTdqToZQoZWwS88p9nZLvCL3efL/Mfpcm/UJqg7/lrYubtRzNlH8X3P3cl
//ilv3nDcHk5QJuxXTkIRwKTe/Tv3jAumotqBBcR0EfuoD/akkhNSFZdFEacL6kF6T3+rS1p+7+h
60Lx4WHTxPX077UllwfkzxoqOp8ecYSQgwhHsv4pMhj4T9LkKp0PfgTfF9K8UwA+iaZnrEX9OorI
kf7rG/ZXURov6KOPNV0cWzZB3L/oR9osUBQO3nTAbtA8mDSeaEkM/+rZ+1WlwqtIWKTIwrCH/bOA
pnW12dcuLUXknzEz2bF+SMsGTSXzha1pDNlK6AZ5dJ0YV01B+vzXHxKf3j99r4vkjlYvWh6u8a8Z
uZgrJE0evz0w7UCRRhE+78D/mofecSUcNtWcYOI1pNkxvxBYhe2QvaiKDTgeWLAeS6RJnE1COd0y
oFkUroK0CTkP5CpZKT+blRMqZTsz0LpCI4eK5xJNBT5RTtNPyGcpplJJqgv1+UEh/0YkQH2ae279
JQQ1uQ+hrBOVEglSSRauaY3rgFRjsx6JoGIPvzRkDDxZI96X1u7CE3296kPmeWyumfFN+Fz5RH2R
9S9Zh9ZAJ2NxDgXho00I4p1sCLAQKjTLdxUTQSAik18cxhhZdk0Ah/DIWgh6nxyUXldmeeSrQmwc
ITAUa9KBHHtPv5ePafraQgqCenkqJ7nxRzIQ3HoGOeEE8AOzyALL7pOPRlIn56jeR0eUtPDotKfm
W6zW8SE0cxKvw5hgoo7kEJ234WnGQbP36HmQYTTzduy2f0nMnGiVZPYeuTpkhGC7ACUCUrnzxvrb
BC19HQHARPlbTM+qDcs3FB1cGfo05sEbAp6hoQlPdlugKUf9coDVN/0cump6Nht+BbykfvVg/53D
ERpNHaFe7rJZvyZows9jWQbnPJd8I0FSO+Rk5gMka4+DIIVQVm11FWZrGr3Wtqzh2hIjEsBz4JiX
WGXzzQn5awTaHA9IQtvmYIwYwAunq5kW8zhLo532Xtxlx1JycScfTfnY4ezaaLtoCoaaOjtWWsoV
fnDSZxxj3BsQbq4RpLudJ1V9cdh+mO9F/Q8aIwRvt0Tb5JlpsmiI8j0e6/4lDIAoBDVxHpUNSQEr
plyJkU8cYIm4hOnysBu1e2dEZr/GKGZtPVKUVuTAIbhPU27FXhX9D0Fy2B5CoHMXOVyJz8gSp8Cr
RofZQbJddXyvoB8RyAcuzZEwSWhpGnEBhCwMr2QH1d8o4+ZbYkimZ2sg4aEoeRiypk53qMDa72bi
iSf0EMNGRdm8E7gK1vQjzEPSLV/1cotmnIl/LEj53ZxORK7VM1cCavy0B9U3/WQaST5w5IenTKdv
g6Hpj8UNKF7508SM36+g/YPtJMHcOirtvpvWVC96rO4lsrg3CWRI471llnLjOExMyDL70Tp+dakS
l5tyBD0zKi6U5xvtLqyd6q7KbQcR9eDekd8mnooYy1aH3eXdwB9Gok067+hDlu+0aybQZob7OMpJ
AqFIZLCWxVB+RNKHTxDbk0GDiwS2zw8nFQ+BLrVxHaeqaDcjPNPbQU76tdIGU3Q6AkD5I74fAVf1
NGYJ4u3BjA8tfH46K2Cj9i6ti28VJEbJXYs5bT0h7vlChw56uzn59haTTH1pPSuS1qtMA5F6b31Z
DO23uOmct1gUWAIPvT0XzgFXvVFsGaThluM0izR7iOzOuVIXTqvaGadnISeQHd5COxZQqTaYir0d
9yF999ayCKUoaffhYCsuXYmGouUOOzkkIrSmhtxrZlfD7S4OVeAOPYH7MDdkyrj+aF+ARGEPCC+5
UdtLXmp0IB5JHXMrfdauI7YM6Ltt50xfY5nTw+q776myOGgWESghR1EbeKQJiK4603UZtpnbj2sd
Ru13ERP0EcWavkwdApei7THOafD/2DuPHrmRdGv/lYu7Z4NBzw+4mzSVprxRuQ1RcvTeBePXf09k
TQ9apRkJPevZ9UAjZRWTZLzmnOdsxNIRqea78SZu4vSKIOzl0ggxma1ZgRy9LDgaOUDgtAA5ACok
ag/4T5nSkoOzpkNwidUATIJ3sfgeY9diQggVcjf2EKFCp7pb4GFvLbwF5xnmwMvey2ZWMTywbQbx
AxwCHD4GZQe18EUy3DYPJosgYHf4Mho4bVsWCgA4NYZ1qkS2Y3qkcw5K85xpa7gfY3FvlxBwPeSV
GMhwuW0trv2Xvplnb+22oaFWgG8107IYpr3VpD6BZOBv6qi7IM4AWL1ljod4DvE0FqEHnJmAms0S
9V/IaxhJAI858zjAA/Y0HHNAoIdtRtDnHZp3sRJDTs7iNAI1THLasDCQrwEcvBUMT3leyRizcJHn
LyE2DH/tSW/ZhaTPzSQxYmCGTJ6s/cmxqRDt9pbqLADRx0b10PB+NTcLL5Fk1eYNaZQNz9WlU/TN
+awYb9eWaR0s2fQb9jw8Vf02jhl9VzV34DII99h4nfykZhtRRFZOLP+q/Vxs7Mmoj6Lz1FvD1uVg
LaV6aJgSxqhjwr1UbngoQbvdpLmtNlM06lisxll7WH653SEdFeCetz3r71u/d3KKg0WwNuuInTZh
sbXGVG5xFCtm4TCsiGXOnn2P7JLAXGZ0jguzKdKDz5AnEnERl7eFMDjLU3M+pKktieSYJtKm4vCx
CGJB8AF3PBOS5BBMEtXGHDmXNbsnhtSzcVcyKboSrVqOaO8mhP5umDhIeLrymxO3V0mk/ItQDpa3
dmYSY/HhWO6mdJL8sumVOJDm5uMTSrzunKBmG+OvvzgoFZkKMnZBcZQscR6sM+IBvjVlWRYbx688
hkb4kVnKEHXWlEa3G0XhvjAeA7CDMTi7cIa4/1LamWdeit6ZFHOVIM/cF5bcaj8nOeMltFw9mznt
FvITd/pMHlO9Jolc1wVNeyvlUMADmdivBqjVztmt0MZHi5/BaGVecujsqbsI27521h0qG7TCNZFj
EvVjDzyZ/DMscOkeQljz2WoCo193zZLr78ZcnUoknEecQ4VQ+8ztEUhakcvLuRm+BingOTSLFuBD
M+85cBrewt+rogB/uBhYVXNfPwM5ZYIfmQ3JYC4eZz9JcYEnJNopxuR3Rt00L+GU2oz8kb5gmAMv
QUzVUiZMsmXzWdL3NsTI8CUJGDGsUakK34uvFt7QA8SZ/muT+VmwsaDhUCeX2qkitUyBMtS7l2wm
SYihYMQ+g0huk7GZPZAfXF0UnWLxZPa41eqZl3GX4T0m0hNySeLi94EAXxt3FTPPx9Sy4+u4pNKo
XK+5Anajf4qwfbbRFBJS1rb6pazK5fsADW+VhpCfDmHbihteg9VXu/HqaWPEpMYAEuJVGfMiWpWg
sDdL3yy7RBjjI1sNvjtB8FO1Nstu2WkG3rk5Zfz+IxjPU9xbTbH10vRsZ0mNpPwNGUP6gywOVs+v
gJmfELJSEou2kH8nVVRvqyzF+5rOPcFHWMRIXm7s4pAjPrr9dRMh/lUPITDv0C/5gc0b6MfhBnqm
vI5jY9jHJN4do5CXIeWwz2o7a7vbQlc0yDODzcQX89ovHckrQOUIEx3c3zU0HwcttDDvP4kN6YAf
52Na71jbddlk7bB3wGaxk1aje+174NVjWJfHxaEgTEKu7BCb8saP6xJtsGvv1VC/onThxqwQkvb2
tAB6bdrnccThhSdRfpqpuN+HFV/k/4u/1f9qKkRz/KGpRe5Nuj0ICfQ7MCR+vHAM43N/Mux+b6Ss
Rqa+8u4XuIVrU2SIRUfuOo4ibjDG55AYSJXcmJxTx7yS9RtYy37lkwh3+etv8+TZ+LHTRiWJy0f/
UL7zU+Mbjy33CLSAfVnarb2G/hJt+mBs4Vgb067rxmTDq1ltF0jdWqZBBZU1NK94mXhMCbm8Yw7X
Hu3CU/sxcuuvqPH828CLmy2qFLWPjK6GQDa4xubXPzkoi5+up0/uOsMLmmrQxeaHnt0dDbsplrnb
g8XP1kg+m2wLaGA5qxfGlk1KimaY2P73CZzBPmWefWYI6y3Imqe5iu1t6lIuGe4cb8amrC+nznJe
Jpz3l6my83PTLO1Xy4FNfNnETUXYYZIEhwgk1gb5nWJDxgMNyyDbY253r02RNFs0fNSrBawDCkh1
hqRnOXcSqvmuBUNb6zeM5YzG3RR33r3h+st3koFNd2XhacRU0POOJR+LuneuiwOSnOJAMCA1O80y
fUmc839SAHWqVReXvIlPtbqsVHtbFa1+p4S6bIcc+Ix9A3mijsV07LzZssUhS9EWOEzHlhpUMHIA
dDY9xspgyg2Konjt7DH3jqT9+egnCfLkIqXQMwzZD3LrEgFt4lfFMM8k3Uas3K1dCxOls+EXqqzH
OnLIVGztJj/4niriAzpYYu4wn+ZsVzoouSYRHd46gkEZAEek4j4/RSLilUMa5czU9J2pwykxlvAb
x6zNkPojcFoVklLel4KAJdQKa9ppc0/3zSs2cPonUmG9tVUR0NC7BskLZdjAy+to3ILEaT4v2Yj/
NsUCTSoJz1M+c0cCMx42SeWNj0NavPqdhn5JAdJjLmBbdQvT0NO1C3PE50eluPgcOsZdl5GCKjg4
4BMDqY1yWMhr1O3FYYCb8CYXo35ziJ+g3oc9u+Kxzc/sIehu6ERh77BqQQhC0+8VpFpWJb0MYlL7
YEreRoPu7SqE+OsEk+28dlQhCbRFAXMmEOkAlsZ8nlW+vaJ28m9LuxsfTcEiwKqs+o2FODQ3hw6r
EXTPRIArToCBFR6iVwZKbVsQuogmmifY4W1CEiNz/WCgM4ocxM2oTBTPSA+GU2CR4Q8HUxFFyqgd
0AnapZ7uEHIwCo4q4Uxsm5apnDVz5MhQH6FJyevSXeDVF6XVPpPFEVyImTELkm2QxbjwMYb76Afg
dO46DtBdZSJxqoNqegywsK2GeUl3gZ4AYXtorsqc+ZCf0iajRlPfA55StU0D1byQ/HAzSZ/Y1HGg
3TZdmP/kN67KmTG/ADa+ruAb3p5+aumEDLEICuHGqAv9HdgzEg39qEr9fjdz8q8bhiWvbgt5QHZl
5mkJIZuEKWUyopvXlPzFapNIp701IdygBoLd+fV0FiOEIXGcWc+CFB02rC56mevYHpdKDyVqAJPn
KvbYtU9M1063oaUNSNzerbmXI1v4U+im3S/t7WniQ9QIqYQzXFhPMDlpsbjo8PR0j4enhBmJSXyM
0DOfxgMGnP3Pg9PS2TJw5NLrQZ5Kg+UsZwW7Zpf4Hbvecql43Kq1XGKKkVkyCwtiplemjjwlHVhi
bUjykD6Fkmwkz/GmHSeGcxU0Q9RvuG2k4jcygY8wxFE8gjU2oAcr8thsxrnprpvRQLGRcQtWDO7m
bVXyxMSydK+t3HPvKXjMjsHX1D9BiGIiqJy8fVY2oR8rd5jbL3HGxKU3h+VTZfCYR1ZXHAydB2u7
Dq81OvroeJrUGAHnOSmgOl1XpfxLpcWwB/oOAFjC0Hen+c3pkJQ5s9uqhiJumMY309Tg3Aj+CAyL
kmKp7U0iW063JgqDs0YnvVY1ma8m8fMXDaCOTes6wUUw9CysBGU6y3BmauShVxcz4TfXk0OntY7N
gZe7AXO8LsL6VYLP23TItAA18p6tZ0IEVwn+ni9mZfOF5Dkmv572aYuOgFFFxjOt7+e2069huMP9
edEXTCTxR1Pz5h1/nUN0OU/RFj8keupNXaJPARq0VxFwSzhq7L+O5HC+JYKMZH/Enyg6ff+wFtzT
6jCMhKWzifT061TeBiET0hju7V2J0ws8B8ek5wvr4XQ2iIER8BjEybXPK5+5kzZsGS4xyLGBuyWc
yU9tQ8qQdsmth7lD9hCyVFt7NZWwQzsM6SoTDw1q2lU68kWGDIgPS2FCWrTHChQnRWypv4OE8vCl
7+euOetUTXE+k9XMwnR6XGbK5IbV5IVZF9aDUcJGjHiPPb8DhTxirJhfeOvTSBAugHMIrIacZHJH
N5mk/Ox5mxAMafTA2gPCnonvpjgZaHZOUSuDbTMFrQseisWc6tdT2DXUg+nRTiNahYHC2fYgzFgM
lxEFnajL+jUrfa4Gk6PlnPyb+ImufgEjYZW6n+glU6jOljcdQ5tPjU/VbmDjWmAGTVxMk9dbMvEc
5SH50aY3NfR4NveaYUZ3EjHhKwkpZXqocLoc56ZgiKhflbjbrW2HPPRaBYi+CsiaTL2Mfmu3pG6t
EkYmPJMd0+lq8JdLrMXiAa3X+E3Hzu/gkhcreM48uGlIE9IUdfO5LztKjhaW9AGpDE1Mk4LW8KvX
aXK5agpF2AGzGI/KlHMNhgL6QYVu8pmqJIM5IRegDTAjQuqW0U2vZgP9D1ptyom6jqggF/jy08gX
vgS5uswtRuqn/3l6MBeSK8XKEGP3xUWEdtdwqBwqBVBEQhcijpK47HqueaBTqsrYd3nJTC53ttP4
RA4rN1WXjafoyGYiIWSffx8dVXvbpKeBPQ2KfXK/HYvOdNZVwCJbWrLGUuOOQQK/8Xzwi2zeQ4cC
6aWDYPUmZmCgskUFz4fl9Rgchwg88Klc/e+q8nerSiF0o/PvTfGX6Zckjd+qH1aV73/pT1O89QfL
sr/64v+5qiT7z2H3EroOyBvQTX/FWAZ/iADqHZ2W7bGb0iQEVDdD8n//64g/dPgI+z7nTy7m38BY
fsQCWhgnbNthloDI2PkZNNFKjH5t0YvzioMEisYUl6ncd66uEROz8thkJfDE0UIKY/6USrxdNA8J
TjjEfuB00qmyBJO9zMZJ5GaeWsgBdwonO4+tFlwFowVNG6p69nJ/udI3723e/1RjeVOn1dD/3//q
jvMvzR8EQ35g9Cn0Tpbr0ph+6Ej7EdZLpzDF0R/fiaQy1q7OmFgmLV2HRFa8PwX/tge2SYr5+JEE
0UAkxJkdeFAOPsgPDKwejUHG3jmOlIt68A3EzpPQyCCHER1LJRBze0BczItmHJZyPToTeQjQbKbo
zI0TUR8in33kSk1oCslLj0a1szRDMKigimwJ7yVPSZ+XhSUGtXOiCvZFLyBvxGnFqErkUechyWpL
tYYzzsQtnsnqPjc8MF4FkNANCi73baiaGnZTG/BRYRJN8baDnl5u3rEas2eQjuDxjWBJGRDLnkUY
Ai8Xj41gx9quXc924b51NjuexTFgTKmhEcClaoAfBI8vxMqlIRlKJ/qhiTSRhUESWw+C8lCt0hOr
o+8YAoGPgZ/nkaKNDycN5BZPHIC+CQg6h65F5rtMSkAfJ5rYokQiP3WsmEH7tgZjBCtLRH9ugSGw
rlQ+g9/x/MVrni0O4+Q4dD33X9xrzJ+l2fOoHjlwbWTuT00gJBhNa9DMpV5yrZehJhW3a1i3rqcu
5y9FHh31ijRh/rQZc346DLcsTKVqaeJAnWWJbn4AR9VdpWd9zMBT1EKV+5bNcfQ4LiS1/APqN4uu
3LSpd5t4rB/XZk+IyDZdHL4FzxmG/jlhy9jsHWWW5ZbrCD/FTW0uS2oUnFPSZdpwvwD+UevJci1x
Dtm9SI5KfyX+4trM6dKc7w9A1nnYGgALEbsZPsybab7EjqRujcBkaJ9JHl49YQtom7DAbvtu4SEs
WA9hc/T82QevbxVbdmMxEIiW+B1rlssDU6eBFL6QFLwyi+hIlDuy3MoG93JZYu/RmHxxNU9NcYN7
N34jnzDdg3R3gjWBvv5bFefTU2ObmaTh45YFtSZvJvRkwTrJZq446Z05hCzpwYzCSxs+kgvUD7dW
it8Zk7HPbYN1g8s7pwhGr81B4vohY84gKa4cW1sQGgTsRdmbjDvS+jKXku8utRtn/r5k+FZe+M8y
+97IGaRiaVKAeuSbreuYe6SnzQQWWYfigT0/Xw+xbq2Hy2Dmu6WpBv+p/Lp54crwcKHB5aFEdIjA
EvBu0z+fuJZII3gQsGlygVOrsbxdTh1x7rLNIupU9uTOkCKfE0ZuyRsHe+t+1PmUF3Y1cun9euRT
PJlnJMfwtIXbdzIkEQn0NSOq8fMqya3uIVfKMB6NES7FxWB1RnezEH7Igmuxef0qIuXCT6ljlvld
NGUMjxjZk2gwgeBTk8MLQi0aWgs5l2spzZmyPwxjLkTDtHYfFQG6CRBUPD1Ni9RjfbqRc2nwxdWa
nLrx0P7RfHcUjrgcNGOQWFDrIR21JDAQQeI9yyIYressorinGSPgB98y6MDEI+ib7VDJZxp5nMm9
H8Vd9grRj4HMyh1Z2tlRMORPHW8IMqtB+brdNUQhXHYrGRvEvvpFDF7VygX/EpOz7Ni3GKIo4zqI
xwPKg6dgjNr8m+tXmFRWzgLEYQvx27KuIZry4FLVMVM5RJUVlEyRayhDh8RCBIgiG7EwHI/YZK2u
qO/TOLiqbDN8dqcxWtdK3PtTLOFhlPX4CWGEsWWKmWy4MTRcDeeAXSCOtqOIjL0SeCBQORyGm4Tg
xb0B4GNGPoE3JH2KoRr2Z07jehV6SMwrFS+Z+tA0gfnYkxKxtkvz1cA3uBoqOjsC6wZyEzB97EVu
xZ8LMjG+yRjVPRGc1fUAyw0HTrts86KTt8RBxa+uPVXbkkNqw+bFvgvaqHoVEKHOrMqMo7WvADua
g9/dwFbN8ffl6HQt4CWXaRMXn6ysJzjW7IczZYDPNyaJ47djRDGVM0lEhSovXBax25FO/pbXevOK
RTG5n5ziZvZNme26tsdJsyDnNbO62k1pnd7HvVd8mkunj8+6odKUCqqCIm/VsQAUcIamJyVXAco+
jb7Pa2+y6wcOnea5wteWkNPVV2dBatZPgHv1pS2ZzgSei4fIw8xzBSnVxtc3QQQjVvh72vkdSk8i
Ki3AmmekC1hXsAV9Z5OYbrWwWqEc2PSgHc5b8u0xY7VLsUbVWB/8RFpnsStus6hudqZMxk3H7/hM
w9rMnFKTd6jQAkzbpfTHqxaP1T20Fm9n9ApYmRF6ayMzwAEvqD+vjGRoz3lhL3uzqpbDbIjwoACv
EtTQdeuB8eK6HRdYrVXvPUzppL6agBjPoR6p867qwuI3Y+UPdlhKIp/Fhq0zo5l1M/T4sSRq69LG
VE07KYemIx4GhYE52xxCmCOCDYu++jziKd//uhD7ID87farrugFSN6yzUJ5+/FQnUomfzOD0AKE0
LyhAeDE0g0WN8evP+SD+PH0Oqxvo1VR77xGBfxWmTgkChT6Mo6MDQpN3qtnxztZTPldGvDD+/ocB
QmMxQ4GMZPDDpRQ8w0ZMEXjEyIdzRE9joEzgDEsxkvz6o34uZJEKMiikFjfJ9f6oN23j0G8MaXpH
rKLiqmJ8t3Nnhql9MBA85jMX/9ufJ+BzCW4T00Ma98E0LUhigL5RuscT9/X9CKoSYLtr/KFUI4BM
uLy//kx9uX4s1vnlAgj26Af58j4W6wuOsSHsBoT+oIUREzPZSilLIk7gSlqcgZDSOY+McuK/TSPj
+Pj1D/DzTXoCy4eBCR7CQuH8401aV05ryoItwTim3X6eGRRIMdfn/8Gn+IINGUwI1Jgf7poCaXIV
kfl2jBlF7ZeU4Y+vAal//1OYhmCuZxHHg/fhU7zBtlrX4HdhaR5svJSJGQO9/+A2cUPHRlFKt6Pl
pT9esbwtoYCyfj9aEeNJnFXcFCQsghZeooEogEZO6jct3c/vL97pvMP4tRyb//rwi5GJEi1z4TlH
Uqq9Z8Eo76jMiVKEIKtwS2IWiwGvV9wiv76gP79ZwA6GNko+0w6tn56IkGWAqRrXQs3I0x0BGjof
NDtSZcysf/1R/+JX5OYgrpQaXGeSWj9eVR+lEh9VWszb9ISHFO9z1UNmLhxuGDDhAWox7ppff+i/
+v28wAmEo8mOrv3hQye2ADZOU3EsPBLfqpIQh8IMkh2Nzm+f9BOk8cdHnUADzM8I6DXt76cnLQk6
yDlgV8FcMaLLROniifDN4o4snQ4ES4HKLFook7Fg0lVQa/UE7KGIIWCqd2guaqjB7Gy+CgZjVJ2q
gvEb5B7JP7++LD+/eFnT4a1g+G95IWEDP34XVerOKTIQ7vDS5oNS7MYvmTQ4L6fM4VbLQsr6X3/k
RwwhhxiWAp4qjmeUzIH/YWoRY6e1Is64oxEY1LqSwJ5mNaCR+Rp0giNTw8q53zOg4mR9ti8MNuH0
QiCQd21vAUZu4xGYPFUSkz/2dcnfPhxC5CtMg3gY+O4+YhLNFg3yFPDUnyISMtPNXkVs2Me+sKuU
San5uzHOT/emTtzgaWCUwy2K2O7HL6FNe130L+o4OZHz1rMTzQiIrbhNpWYl//ry/6sP0zhVUyND
QC5++LBAWQRsteFylCSR3mQVakp2u3Q5rtnQJf36w346cvjNgoAxnYnbgNfZh6cOpK7ANWcuR2C4
NJaYlLmzeBDpEn/9QdYHMQFoSF6Xunhw+eU85mI/XsOCcHLpgVOmguig35r0cOPaCPoh/4Q/XfXn
Tabp007MWiiZk1LSkfg2cPJCH4N1K+8S0AHFyphpltaY34iM8OFcm4bHKIupF05f4mZpz9uc5ni2
yE0dKqRr5d99EXvAPgF+Wpxr9s/Wm7RCXeuXfX+0FMr0uSJ5ld0oNuu/HcDCNXMF94BDvggjvZ/Q
MYhqrGEigBHroWezhMn4/du6DbeGBVrWqeRv54f69PrLi9HhWPMDi0cfX4qLceXDt1Sp0ha4KZ2j
10rnGzTU6dg5Ufh4Goh4fs9Up1WF+6mW0vrNm876eItgZrKIyPYwdGn2DmfAj7eIUxCB5sx4vQUa
4lIh+4NngVUC1RGJ8LOMgs/IQ3Jng5VN9FehDqSogFmne2sgymwF9nC5M094b5XreU3b+bqxGCFw
YgzlPupKr8fcyL9/4wNOABJTz6m7D6E8YxXOSZ+9dQl+eOz07VUAMFW7ZehEc5y6BYsu+yp5486S
0Vgf5cz9cgZH0Sptp9jfBIj44B2aGsNuAs2+nZk2XGFENHbSSb2behE452sfFh9TbJS9po/g9IKx
NNSS3nfHcJUAGb0YcuhHpL02CknL0ioaaJUeUUqINWtUl6TsUcDGAybfpu7A7NucEHnbKqtqnhmR
MTwaG1GIr3MX5AzFDVQVpJM0ehiKvDK5gZrDfxPjreoD2SgMvZGFR8n+PXylahV/qloCi0/F55RH
TF7CQtc1LTbfl6SCrv6daTmSWmyJHY370skwJ/TAkHeNVGVyY5d1UV/kcTsNt73dM9a1Gl+zmUXZ
5He1MjkvunEQLRhyD9u1aQUXMZGr+Z3fiP4rYEp+C4S0rvpme9XoXHatYETnzwVfM4IB/iK/Oikv
CN/UfUMwe7jNrcy5mLRUlIkGil5ym4dcnnkNqpYNcxAmVwO5Nd4uKBeyoSbyn0s8HkkkPqPZrQ6t
zEbjXhKCoMjX0fT70KwcRjhJYRNDVM2TO9wJ6OzwXbldkhv6VXQPYvERcBqw0Q/TRDx5vmERaqwV
sCD2vhavcFehzziSHqL5/v6c+hfOFIn5kCAVAJUrBXnS72k2QTP2aicLelgoRyFTxng0ZffwzvkP
UsJTYV8EnnVlpEQ+vdcBzOy5+5BBMGpIvJq5GZI+hFERg5AAVMtSy+/hoKIbRE7y5n0E5xYjP4yd
YPpxMst9S6Mkibb92M/N/v2x8izeLaZ+ZmYfR9FbdQoimN1FPAgpSO1g2sts3hocXuOd53IXtYHe
6SaFy3W1ej0zB0s7fl5SLDRnMmWD8L6aEURjQ0zShUTsUNtBaHPeSpHpSWzHeH7VZLQ/CJKYwJ+O
P98bGTImzK78C0haI7mcZiqzM5SQJnRNrClqVzaGzl1eHC4sbFEH2iPoqPS2r1p+EGEyOzlriFm8
q5Ro5esofZtMWkT4eX4X1KEcL11ZYIHKMtKKR8xMyzdC07hls6C1nNtFQJffJAu1sc3zN5Mmv3JZ
A4AhShhXcK84bHNynuDB9p8ozHNw+m43IBJdFenUoFOPIlUymzfgGh+LDm7GZikYSqImqFTASCJz
yJQ0Yb4MKybkg04+UeOUze8n/n/3pL/Zk2r4GqXUv9+T3uvd5f+s37q6SKu3v25L//FX/zR2Bn/g
+jB98PN4rT2L+u0fvs7A/kMfW5zFnKPvf/Knr9P9wzKBinO02vA38C3/c1dqW/hE8UX6dMr041gX
/w5uDkDwhxM8JEONk9vn3+QkxTDz4yE6plZedUjS95J9yLwNk5zgmoooy10CTuzMq/TErwI/cBum
NtN4i1buavZkvZmKBO80OkU2E1FqP3l9stzUnlXd8+Yi7twhda4hBqfB8KbcfcPyTcNJBIHsBtgU
P+cA4pRGcLPBAJ71q8RmcHMRFEZylYvaQF7huPaR1gAUTYsmliXAsswCSrMHTwGaVPW9L0dm8364
OGc5jdZ1IjKi7pIISnItJ9zvLXV+R9ozyeCeW2Ubw06s5DBBesHgvniXltFFZIVbEQlWdEzHmbhR
8MapWW0h4EwvqE79cEPsx/CNTxHgMB3AO+uIfGwbyFQLKs33igVLPRstGVVet869oc63qTG7+9Rk
x7KFTl1+x3Tt7kmrITitQj0HDSuNvirPxVGZixkbFfwn/l1+sifm7OgRZzO/g5pOphihboCvouoB
PUV9PfTAtM6BZ8W4+SG1IiFMfMTIRVkIYHSirc0VC5zgVsJFwGvRcCEzAauB9QP8qJWTSf9WpQrB
UhwEN1GBvAPwWGeKTRT6AFxCaHxnfgC7yFU+m/Gyuc5FG964fZImFxm17r7n+p1NVJYXKGDaHVCN
+SIZQ+tMJqDR1qlb1fdCtMGtQbLYVZYzFgiXwN2XAgV9GXXiIapzh6hVvh0DC8lBjn59nXftZNwr
p1y2np+JI8zReY2QdnQ2HGVuv1cGtkdnFKTOV2n7eVZl+9KNtfXUAB2iaFGti6EoJjpKGCXRqAOM
+FXAfulWNgi6lsUJ760ujW+lDU5iC8XaCNfuhK6YbVfPosdwrc2QGPNboPCV5L0IL5rGhlE0LpAW
HJlV6Al9lIGogRdr2aXRaFxYkdaxzZYPPZYjtEI5ZocabuTmTAniuRnvGFu6OUw8Gd7g9hD2Cn+P
96kSi3OZ9IY5xzh0HQMtXZYBcURrCFB5F8vFJHeLweFMiLnBhWD8BpYreCFHhW0uHOyW3ppUZL4f
Q2cEg0lrZ7AFYBZiSlJr3BP+ZAzHwWtG81C0pM48WY1OdWf27SJq4PZ5ZqVl3KPa7qEWRZd+WU7n
6TT0T0lbXkWhHV8UI5uLLxkICzAyFqWaYxzj0vSrjW8V5ieanvQsVYSYmWpQ24h4ujPT438ONlrF
VsG8Sgcr3Rgw+C4Ju2qxqA53GUUpC1+WjmwnLbyDOffQI3bf2NvzeBsPKMKjHbRe9lwUZ2WzRnYC
AC0j48zLJdJxpvHxV4xsVrFfON7H1TRa42Zh7nDO4jg71CO4CxDBlI/BxaCzrjM23+swqOWRpmHc
+jJlazyQjo0ebQcUz/jqAqJvUWCswertZICZDXspMTnN4F/1i7wfVB9v/HjeBUPmPooOmmE2jiNF
01hfz4F5hzCF7G6d4m30IdlTDsnek874DhrSvqOqX/eZW8GHIQo8W/wrWO/RS9vl857A8eK+YkJ3
ndGurJecbC68ZNON0BHjrQ4bn9Hf7gBxwDMPll3hEEme6HDyRceU6xnPWuQsx9JTijmC3Zc6QvW6
FP61arrLQceeNzoAPT9FoetQ9OwUj66D0vH1Ij3r68+g39tdpePU01Owuo5Yr3TYeq1j10mLB3Wr
o9gzHcq+AMInyCV+rVMSqWPqvHWuQ9ytcCTOfai7J2IR5j248OFTNnYDN8ZM3joh8GPnFbslyZbt
0KFenYQVvcLewMoM49g5eBmrbyLzLPMwevWc7+3ScQFRpc0ZAWG65oshlSFxcI4AkgmRNgz/dkRA
uksVR1NWkuI2uE7JXeEp/2o5ZdNPp5z6QEfWh+/h9US62TrQHp1ScqXCoP1c1Tnp0kqm+TOYpBKK
0tStohTXX9kP4a5WU/PSzJH5FHaxsR2wj65rFNFXVUAEJ0ZUsmUIhru1+QOclNK47omb88lbNNci
bKGx9VDeMeAKiXJvyMXRlVl8EeZlgC+7ctt1MaToh5EIwnlrvZT8irmErUiUFjIKYV+xrU1W9EwA
koxGz+Ix/+/8xs+PRhejNG/iEaXJaDwOjdk/ccdVOEPHGeiQ3d15UVbfSjWYVzaij00wcKXHgtvA
mc9MafVrSnUWkBaRHBOEMmI8/eyb3Tvlt7FEDUJIjlZzDNEMZNLxlmOFBYiN+9K6GwS04lONY+ou
CfPgK1yveNuELerUyHo1wvE7zMj42bM81rNwZNa9435CXGlc8kzla8vGuDgJ3nNqaSPYmc5O2tlr
5I1fAhYDO1WDu8FUSYBEujyjaIT2V0Bg8v3uDSIqlEzbPOANycHeW803NqrgzzKDuKnAzvYT8VD1
2lKLs1VeJG7ITO22eT/nt5Xwrqp4qC5K1Y3bcrCI64AokA6otbsZXbAo1VW8DNG2KdH1Zgl8gY2W
nbE0UzYyS3sq9r7I1EZ7vNpVqF+uBE/oYqaFC+Z0hGJwym0TdihvVp4/GJZX63g+8zWxfBQnaeB/
60R3N07ie1S2q6BLCRg1/JeqECaqZ6wSMjf9Y7hE6qIxYXyBVH+pY9WcqXA8zhU4S4BnzXZCWMpQ
YbL3mVzKgw1Hy9VNOBb2T+m85BcF9/yqwvBBC9GHOysjMqYx2X1PRXOsB3nvqKRH7MIou5iQnieZ
+jpQf64BO9T3UQDoI0WlinC7xDhaaEYjvvJBhxqUZ3JkcNYZwZcotp7J34heTMDv18CPULsE7m0r
Bu4r90tpleKQIpIGg5c25xh5TglY3/xyXlMXfO2DvE02Iz/SWlQ9XM8mylY9URbblNy61YSsHxbt
7N8JY4lpHufszKR6vEayE910IE07vvS66HbAfa8IMHHWrt9wi4ogBkImrU0nMnFlw4qSeePdRSzL
dzCp3BG+MCTgMSFcE5b8yp88fjsgSg5HOokLvbfpPfU4IIfVxWYrqmsyIOAszuG51dTf3TTetxZd
XmKYYHD7a0WEA5HLODuRJmRN+doVzGBULx+IALlpxHBN1sIl1RokDxSGPPeRXC/LSOjbNIKvynjM
AVjCAHXt1GWKgYTvosLleOGVbYWqu1tZC6EdCFNKdWMRKvm+9/tv4/ebxs+i8aNJ+veN32VaVd9g
Pv3Q8/3jb/2pkA3/YL/IxggdLAhQBtj/bPpCH8I4OlgvOIlgafv+SfMBMg7qxsb2R1/Hzu4vXZ9j
Exz1Hwe9C2Hp2ehfBrdmKNh+WvCw9I7QJKTqx7bPxmFSDk5lnsNiq5N2xKrjGRusRsCnBiGbbe4Q
OkJ6xtTA2TPoHLdeM9jfpCwwFZUqrRAYLv0l6nMnJP7PztSTVIXjPIqQsfpm7sVnTGXxp5LSfp3G
nvs04Wy6hEcAEnbGbH+W1pmruXqGfxnP/CHZdjIEMJol+Z6qozr3M2wCpXRvi26wP4PvjJbz/8/e
ee3YjaRZ91X+F2CB3gCD/4I83qTPVKZuiJSjNxEkg+bpZ1Gqmiqpp7ungbkZoG8ECFLmyTwm4jN7
r40MEcyg7Zr9ReXQC56tIh68S7eIBUNc6Y7EXdiVNXzJv6t2zW5CFElHhOl0B5V5xAEOvc+SuhWl
njW8gSgcERkOYG6uBR+0dQhcee2u4LV9BGdRwSrjYCi2bRlnzwYxiyFs3XqJZJajq7Fdmg0PR+Uj
5FxYycQU7c0p/1KykNlmXrZiekTGuYWea5+b2dOMd+DOzZGuHvgv1hXLeEz/O+GA6GsLYrqk5932
hvY+FTYYYz2vRsxmHhNCyAm0wSbJTOAZ1QaFinC2C/vFB0MvnasKECIa/eAZxyEIBOveJYhflsr3
HlvPiZ9kP5s+N3pvrQDg1inxttiM5Dyyul8V4vytZplUHq7n8Ry0KhTDVJ9cchjOfeutzUIFu4+R
dowomD783A994pOR0KZbL3OXB1Endqbv4wRZXmGAaeglMgGzH6Eajwvdgj+DqbZjke/8OY4PQEfN
VwYE2NWWTluegtIrbaLARq5FmiG/fMmkP9TP8EjgZm0HhquTth1BQJC4iihu1rsjHhxa+yoH3G68
U1vJhFeuJAbGAXZccfqbOKpuFicmLFKP660b1Fw/annw09hl2EGISVE0I0ldDvgBm1ANTlbIfgyb
Oz8sF1DlYeeYUDqWWGHl98l/1rynYgJT4JjHZJBXZ/bzcCEKxsvAJouFHFFwzdi44hMjjl3NSuJZ
01J6TsMLJQ+zSxYozpWa3wx9XHZox+JdrOZHZFTdUWBrpUgR+UVUmn5sHbvY9bEwT4HGoI+OtNt2
GhchgazZyUZDsCObGABBOS9HXfDRNN3SfA5m82MNPz0SRsLtk/bkeve52jW119P84Rg9Mo7/JBkj
n2QGFFEgSdssS6VvARHs0U1Sn7XDzl6InkFZuskIxo4SoZG11eKOBjmafqVZesUHClED2VnoCh1z
lC3pm5lf4fQd5uRSO1MNZnBu99j7HknV7kKjyYwQfRmxHsD97/jp83PuzCQEwbZujzRQw1fsNvPG
Ty2eHD5sB0E6UsEtHtbJAilLiGM9Oo/CKh8KP7ssRsxCYtABHC1PmdvvG70LTjRpD12Af2epzI2v
z9sENINM3DTylf3cCbH35+maw0jBbjtMO9mW/VbFC1zV2H5xLfTaY111G6Mqv9JpcdnWo7thzz88
ZtzbvjDIV+7xD+Gk5hDM/KvdwnHNqwkJoR8YoekzBtahz2wrCJORB3yP91bbGTWvh7tn4N1FWhoM
B1+Wnxdvpto39eDkclyeBolUcoqt/CYN+hxvjJVu+FQY90kq7lXekQTBL7U09c3k2/l7uZ5mxRB7
tJnULue2Ne2HzBTuqWnXGs/ImWVPbfDmifRV1zrm2Ob0Le0JWEq8jt1UJkpIlP4cOShWT8MM3Lzj
WL/vGd6FQBeCIzzjh9iV9+if9R3HhH9uiBX0oo5h1wfOlWFjKi9WYWv1hHqbg4pEX/R7QKbOTm/E
gJTRSR+saQquctKRtWsMcvLqDR8r7NJguCXuaVdDwgqnnCi6pe4eOrfmdKE7jwc938HDsPjxGvs9
tTO80ym3g4ijqTBo+fL+qawLd2dWS/w4FuO11YSkl+nzZ/wMzw6O8LDU1Hu3BK+EGB/xSbm8j4cW
MFUJFsYcd/jejo2b78khiHkWhX1jGonYj778XBNluHXk0h303nxqY49uWxVI2Kq0JNFNjBSahvUw
BC0ldvriFiZWXBz6emMzHsCxRq7URzsAHGzZpAisZ2mr+Xd+Z+0hcE4PEy9dFbYqAXXiLv7HIk6M
1xKIK7NVj4+aZrOq9NTVm9VWieLEWrTfOUqYZwn7JxSqpWMAqZVGxVz6+3IalmPa9Ie+zU8qi4s9
lrGMWCutRaOq7bjMymhh1MdkDD9u2NiD/dnWeL1wdmr+zbzo9n1ara5GT4or2BQtmkfVbEFOpZ/a
ySWZyBwuU0bUVD2Wz4atDjXgm0AtXKx5EGxN2T8qBDAi86rPaqoPgT+/EpxVbhW/D4rxpohsx8vO
asa/LaFV28ALzChxnOVmwmOKIT0W7YYsLePsZE6yo4Oaw25IrLe4GdoHZAMFOHVUue3WLziZVGXV
d4mmOnA3Et8xNtGoBcB2mBsn3xiG0e5gJg8XE4Mw8n6TrdWgww+xtGemfev1DHWgccmg9J2bUffM
F1T69a2etGra2HNpw8eZl3x4IHDEPwZdsZwmZT3bk95+gtGtJYe4QhS/c7zRImK4NIDl2naDhZt7
1tyqPvhcaYxyUi+jJxz7h86p78Za09gcavdreP1tMWUfOmmR/ze5zQlW1Qe/s8snBhEnU8P1gGJF
bUzAAh85Xu3DCOn7PV8MucUAI4/WpBG70qh07zKRDX2/LaKqsPllO/UWJEm3rXVYyQk2lReCWcYw
UJ3/zR1gSg3ot0Mntcr3xvfmR2/UcBAMJAcUTkvrVnkveCcZ38UuoWBemjOZq3WE9KhmaO6q0LIY
uEz2+iHiBctDGEE4PBE+87nmx0tYXW2r/Au5759mXfMegqBWH6xObXUk2De4GZnSKa5sL28NKAGZ
tAkmbCUxUrosz92yNLheaXuRUydXg2lfX5CMDa0Bh+AQNA+o4hmy4ZAc7gFy+YfFc8UHbQkOTT9P
T6qDUG4EGcTgAPjPBRzdF1H4TBXskrhJN9iwvBues9w4u7UV7NtAzhsHd882bl0uCLaqm97ELJw6
a1qI1uQmEnsLG4bpiEtOYBlzrm6+VDSCh7EhJsBLxecyqYxomMoMEE2rjEcOyA6nEOFuAP/7MS33
8PkR1Fd2weXVafUbWa3WGWu6syupBV/0UVqknvulz7jEnq3HKrWMT2zS3U+k8zGxXOAsM/gXWDdL
CoaB59wMOCwXpJUUwOrkDYuG41ff1Bb5ZTQqa6JYLUE0AjXYVFQeUQp7MiE7MjYQpJwl4vhdUank
MSA0WxpXCq2oggdAWAoU7fEL+kV33xniE9tzEVaIJbcD41qcCQ25xpMTsK/R97xyJydnWhOwxtyU
DVmokz18VL3dM4FZkc9ALDdO2cRkTAvuwKIBPFnj243bPsTkVB4sVOZhKnN1gjfMQNm6ydPcwiNC
XETZuj7hFxUesp6tQuEFeIyIRVFCPshU2Xvd+ERqBEUTYvhtXsXPSA4IoV+RzppNOhqjkk3H7NtX
eYxyd663nigPxEGymJAE0aGqNKJGq4lut9UGc4ngSMHli3tOQdQAFrYU6ccx6C8uRf5O93magVw8
Tw0wKE8PsIVk1Xl0s3nD0AEH1UR5iLEJKk/itdyLZXNsGvshwFmwB0j0uayHZywV0A7d5b6v6FXM
3sFKiwkOKlS/aW1m6VZLjqMmJ4U3WzNfUFx2YV9W1fPUEzGCkIXrbiYiLjck4JIGY0CKmjY08wZZ
RbU8V6LFDoNJJ8qaOPtSSGNjTN7CHoh3OkH14awT8+ES+PDsGeVFpIN9I+2A5B3Bks0x8Umn3ZY5
F+EAGgGnk63wuXXpbmE78CztPNuU9kCWA9uxrW1T8JgC1P2s5eUVAqMZzmNR7YDcihvXjz/pnUw2
QTG5+3Qspnsx44MLOtdYh9VUPkYb3ILzvqmnebgxCSSoGjFGSyfXhbk+3xBYftIMH0a225BDpRTq
68AbL0h+vzT0HCDL3kx/eU9ad+8Z3XCh1WWulxfYKpZj7BdqiyVpX6bfNF8MoeF2+sXo8vYgCnkn
MgsqXMoRmTLBQ7mu79qWFhcnlbUHALo3G4f8pDw/wxbiEs31k174z5iVLVKVlvfJGz7HQ/KpaQre
P411P/RXhrTPjVp6Zr518lHToKUM2PDxgxMGaHkXRs+vfttsZBA0+4ILkiGkDwkTl32o1bpxIQLz
Ph+p0LQu11fsO4yyAlbNTRE37JgW7Q5Al2KLUk0L10JO3gQhLRwPuL3S3ez73VHyDv44y/SrVYy8
R2JCT1PL7GQ4QrXHuu5Ub2WTV82WsJPqhmuLBcTUWCVFXiO9DbDT+n7EU3dQ2kSqRu4W+zzTEiJg
TEgxUVOg+DVHA48WyhcanVY8jwMJLAqwzZHKuiCLMq33dlDbu3ZekvOoD+5O1sPTLEGwiSa4Dfwh
v6szzWCc1g3nJc3cE1xBeTDLuTgNkOx2zmjLJ7tmCutLk3wwPb+SzUiTn+jECCcKe3+TXCzkGtEA
SfmKXgjgHGkHe6sBQpQrOiYFtnTXI2nbsAukCCADRtWWvUkwjYUVycssQvpkw3yDLDRLhy464C1t
c2tLgnN86+IRPXjl/Am8YxBWpodjs+QZo7C91kNZH2Q+Hx2pWFeP6gbvFaVFl+JCLIKPAImzjfA9
TH9Vyg6vdWpKIblsxoJv3wUjWhIaLXei5KPz39kmCJ5+MiMEdPmONGmQqVQgpHlh0yXJa8dx5Ww5
0WdeeqfeltBC87S9paHyH4Zcs/e0w0xdrCl/UyQlrLwZvbhyXXMTjXQMrEaCM0sCn/TiHHoQG6Nw
KIg+RO8Uriufs0dQBpCbMjt0hW1E3xMFsJHp574Q/alrrG9igcGJBydc+wtzIVaH0327Zlnd5ZKX
sSmguAQF/NyyHCMNSxEBUVkPS93XzqOdk02Ls61oqmviei9ElHck+xoimlre/t007WpD3ycjM4+y
d+hnnHResXV8K1x7uN76r0vTYiPriUIgKE7OMfImC0MosSCI2eqoAlkRjn3KrwcUAxRGhLGUU9nR
40PKsHgLscShcJlPI5/UiORdDBtDzxnpGBLopvqkvPxT5jlH3xZ34IEInepmc0MbeeaIfmljVUOF
nLa0W7yTkXhFvepIGzIy/WYxBpN4lJFRysLFi+AHy67xMOcayZnDdlFuEQnmyQHNzlJ/EDYJVeE4
jv7ORGDE2flgzsnMb6T6beGOdF/+GCWSlrBnY7wQbjEwFSAsKxtPKXQ4WP31p7pvgvs80XghfWdP
aDDJAyy9n5HT3xFSAL+1NcyN1em7vnNIZpUydyOKZQ0YkjfDmfbypypOv/qGuOkW81z47rtlmEii
3nujWiNzvqFCaGl1s3lbG0sedRUyibyOjLzNN4tQ39qe3CIyYD+mgngxseq+yApis9WwGlx85iVL
TpAFUhNjjdikdMnjj3mT38mUAzrq2BBO7Cds7xZIiMl2K3VbPJUlUSaKxlyJWfKfuMlxO8MM1Fux
rbuplpu098JRuOcWeqnU2abnE8I91BDDjkkO9otyIDRmMTzBDT2L4YKcWO5tQKMBWg5bHrNSoH7j
VOvJGzGkU1EeixRDJ1V5/6TZbtXtKh+r305qxSiJ90kZt7n0CYTbCXPIdogkDGGG8Ilg/7XMHUAL
6ZcB/gEJgJNX9DCwWRXJ4YfW+H97Zr//2qxJmd1/rN/4M8UF51za//+f/9r9+DssvTVg86e/bL/H
dN4PX+X88LUbSr70B3Fg/Z//03/8PbLzn03jETVDbf/70/ibr5/ke1f8PIz/8UW/D+MD5zcUWRCX
UKa4+g8mxe8KLEO3f0NKtcLtLSdgXv/nLN4i8BOJu++ywsTy8Vdahf6vKK6Y8/wyevdtFFeGzepL
Xw1BCLh+CqMorUHTYbaoC8vUQKXXpZCmyWfeAjM/1xec4/bcVkwp+fwRXIYmE0Tn+OT40j12Sx8/
lpUfL2HNj39lm+XemrJzLxP6RaaniJARU7I2QqkhafaXbHi1u6oCdeCJfKPYzO+C3s9uTGwaUcE4
kqJbwTZvcaZETDqsmx7gJhh4Xex05Vd3RaHXd/04Dg9B7XIgw0ooXpjsjqfVgTmEE/a3Vx1878ug
p2uCDfLIB6Rh1YM0+xcX5swR1NxEIeYldy6cshXqJB9WO/AOnYx7u8QQ7bTRYnHaBgvlg1WwCjCm
rZ1CDA6zglStgUHJu+dV4oBGgbxke0EeKkTb3eFLSj8QsDnMkd7k7cZKlLkLUg/vsyPSB2dyc5L6
bAU6T6+ni0xG8+KL7pnoTSSXbE4Yx9gKvbhutctT3bOA043pUzFB3Q8tVTD10VR2EVmdE/LWOt1H
qBUjHRiv4XNZ5NWNP5Jur/XpcpLVqsRNZwsQgfK9VY1KN0aeXnZnBl1+0Mrkloue3PN8AsqZOhyb
+MYO+tiMlymthwvArYxpUoV9vMcY/zj3aAYK1NJRz1yJPJ+pO8ymqK+e0MeL3dXzAYyf9Z7bVnOi
3+4fXR9wEbWGVmxrs2WoI1PG/hCChytKVp3NpadtcNHW91qvW4/9bPdvLKPKb7PZ6U+mGrJVX1Pf
VvD7bixQzImj9688V+0ciakO7vDnVa+WzNTO8FvivtiZb9lCY6HQHY0dgpy+iLHrbo2eZLN86qco
gM4nwpw3ThIGWhB8XomFaGykwbxPWyyACBMt29YmKu++7pRehG4gejx51RJWekOVg4OHzsx+V6by
z9/tpOzR2htbkvQz1DrXHEShKO0SMhQMLZi2SgvyS7ugcS6T1j/oyi2/5sgY7/SWNWxWJMtt4eRt
G+ZOrH2mTIdeHScIvkIxksQQ4mkdzizLPc6vND1lBXA09Iv5ZhXkvlIh6x/klE8XF4neNrW74Zp5
LVFOTSvUPfiw5Q3En+mEWtlOZ6BKyRPAJ+fWF4Rm+22yV8qr7zIc6w+mSs1t4Vj9zBZq4SozjNoL
HYamsMqARmzcrveKsGNcNIaZ78ZHeo/4SMiRZMGfw95lGE2tHiMJJJBVxtULx0h7N9cldMBE6Fs1
VA56RJItvdSoxxW92BJ3lqGQY591S+x5citT24Ro7Fofy6wMsBzQbH7oUBau8bvD/Oi6hZVEbV1q
5NUa6cFx4wpppqqBvmneGEcKYL/aQd/X4ShgS2RCUxfVjUaX8uIZSEm5WxuklrYQRDrUWbtslqr5
gsgB6OHgVtPVWjyULlnhZNCCZ6W9JKrrgm2ONTWmkEgmLGNG3hCMVAuUhtzGTE39drpHhWZ8kF1c
DxHlkmwFWXiNo09XBLY+Ii/4vNWARV6qNqkC4Mmz6yfsg4ZOf4yp42b3OfEqRGm9hX6FBQMu0fq0
tCZbqaj3mem3G1uZxfgo8ynxP0P+jFNW8F6pj85zheZaeFu/peHeacPQ519mr22NYs8aQEouLi63
/+0bHoiTbLrmW//znf79nv7zwv8/VAdY2Erxnf79OuDD3FQoiH7SYf/4mt/LgB93PbsJV1/TlgyP
e/mPMmBNBHc8zIu423BP/qUMcH7TDdxF301VLg7HP4XYtk7ud+Ct709U0x6V9b9SFvxirNNRdOtr
TYBPjIqATf/PRUE80Csw9B5vhuoL/B+ULZ/+8mzc/Vjt/xUtxZP108L/1wf4xaQpJ6us2okH8GFq
cjtDeX8HrJoFAE6//OOH+u4C/Ku4AGiK79AOQOGCBPY3lsTZ6CCu40q5ElKBX6nliMBD5hISCDRP
OB9BnPMxSlGu9Tqx398/Zw0uIT51+BxFUn1pBMNo0N+DneI928cy0fezXw9fMwz5WXUZpN1p9ll3
2+VYdkEeyycGMTNFODbrp1n0O5btzqnrWTHmoskZ3+e0g4wga0C9viWdPjSVq40d3YRFP+SUBD0W
j+zXE/LDXbtWXrPhh6gAmbhcjatW9oSzK3uep3I4l4S0r6gigLC76kdcutezaqDcWG58Qv3Gj1qj
M0jXYI+FPtibCGugbd3amtcuzC6DVHscAQbYhFgQm8FyJuqLvJ/ivVdKctf/fWp870H+Wfdg6esn
6e+fGjdf1fuXn3uHH1/yx6Fh0CCgcSOPiz4Er/mfQh5jtfX+7tewMWXonoXL37ThYiPn/tOvwQmi
O9/Ds2zT/N5I/NEt/f6ppdH6u7y2vxXuuAZqB5eAEs4qopZ+JWukvT2pWrbW1Ys7DzSn7Rxny2B9
7iwlcRRpJQTNfXNykZsaTHAEi5aF/Q/uwnI/mJ24oFQczFeQZMVNw5stPQt2WSglWkGxwQdrfrGU
rV77opKbPpmpQlqc7VGgfIrots8ZHrjE7+yHcTYeBijZb7WK1e2CKXAC8lmPA9219FDSxHLcZew4
Dp6EizmQhYPMrp37vYu/kHzClDKY8DCMWhttBtVpz7Pn7tLJH5MD9pFl2ECX0j8RtgNFnxFg8UV4
mrjNEkdVjEiq6TaG0crEBaGOviGqhbh0cGGFd2xmaS87Ri9Tu+eG51+tjj3XSlKd7wQI2PkIiIsP
bFXNk3by+QExyMYYDEKu/8q6NxnH3gd2njwseaFuRTliM2OUtsFq7CdRTLjVPh+ldyAQuhZRbjfk
wGDDgjfqD0hryRBEznC1CvO5b5GPL+0G1XDTi0NsONmwr2KTwe/ep0hKdp6E1aBvprySKGOL2p9u
LIhHtRH11EFH+0dYYpusyYlodf26xl+CW6GkRGtLG16Sgh8bSss1kAA4GS6Sm0IoO4AkVWYyCEkP
kdWOYslPwgF0opuwS0/z+DY2Zm2nYsDUY+R0QDh4Mgfl9RcwYQr9utBdrzmQ1WDEZ1My/dwIu1Pr
Gwee6jJhuNxh3RlBPlUuwNZT3w9Dq98QJJH3FmKmrlO4NMJiNBGEvSZxaprLGyXZXMsvoIb7itkK
fLAyvv/3gfc/O/A4ff7xgTf+v9NX2X2d/1opmRTkfNnvh55n/RbopusFnHt/jEV+r5Q85zeHQQmy
wTVRkAH6n0eg8RtvLxIoyDk3PW/1pf2B97T838gMZMrCv+hY4Zil/HLk/aMjEBnlz6UMtAmHyxLK
qO/DZmLP83OtZArYhRaTvwM5NZkF6MuiV8TcXZzhQjrnSZdCPeICik+NnqXDUQHjvE9bgm/2BRO/
ghm2YnGNBBL2I3nvKEwk0MB2SjiMYju7ZzmuM4Ku4XMFIgdGr5EcWhiptWHrHj9NZu28urV6L40Z
bn9ZPSlBSHxfNMt9J4Onpk2YztdtYYcNcGR8VAZzDIlE8jpwXpM9n/vGA0nGVti3vf4aAIeD3adl
5kNdj8UJg1e/bSo/Y+nAF46Ee23RS0w31dQw6NUM4yFeTA19mxZ860zJyrBtrGkMFSr2I8w+hEg2
8uZ3SyEcWMYuiBabOJvvT9R3Hov00k+8/hk+5I6vHg1FL1nIxd9T5hKQnVfDcWEfECGR5As7Z+xM
xAfrdN2tgir4oPJFJFFd+viHqn65uq3CSWUC5q50RJv92Mmj0gYe3fDHMUQ2Me+6rA+AITbWQF8b
SFaqGebDcOyshZWJP6ym70R7GwZyDfHXcDS4g2VcpN8F+n50jPJlLkqWNioZjFdZrSDQYtL5biVu
iFu/LbVvSzoG0WSJ+IQXIP2ilR2cNZrA/fefr1t/Kt7Zq2uHP48m64Q6/E5H91yvxgIhh3qPs0ux
eYfbnTU8yR0xYls4pQNGvz4zL4lv4E8Khx5W/QXXc5rCIDRIxqRNl9YudUA+7i3yrBsGP+yGa60p
TovdHJW0ezCEuRp2fYZIvkXi6O6wPPgszXH7AMSueC+g3DjlA2HOPDqaha5zsi0ZE0Q9wv1/kbBA
HyHVzq+iTbuLj2ThKQdusmOVJ118isI61XAJz2TBpR/yucVOjDXxrLW82L6bs4kpeieL8D6qKF8Y
2DiL2dV7Rw/sEN8CyhDkj+6qwlrelnqc94Q6BPuyNK1vo4scDJF+VTXQ7ABtbRIzz4pdkOs9js2y
4XsF5OLtXEygoxnZlBEZiDzZeDmBL0X3EBMGQprHSLg63NUNPpT4WrnAeUH0jv7e6ANjJ8vUIivS
L/aVj6cpLAgwLDdTn1X+vjD07rFv7FcyHljqOvoHrsqZqBElmMjlKB4g/sEErBIyJaLOcN0dGQUo
DT2zjQa9qE8JoZGsjAZfsi0smzuk99V9p1nubpzn6g74tXEaCLsI2Xwl24p1wKon6bdmYC+n1BZF
GRbmaEVj6VjPk+HqoVPNaDRA2PJBnSh9bDhuBJbBfYoYixS7GiIHeWf9msoT57AWxk7bi9bqrgPT
z1umsMWZyY5z1zsJSqFU9d/je3QiuyCM5qGvBfalxD0/bMZJ917VomXX2DAIk5N5/pVFz1HOvPRL
S1RfDS9jRARAJDcNDyiESOdr3hfAvf5GyyVaLDJ3BG0O6/XtqIx0O6QKjStph8vzhF+E6Y5Ib5RF
QMSitw1QU2fem8Ij5JJAQNweMml1bVtDtsVBW/asDCEBIm2pWYqPHBRGOJSjvlGuO5/HmCIqBU35
IeD3tzDaUzIcCXfxuo27JIDtY7Sk2uyuFv3RL1DFrtyAUBfDEKFvbuBa1K2MZGmmT66XEP49lWyV
TFnlZ9XnBTR3mWE8zE1ET5YL1pKQ44kEuqSOxrl6hxwhtjKbzWMTC++mmQftqSAmk+7XhLofjFOO
fqAuezjr/iKp3Qr0dTWYLEyxy73pMjrD9zHEb99PFlH08bdgqopT2fAJhUtsoHJaP0W4MJ3HaeGM
kmMFv0zTOVbVuoIPvZkbRjZuvZ8gwx8ZoZk2H4fRfDCc9YH6VE6b2uz4SUocatdRB0obpqMW1Ddc
2/MNsodm3jTNAvp2qJcrdHnn314P3vlZP//z/jD4p+XS4b1qsTbLrz9XTMwd/qyY9N9cw2DSToP4
F4O/Z1ItgeZjJoH0ZDV9/FkusZTSMfAzQVqXU0xL/qtcopmEhs5/p/JZEQD/WnLzL4MlcqlRjhEm
hSmNn4JF18/FEtvkKUFwsIDOZHdu4X9DIp68/KWG/G+GS+t06i8Dnx8PAnkIch+/598Q4PpGccEE
RMQMBSa4yesWILLKi7jX+u0/fqhfI5vX38fmaWFaQgnq/Mp9ayrm3HlCyTDh0guzMivOpolWwWha
ZF4AqTCZSxA6i2Mzbpqbf/Lwf/N0UgAB8WPuZxi8aL+23+h6fWd0ccKSXPBkVt4HP+s2//g3XCdx
Pz2Z60OsRXTAfhDE0S/lrZTaPOixIQ6OMT5NjvXSBYQPDsAvcVgL3qX/Ne74b145Sve/fTjbhI9m
w41aSW68Ef+KILUSYeO76bqDPZK9lhSV0ZIoo1XYGBnxl6jl7XgUuGoS0XPdWWiEgGwF+LKrQjIi
YB+XYZ5LWJ2kREkfkREG8MgbFaDgKEssdEzx8zo0hQGNtiJFR7KqPCJvsT6Z+bhnyt9/q+21nJO9
br4gSIGPMwecvEh7rRvMSQEJmoW1GfR5emGOJy+Zm4xJyKxXwjAXQfXkOmXygUSjhvBAad3HCRGL
Tk+miottPVQ2EkBgzcnNQEIpFyvU44ZMNRBpjtipYVmOrCmu6GXUzqqqb7ZXPjSZ/Rk19n0vmyoa
bb86tfr0MVE2wjBiiQgq43sSIrlsinYRe8aaWSRrY+N0+fhVpoE4eqTItTOuqixoAJWZpJux53Nv
JgSyODzd+MQI4MUjPvmUpzhORYeAP1MKhJEWPE0Akzazkef4kkXy1LtYVaiKIj1QWNCbBJncGCvi
hcp4m8P8vdbd6tlEuBJD5zw7ie4W2xGdPS3KOCfBkUUGPocMUvmT8Lh4UmZVkemDF8IEmmMEa43Y
ICNNSvfZrj3tQ1ooeUsKD9/HB9/11BiFOjOcHA4M3djLSglNCnNuesa3Kq9NqTukXxGdXI3IyilF
8zvRNHOUj7WxVfNg7hiU6i92Q94kFduE3iUzh7ch03GpRPpsXECRJ09ZKpZtnTVGGLsV9GPhouoe
sxVDDKvjgv1Z3rdLLe8q2V1iPFRvYvH7JxsJ7AGliXE1Jss9VDXvBfQa2W7o62lPw/iWFtJBJpUh
U8w9azrYXRbc626S78mtk9cl0Zq7oZw3ZjfM12RikxcFRLDuJB72t8Z12F5mbsvOeHLIzArs4UwW
J27YJXXvwH/v4tjCAxv3nhEGRvKRpLMUS4HzYVLJya7idSw33hPz+YxqmG20yrW9jb723Hcs/7NU
gWgckvEehruxN61MPxgA/A4z2sWj03biPDf6ylhKnOa2mrk3eEeDH4T5nuj3Vizm946R8wqCR0OQ
5Nq5T1xzD3IC6Q9gixrFGcSjgjpoI3TBoyVwAPi8aJqFmBlSZdym82nS/PiNSqwmXj0J9kkcj+cp
z/MI3PsYuYGW7lnQEqJZVFpo2jqr+Hhg3+yQWGW55XhazNS4TIwQdnHuBkTQNDnbaCK7XC99t2Lr
Q2AsuHH6Xn/IAFwcTPAbWNAuml8mj0Wj2yE6AT7b2XLC8z5EKi4kCVX4RWLikdDOgVl3l/yqdQJJ
pIjLDUivL5DP8WsB/J1DP07UMdaSYWto+j0K0l0/Nckh1wbQ5UE77hciZaKECOFnaWhexfE0aptW
yGY3mI313ikszg1cjW037USbWE+O0wZRbRSyPtae6u4GrbXeObf9Y1aNForjlAX2usVNU6Rj6K/a
5SYuC7o9K27n58bwywsH0nI04N6HbIXfZDPi1Ap8LRz9uInAWyMm01Oay3qfcgGEldJVHyZrQlhZ
GfVNV/nHUpnPRZWiD44NNIK+PNnS13BtafEmLjT/msTF13gKGFiIbusNpv0+6GTu5YOlbltEIEHo
lHz2OBLc22xmeQ0+tTy6lSkPls/StRmX8bVBfxFSDfHIepDPGJNdPkCoUKf8W8Dy+4MxCv0/2TuT
5ritNIv+lYpeNxx4mLHoTSZyZiZHkZQ2CIoSMc/Dw8Ov7wPZ7qJkl9XeuzausERnMhPA+4Z7z30I
3dm6hSHnBCDkxVrkBfyeys5N1hdxv2E4gtNrcqYvzFe166wpiawjVDxr3fTRjm2MGX6CSrlp88V5
Sk41cFJ7k3vAQIfZpeExE9mgep5HhAietmcI5KCSc19dYaJYGX2+d2YuKRI6z32gzRc7Oodi0xqE
WrujAvGXEXcuHD/eD+TNnappAL/T2/a1k4hsH2tRRAr0piD6Y5ermI9/jKcPgidXYJB/h55D5Q8m
WQBr9nY1GMk+M+6txtk4IPyeevAcn6bRiS8OQc1PXWkGNLTYI9O6bS+DqHuU9ClXHvbOvQXlnqQo
LjIOz7cy6wyCa1uiJaOwO3A+ysOYghLwm6lynRPyOubVgZF3w691xT+r458W+WS8vquKFpHab+Kz
RQX3P/91+Sr/df46Ja/V9xX+tx/7fRGkL4Iw7Lymv5BWv1sE6T7bYzKNEPfYJOgsNeHvHC+XH6KM
Z6+5rG2+G4oyL0WjgfAMsj0GbMDQf2Moav9Ql+o+2F+qYratNhc1tfH3VRwpdPksozK9atEfqher
WgIIS8vtrY0e4x3l6Sw5yNQ+gZ1faIfKiLEUrOlDyj1MS31HgI760prRgJZGr+31hARjPk2l437l
LnUDpDBOOzf7kmMl6xgj5VJZ9xrCHEgfnFyYqrovuVuik9EVll17w1w/jRHyJ1rv3o4VgAuTPrnH
YHpvlviQ147ETfgRqF2ewP0gAwUyIBLnsjgmnibXk+dyxIyFrUi5iGY7m+IrB8pF7d2DziCiLoUJ
ZDKYEIhqKUfTEkbHQ+cxpt54CKJy/Slp3J6ksbIePYPoZr3A8J4AC0V2qzevsda1W7ep1Q2BqyXr
XCVTftRR2vypLnU3+TXb958b8Gc3oMW28q9uwOssf4mr4vs97K8/9Nvt51u/WMuOAjCCoJ0F4v5v
8ca3O9NxXDrtb/cRf/T+9ntH1wPjs8SNmSbdOoArwJcWewla7b9169lLh/SuYRPIQlx8977gHQhS
e39osdsx88rJEc3RgkQSmBjLesZ4dBK9d2vHZVwdbJ9t44rslZnbogVP+SFGLcDt4hgAZyetpaBd
F4WfhDvQPWb7MKgmP1GAJelN75TtJ8Zc7kd7dspjLCIM+TI1An8hxzZ6khRHyjfOk8wfgx4q3lVa
Nxpb2bgmRZkgIWiXSiCgh54TzbGB6xW7v/+RSFXscmQsEaPUN8oBAjAN3o0CTEGDsaDelrHlxuSe
K9c+KrrkZey1+JkUya7YV23F5rLuSCm+6m097kFy5QVgHOasSTwRmkrCs7zkseV47paDfa4vDM34
dWOShVymbgqC5Z7iF8XgBoOPTstZ8nzzYBYbIbaGIBvcIrx4xow6ZhXmfJ4N6tNiAHsW2r4uwcTA
LFwLkKz6q5R5J+dNFkNAB1BAN8QjoUwrvILFgGlKsU0oTcb9noEqfup9i1It9ubGomdLa2uGfDBG
2L4YcBoxgjvapWpOv8yhUp2N/rKIiMYZwU5B4DHQk+6MbArbC+sP7aDjrLsBPxyuZsxzSEosHkdd
XB5ijdDuiM3zfaY5AzPKDpf8iAjvVuRYox2/Vi9undKp5UMO9EsBRas6elKvyK7gXJm7CvoShrF+
2GXl2PSrpqwc+Dz5cPDGae0OWN2KogQp5MTRtW34mGHjfAocRGqB1dsm/J+o2uN8Dm/bQhYQobSe
VEVyk1azNtbXeep8wHoR3TII6G4wWbi3eZ2NH1lzT0Hk05y2dTzdcj1UWzVWySPFVniTG5V6Ajuk
wVkecHuHrhEGSJjci+9n4WNcT+Z+ih3tWpuw9a86QHvb0W3Nq9AJcxAf0JMC4baZeqwXn5gb5s6H
xhHlPZQ17NVYD6Jpbaf4VtZJ0brTulI06WVrOA4JrDhKh6HsDxJs4U7mWfRosgA7+fMSGClqWz6g
v0cy4NWwLYIB7eabkJaDEJDMymkVVWUJ/rcigIsT/Qbas3topf2Q0hp16WCZKwsD0ZVQNY1ISmYn
bP92GK+HKDJOYpqqPQqugVUOtmSm3V17G+dO+djiPtiNeGo+SyN+Aos9rvvc845808WGTYy1Vl3t
nWeVT7chsMwjvqX2IWKV8jyYc4E9Tk7Ga1q1+kmbSzddNY3pHmU++Vsrrb8yTwn3wmagDeaKeTkW
jXtIW8Oz7qT5k4Jt9mTKPrHXduNlTw1HPqYi7jBH69ud7pJbikWu3ya1cyI41MHam+S7FJvpdemX
9lFOuI9WpcqQa/Gz2rVgt4OdlDN8haw+uSnhOtMe1hPZzbSOXMUYpWLbm/JV0mtdgIVcbSo51GsZ
so3hc+lXLt0ABnYdz04n2cb6ZWAq23i0AAXDP2o/JHN7n9aa+2WyK2yFDDcQ/9oSiR56lDl9QJdh
nQqk1ld6bwGZAOMXuEl08K3OPQMtbLg1hu5+JgUssFu9enUG5KS1nKsbM/Tnz42s2mYlUEowtQGC
FqWR9YE0K1whDXP4lSwarDWzH50tQwwfewwwZZWj78gAts2ZECCFJ/YUpEy9dCDpv+Z439fd2FwZ
A0wR25FTEI+D+WzEYbI3NdfAJiKluvoWXmLh18Gn2RsadxxKtgsoYW3bVkIjuVf3qtss7Ranei/8
TT5M4jJ2yZJgHSY6hrxCkhhjIAG+q6QF/TiLpHkPfM37DEYcHOCQDJC6v2X5MBRRd5YWelfVSJbf
sISv+c6Sq6h6wXNu0FHXRMB9MAt5Ma2ntBADL+G0QMa7ixtB61hFgykDEhToVrqE0UXhkedVKwH+
ShjVpUuI7/WlXa17fXrFQ13eCeksOpqwI9y9Y3me0tDYiPjJb7WmKw3qI7jFGsFs1dpvlWZ9SerG
uBL00P1aNYh9cz/dNG2qcZNr2VlOsXf2zQxSpg6LYZXOr/ECVSOoHQ7XNH2o9PYe2a++9kQbQyVc
WOosY7cJs9qdnsz+bSPaaqM5RmyuLda9+wiWbJ6NEe6sJAzashXUhLa1S1G1b7nfX9O59O4aA/lL
jDP3IXJZa4m4rY8yzWgn29DOz3bFfMruyvFcEUa210gXTNiDgxqxhIAAXxFjWOq+vElU1X5ppg5f
lgFSnbLH8h4jJ7SOvEMGS7KGFmjXdr3KM7u4KUINu7ehqoNARb/WO30KMNslV5D83JVTltWuH6Yh
wFnWfzRaZp25V5UrcjY/9Z34nDaY/GeOxyvQIhHS707GN5bHqLbsqiyYithYo6rq3gQ2hs0g1HCf
6o69YYQJWT3ysq3lQbHAJhLeJ6AxL47u9jvpmw3vImmvGSKZYpPOkA5XTC+BcbSxdpDDCWJMTK4S
/Bjdyj81bD2J7PSyL6CGxAZ8BN+r532KvfxrmyXdwdQ47nU3WzK8+X8hQtyVsm1nzwBfP+hpDqA/
wVtm9Im4mkFfv/op0ed9Hms7FvQaK9Uwv0373DyyJUu2SNAaEEcR/n/m0HuTRMqtO1F5abKyd5kR
AzCFJ899NNVNAEpJC3TFPhjJ2bgx3a587W2ZQKnJyQCkwR9U7OxRgYLfsM+zJet9aRXZSq/h2VbC
fm30+nYYPEoHPCBrKwXK3+oaaCztWWDVWcUxU8Ykm6kwct3ZZHp1cev21l0ACR1wXAmFUi9Ittfj
8s5jkHAE8hptEfEB70CIs3KS0lhZuAyg6wEJtfKzWWgajMpJ7nJn8PeWSqNgNotb1rQ3mLniLVIB
Elexqa+BD6NXGUSASSjfdZgugh6YfGBFlYdvbWAwMpq4jDXXvCYbD1MacMEHMOzJHsNdRQcovjbk
hm7wEhSrpICfZSS1zUGW4YEuzeFWGsJ/TQrVbFyNyw8X+d5Bg3jraBiOIcXHBEIPgsF0PRymovVZ
jUQa0SCzdyx6dZsn9ieyOT98axD+6aV+1kuZNC1/1UtdKrDG/wpesh8Bdb/+4O/9lPML5HHccJiD
4M3xDb7rp5C8UpRz5bFl+35pyaADrxyjBkc3FhHWOzW8/csCkqMR0kFqsrMUf6enIlbpu55qWbCh
w3fY4BhMNaxvk5j3WylGcDX4VNe4mnH0RfMu6RYKZ1AZZMaDndN6EhzqAkHmavSoE1fI+uePmpHD
EDASse/GWrtCpDlsVKMV20g1FRPsuTtXUbmPW3M4eg3BsVbuO6dqKLV78ilYe3HhnvrEE6vaKpz7
EXPJh9Tze7IzwB3tRN1UBMunzdrpqC7574mtQSZtCU0lNHdpg0+F9w1QyI72NEFnxyzaI9IR1vlN
eCvn5nrqAJ/zOYLoqMW+6dDneFjkiO9wjsJijjtkfhBHzZeB5V8wpCgairFN161ZqjMqeGKKe4Si
o87wAskDKdfaJkxTsVX6PO8wDZHAHBk7pK3lE8HvKazlRWiTW5t8aq+pt60N2SX9C9Y8c5u7PNQ5
jRj/Fg6vXwiWAqqxgr70/L3qhuQO/lYVFJRB+zozUG9VKlxJkCb7qE+vW+XrbK2yeYNhBt0H0d/g
Mmtgp4zLgijRbOqrYQK0nnfHLHHPsYBnTRDmna8XctOH7s4vhn1tLVuU3ChXikUZsqFIx6it7zSg
LGu83o92PyL06Jdfos76oB/MEPwokMzW1hyGxsPnomNFOE3s6EqRnGoUH1D7pk01u1sCruutPTcl
fYADEcVe8HYcPj6kq56VytrLDNZuc6g9KjOpVqY+2PCAeTabA9Zzw4KzgnJQHQxENQ9AarAzCm+E
PCubLXNne4t9QQXdpFtBiQEVaGe0mwbHWjUm6AFfpJ/qqbZODbZ9QmeAddgcsEPXSjhB0S42B5fR
LwdVjrUqS5uHqnMevWmm+5buKhoda6uVib4R+hzv3Lp4mYmvSpueGqYCVC3ZrkHSSbVjY/hfrVlL
GQH4dsA1sYzFV47kkvDa6NYnIXE7REhmDNTSFJP9evQob60u11eitw+NkYpPyprh67fdadKyz/By
pw01Wb1JEyaHdgm8faZewtTGtcBh2MDCrkkRma0Bs6aa1iDsmiAT7bPW9axv3SkMHAx9ECRUs2MN
Ym0q07e2DgrFLXizD/Rz0bnUiXk1vc+R3+nHKXKbtV072gP+ERBplHdW4OZJclcwZlkTOqqv4Mmr
XZ347QOOTo8+0s/uZnbbQdfNZ1R4+dZLCSxFm+ds54w9Muged1NOIlpRius3CYNMRPHUd6Lz4jW4
PgPTuMl6yE2dg4B+DLDSG/eGER16ezROFHRDoDEx/QCKnE/Rg2BjkC6ydiJfQgsC26vbC8jVTvUP
ADH1Va8JOqyxmRkF1e7aH2axauesZAxgqpsQHPtR9B0YZYL1gGZLLYs3Tg02b+ohTgKRyJBbUW/z
VocrlzU4f1G7Kgmb2UFTuGhW9jlh/YDDdCFsNC6ybm/UAnfm86znzt67cY5V19TfwGmTv0dldFxs
vkwD+nscNIehHJ2jR/Qz3n974UI3G6mbFSiJiQwYmTuBZdG4G43/OvT5XULoeSiGm5y2G7lVIgCj
a18La1bbvCX4tXevErk0+m65oylQjJ7LEnqf1q5Z09aBClkIAdz0VsJKXpoqAlrizfcdi8e9uwT2
5RnDXukN/VrontoYqB8p11kS65HTnpXhbofCePEbE4F7glQKBIB9HxpxtC5cf7OQOkCepiQnNV/H
DrG+O6sQJEfKei4X4hh6OTnWuTFuMkUwk+oz9Ph+4e1j+B5VbnxynO6K3hAuoj09ehJmL0zLfk1G
tXMAFVY++P74BBleBnXtfnVikgnGcMFER/kDnePJtfr2UnvGManQBdhVlZ+Z7mHSbm/yOCyD0Iy9
ddg0b20Lkylh+oRhY6h2Fo1JEFJ7bRrIllf4iUARTC2lG/3rPkc3Qdv5ifAE/0FZal/lpTjNDqul
0VDNtvfyMZg8XrGc5wcU/8lNxzwuFRxCk0bYQybZzpG6lG/bwSZBubDva3aIgdM3Cbjy7hC1DTq+
0aRg64FpsLzTAzwkzsc8m55lOAx7VwHVGQwa0iiPt4PRy91U0saCUrPXbjH65DmPN3rk4om2rOWN
w99runDd26gui/CughqE/STZTk2CRhkhw0HE2hO8PEYc2vTFTOADmfmwTLRmAnSSpMX6G5IDMMG4
hOmERkTjKSc9DYVDi3XNQ44K6N20txHANTgZEJ4nq2bG6aZPckxspALeg+q7U5dBqau16M3UaveY
l3m41dwcsn4NBpuQMm8jrEI/ejVleAVZCwhFFW5bp60CaDtYkz/nTlf2HwgADpEhEFlFktZ+gg9m
1QwR8brLxz4cC7h2KUKFlNklV1/hQdxqfeCJbmxky02GaMbuTAjRFZ3W2q0RDn8wB1marP6Vajv8
qHZX8fTOEC3UkskLkYr2nWkhQW1JcZ/KuTy25ti5/jqtPNYrzDZzwqUIM6/buW3/WVX8/wSBJPmy
Ovs/BdUfdoXXcfL9lvDXH/itrPb0X2zC/nSqY9cm02NR9f3mnPCsXzyMYewIWED95iT73T0mfvHZ
bDgU0Az82d6xLPl9VeH9snAiiLgizpMfZ7fwN7aEwv6uqrYps32BQcNmS47IDE4gf/76codvtvuf
/xL/HUotGuPStgnA0eswMNI5u4uXcG0wFaD1lY1SF0nTlgpq3goS9IiK7olLZDLxwS69+qPFBO5J
N8vuKZrYvL37JP9Ei7bsSd7tUZZ3Z9BdEOXCmoe04QWc8e7d+aiyyTnzLYI6rOrFji0QD/TMC0UW
cViDa2jn1zrVRE14zOqvXxu0xw+vjvkXTwkbXsYc2H0Xp+/7V8eaBFtuSJpDGIXPRRMCkJJD4p8z
H/Fu4NS2e4WMroQHrRz3NFk+OOi0TT5Nczl/cQfQcEE9K/MY5bjtMmIV4G62A4EETeXculRRaj0N
IIRCWfRXojbrLbUyWEOQfJjWCp7T1tgV17GhdNz5gseE7pHYgjnDdYNhmBmXeUOsoYroyVAYU8f4
iFwEqQqZKsARverkdta8Ia5quEOSXW4rhYsV4YLJpCdqYD+tSe1LCVCw9CcNkQnoTPdhYISer625
4Qx2nbq8tBbJOFq85Mm0lTnulVaE6wxKA+O4ninh7MoRBnZI8VGz21oXxqSe4dITP6YhVLyyZUrR
16r+yYMvhUxMRw6+QiMzjSu+AGeP4F1tQSA6u8lnQKhZBjNSZLXNnT9o6a3ewR8LUpxn4Mh0hzRD
V2+BAU/+Rg5gJ7ajOXlgAriV7kh4jNDeNw2j/dmK+wcxVPGm7F05HAikz6ELGWV/NyUMPdfClB3z
Qkfo20Jkobcqwz6jnLCdWuCvieYF+9bqFCZRYkh4d4z403YGAljD0dpTBxoahEMHYJptP7up8jax
7ZQ3xGdN2y5qjCWoBkyFtbDLV5E+iS26unbb9oj7VW5ou9nwoi9NbIxb8uigsIyw/bGSAld0i7vZ
UCN+oGpIj3PqpYFn9+5L7Pb1HirzvPHzuid8u62oKI2eKCw3hVuw5sifKOTpXndYZsQp1Lzp6Hsi
fDRT4n88GXMIkVoXf7WkPl4LAJX2Kind4ivOqgUzNzcm7VACRBvNWoNNepzZGTkuaNllXnUfR1pq
XqBtDUwtQZU78h5iazLVq8YtKxY/KM8iZuQhukoP3MiXMmUSDr2kTXeGXskvWTYWCy83LtDCE3I4
6ueu8Vt2iUmew2EtR8u47ro2PM7DvGQ4m+n47ExJ5F+xKaheQHD3A3jbgb2DKxqtfy3DISXoxO8b
lGA9p/amB5qmbbCTK/adolRs+t1ebIZRm5N7ZVZK7REcMrjXwpKZcVW2RRS0QxzVC5cXxQKaOZxA
GGXKFrVkpu9xN8UcBQSDtLFMatasZvXSVYRcilblXOqTXh1U1mV37KyXh2HM788KprxO58G9GEPV
wPMyfF6tXX43FWMQa8OZhLUGYxq18Gh1T33ipPBAkpF3T+Mz7wkimvfkH9Yfu9CuPkpwPR186hEA
diy5kTedPkzaipDH4bOeUkkCKG1t/eKHkozRmiCKl7bLaf9qLcfesDzKmQLwOVnpYGz69JtnSuvH
y5QYM5s8U0uqdSZNoPi7KYSORo6JZQn1Yg9Dq9dHNgA6/8giws25jpSgQsZTPMvxuYzAm5I+gbLw
ZVA9Lncwft2pasm3aTrBO0YCXGlbOfTw78GJwAAHTXOtynikLV0Cg1YdaW23A2aoa6uquLESyvTr
1s6hsJcRCI8AYvxImK+LlA49XFxcFcySUx6Js+TaBWpzKJHlj2DXgbGsKAjDISjZLn/SRrxL7O7a
zF/nEXRP9L6O0ldDrLyWaYwrP7KFqS6xo1B8YYyqViGpLofImICxSHKQOtF/wFPnHEbfT+3FmyRv
Byc380BjqzbuvHhhuQhgBKCWKiY/lp2GW8H2+xybYwiYlZibKwJK2gcjGyZiruLBfrXHksXGCDFs
S6rRhg07iJFc2NOVleNAhgoVgwmbW7ZGDZ3d1Hi1jfq2FSdTy/uDj30WNkwXYmPhnCGl1vRVAI6V
BYloCtdYk0eAEJJMNEhNqmfJviulqXj6jU7aIqie2WREtrVFMBCtusLsnr6do//MZX82l3URhb0r
Of5QON7F1Zev/zp0+Uv55TuZ2a8/+FsB6Ypf4AoYTGUd3P2/Dl9/t96KXzwcuUtyh49kgtLu9/IR
+IAhEJA5/zag/FY+Wvzn4G98q0TxpfyN0hGkyY/1Ebnfpm4xn2E6y6D3h+qsAWLXFvBJ9xorlFWq
4or1MzubTeT5xSYx7GdZjOMZABkyyKF+ziN7EUbwMKyGHBHGHGdBjZiBbUVRMkjQHwERRGwYcwIh
Kkt6wYz05dAKEoMspbnblNzhlde5lxpf1MqYBAG2sn3xzeKM1/xsanIX9lSxfWv71GoUIPk4ePgN
k7dBH5ILgwEOSLdmeltWDSRUmIMTBEBKkvlU+fqNI8hw9Fv5guZ1wodO22lBEGj75K3L0ywozEht
3Mq7uCb5cPCd1nVUvvlZecYwS3SQHWNhJSTByM6Dmm+slHiSiL/FQnM1xckLsXFkETXzq83OJx/F
K/rO50Z1W5ZT+boF6fyETXNPyoWzkoQWbKpu4brBYBe9+ZyN+YtL8PFWj+Sd3mbn5RPoi8ELEJS+
pXWprTumsFszB4ZqFsxQh6UHH+X4EJnybpEkrXGXRIc2919xIvq7JdsritQpQ+d8mHPC4eGf8MHo
Og+v5GjEgwFQf3pwWCbL2nqOzezIU/6lbVKcdPYFwi0bZcfqNha/kLSSNxDbN1bOd6XMftv4NU89
a3G7UtJOPK5pYtEIwMuNV+BjwxVNMVxoIis3SbawhYkBPfU1BMlIWz7LuHhhSynRDyL465k1r5fX
qi3+AuHTN7LTb3oDfFU8n4hzWhil+ql2K21NdfFmIiLc2CI5Z9l0Mvhy9nDo4I4m/IYVTAsoc2wE
eydn+EICCikwzCISCq0Ya+dVS8guEpPH1iIjK7anh4LwwEmVRKHGLdLzKnkpR8mW3piAhc2nkaxg
GMstUQSN+5xM+mevMa99bAqoGpnGG/1+tod2D1rjYW4IAk0gOeMP3keMCiDReUxgexTe1PUnp1Lx
RoL3ApQmzKPvciWQ0YbUxyjMVd3pj2UkXn3EHaslSoKElPzIDv2haYcHa8rfCj2FfedUfTAU04MZ
ihiTQ1+zWa58okQ0Hv4iYRO/fO6idFDoWM9VU6Zbx7JxR1su20R+jt8TaRYzK2k6z4nbKrZ8XI6a
wEKNgOETGDt/jadFBSyMx1vT4bLLpyhkk4+cQlHO7hsiCo5NZY+HDoLdYRo1tN+xygHw1sV1qdVq
q5OZcCxiwN+Glpuvveg+qbF1roSX1YunpUrYP7Qoi9LAx8xMSuwsX0KXGMsVuiyahtRqysesDB+L
CUVVgLGdcIeCRmKKw4tVZp9QtBBxOOVMrh21ns0kqHvVAiCdYkLEHYfzN5na6OhVPW52t7mQN3tT
VhYzKs16rDR2/R2zMqhp9stUKvIfSgNqObFEm9xh0eRigq9n39kWLEsDtvfhDeNzxPoll/+cGq8V
VrRV1xRsfUaduANDbE2XxSnvIlwNABwBoxDtNtGfX1u6O+wmg4tOZe6zqzmXwWjkIRzbN022J8vJ
ju8OnT/psf9oLvMxltHfcuujfFywlu+73AR8yACvAwnTCB/cHJoeo8d0SezmPIfC+UlX/eO8wQM/
7HOgmQiSATX8aGXzLTmUjkJiTHhBFWChOBq5Ga8cBAk/eaUfZwe80tK/I2Ni+MLE5Af9s3Rd8gKx
G++NPnuhHIZgx+M4FZJNEIUmEgup9O1ff5bf7yhxAS6vCYLCYZiCwtv94bOMzNKPPbBzewWWmPnd
+ABiOl9rJvEMmp0vlpFjnjMd73i6/fVLm3+YViyv7RMe7eIRFS7q8e++xxox0EwLWu47/G5Biljn
RtGTL4+LExDdbK/706vsAMZnchyP6UjqVeuzRwD59xpjAo3K+TRE+MComve+X2hrmIwb2MKw63l8
o50l+ocpNfCsM6nG28Ie76YietTtmCDIyboMAGjWU1X5O9uu6o8Rio615fF4+Ovf9E8uIRNmiMGm
Wui2sUCX3l+wRp74RWVYbG0NAhMq/Ub35xs4F81PPtFlyPbd9Gn5Nlk0L6UV0zagEN+/kC+FN/GH
XKt+bh26abpRyDs2es5DuHT8NOi87NxHorjNR3Xj9npxy0Q8YXYSvTUjz+WlVMGSnsEOmE6RxrDB
l8OD5jsXsx13scfj3q6TAsZI7OyayZieI9tQuyIy6s2UqOQ06C1589n0OLUc+4ORWEeW0QWz8x44
UZm8hQn7xTLL+RYnr9qBK38Lq/nRi4bt3Hcc3rW5j5W9j+OSwBfCcHDQTCc2K/naGOYbV9Hs00GI
Lc6jT63NLtAV1Fh//YX9yRPGxEm6kPHAxNg/0llmRCIwrM1yP0vxrZyYeLKhgIVwIs39X7/WMq98
PzFcvjMbgjvfFrZge1FGvL84WkMlZIapcm9n4x1+vmMBbOMnL/EnTxaXWaRFRjvsE+PHmSl2xIwA
HR2bhD/WQEyAscMxeF2e9Kwg1K6nvc8Ma+9rxkWGPmFoZX5E9vrUpelnQiNwvrLCZ2eRmntQkRyy
Pk+nWhVnIA5vsyPNjRsm2T43nRkaqSlp7+fuKk+cDQKED17Pv3ZYEBwsxVobSp5cCWFiF2VrvDVa
g3AIvzF2kK7YzBnJm42Gk2Fpdh6nDA9vpBbuBwWqkFS/eHvLkoXjqPd3VWnEG2QTv7IE/iOizPqT
O5bvwsdwznMYa7vx/ZdSQp2dKlWUe5HTKIxxkawTsLorg6TKs2COgXUU8lauvEvB8A2WVgvHXBTX
fcq1HGYlAr5y2MpwlqveEVUwxPqzTGuTHC+oYtnoXIj8Y0sa2uRjGUD3Wp5ENcSGgKnco27I17nT
V6Tv3U8m1aHf8Au32rTLYv1RUYiBN4/rnZlLxsnyLrKdZdDH9WnVPPg6Z8Thq4EkK8KclFR7fvTr
dvx1v/IfP6Q/uUk4M5b/CdByxo+jbhk1SFfkWO6lVwaUONPKlbwdC+xHWEc/+Uawpv/xPlk4AjzW
ABp7f7gnG8tUpmENRBMAe9kIBxWKF6bHkJPKF3w/mGnQ+ioaJAC7/SpNqQCj/OxkFIDELjiMzDBl
M+poNj7EFGz3iHtL5UEzx7VLZnXus6uPfar9qazMwKy71yKd76ZcnQp3OYy5zCIzewnlUqUCh0ln
/dwMmFKnylhTrm7AeXgk3dmXb+3lbE0moe/8Rb/NjkiY+Ylajts6HHro8X18mLzp5lsTFJbkD0ng
S8dykA9JTyPpZRH8kIZWz57lQ9tH+kpZ/goOMbMYcdNoydE0qdYEoXdJmSkkBOz3C/5NOC4XZD0A
Nya6d7PcRt1kgzuTD060NBB2pnE/wbHPG6oliC7nCSlsgOCv27Sa/dykpCaVJPZd+fb02vYA44hP
X7OrOydgaNf+RClu5dZzGo930rRYJ1T2fsTzhCH4SKB9A2GFG7jv8yNNMZw4TpYkGrkwuTsc2Z+Z
Fn2KoQEfM2EjGB4DyD9qvTRGjPKTncTIegJBfoHN8kzY/c/OY+dPbm9qHQAFUA25ovQfzkk24mlj
WHax71z1irjjjmHrhfqCD8/mtl7qr2+tdrXQfHqfSu/bPV/G/VZJQhGAnL+WTWEGmIzTjY/eyRtb
0yXbIWpIsvHKjT8Nap8LUnjHJENbETHixUEavTZa7p/rFkfzHHEuIj300UTkVPmueTE0njFprx5H
k3JLb816jWx9WE8REOzco7KOaAw5D2OitdcsGCQO/eGhH3mCIoe6axF6IdTIz+Mw3Fn2kOyq3Jk2
jBDNoJHzqYjlAwNwYt+ENrPhV69ORwgz+Q93Lt0Bgi/nMnKI0GQODyZ48qWa793fz9d/Jmw/mbCB
SRFca/95NXu/uLv+RPn42w/+W/nIAEs49lI6AL1Y6rzfJmzfCMF0RqbF6eUa742cFvJGVrDvCcG/
j9gMon5Z3tIF4ObUBe7PvzFm+7Ztfl/S6AA4kCPBJwbQicZywfK9L2l8HblBGDbaiTn8eIvhs9jM
SHQORT5nG7ceukCfR+POzB1m0BULP0EY+gEiLzgukkwfVOYUJ7PD7iia3uOq1EnjQSJYrkE5YOOH
sb7J+uguola0mEEQCLMsAK3yUQ7ZjTRI7srkkuuKkJpkpJRonW55dhaLhdvKMPw3Vm7c9yXs9rom
MHbmsXax5Ng9ACOLUQDBhFJ4xL7o2rBSnvmBduTNrPFuwdq7Vb7q71KwCLtGElRCjtJQ3CUsTciq
9GAcuDjnVhM8/x2q5YTATZj9CgLeoYimYpP+L3tnthy3kW3RL0JHYgZea65icagiRYp6QVCihRlI
zJn4+rtA2X0tdbf79n3ucITtkE3WACDz5Dl7r80MEtd7FO76biDVG+KeB4VMiLvWMyxFlBHZL6NS
oGB81XDS1AJC/ixasWXWGiF2bNyzaIMDQLOrFBBVbFap2zI3b6pIlexGDP1icL34yEAJNE0Q7Xoh
yzU3TL0NKrOFNZrTQcSChgeGAJKqL2/mnpBW3zX8U8nOuY5q4hwHhxBhZcUQt1QFRwb/AHPVvJgf
G7dqNpNOnkPcR59oW3pH5fjja2USo5YwG0OtbtfRnWw1ZP2ixosfrhewhbgZq8ieH8H45ThY06kO
jG95oUyKIoa+xrwbUKAwhazqbl4jSHOY/jo9njG8hvra2FVwF8Yh9K6JZpUiJwds2r60uvbAek9A
Q1lBc09NEldUydjU4IxDuntqlElP6llnj7SeUvfs5y3UKxPO6tbIZ7oICA4JPsc4ld8ZZIdKg71U
Abva1z+kKfXvShUyMxfhCr9okbHIH6IWP6r6ReKyyF3a+UP6EnZ1uihh2r5us+nCmLbcVz+A0Bi4
yGrcMcgWw7x3Ztn26OQ/EO7EScFzN0a9wN2h/xeg3q34A/wufufA5z+w8FNaaSDxaJQgxpsLPB7c
n7pMH0R5/UGXR0MMaT5foPMpEKdobQxQbLapBkuffBDqGcQwke8XcD1YOkxHVdi8u3PczLR8reha
YV+Qa9t30VdluUyeox88/Exb5rpcMPnzOHnjju4p9PyhSegQmX1VnfSC168X0D6+NJj7iOI0o8OF
xI+TQr3kH3x+d0H1Nwu0n6zB+L5ZQP7egvTvR+D+3gfnnzcgbmfRLZgDYgDUEgiQaqIBvK6tnhH6
kRfgN0t2AAYDcgTMkEgBawkXSJaYgUD6JA5AhfURPvWwgSFP9jOjfOIJ+o+kAk4rpBaYH+gL0fVX
yLHVAyOreO8zG0vM0b0PszF+ij5CED7yEJolGuFjlf/vhvjvNkQ2Noqzf70hPv2m3ro/z5rsHz/x
x05o/w2sI0nzZkjIzQ84wd93Qu9viO8tXyATWjCrbJJ/eKo9kujhT7M/MozCpM0G9ftWaLl/I0aH
vpjD/f7DOfAfbIUm++vPxxbOKq7DEAw7rSmoNa2lAfcnQZDocc+CEBLHCXXFy2g4/qor9LdAWQWx
WgZOSAPJuuLQf/Wn4LbrJNKBMWseZY2in24KWcb0xBb82S0sGeOoI9uL9mOdJQ9D1Rhvg78Qo8iH
bw5OENGZR5kUdw+V72r74jhpbpWYIQvTP5K0Glh3jApE/akr0BIQzJfPtQ26E77zLU5T4cMjgHas
UF2GY186qygCobojlU74JCNPbdt8KoKqx4HqV2VhEsSpPPJyMDv3Wz8RTrdLCseSp564WWKulvQY
QdKqpTUrD8cp8+TXGvOkjruG4xp9ZlxSTqSCfWD52j0COiHRjHD21M+eIm0Yw8gRJx+bTVK79VtW
RcF77GWxv4H5qTrIiNAWRqZEnZ8K6IUt8Tk9b6EjgrC2bgJhz4sAOwTwlJmYx6cercNuRNVCfmJN
95F4w+xQxnT/VJUCgypIsAe0owK0xIH7qkfXWQV2nBDakz7GyD24WEN221gVma7W9JzVGJwzzOwr
swyxTEwx+pmmjJOXVKVTvNVjevQDdVs77U2Cz/ili8sKdXT3YJcK23o1Erc5xt43uPnTigDT1zlz
mSygvciVfYxV/qxG3BsaafApIHwrRp27taN8eIRaAR8D3vd+4CulXVWvSJSd9p2f4Fa3qj1+/+s4
p89eYX2vyQq6mTuSFsM8vpuRD+Ap71/rsjuVY10d8h6JiJ/aGzUTZNdpLLaS6mLXMrVKYnCpuZU/
g81Mwasb9ZaQ1d/wfHmwT+foYQoxdCOwM1bhsPQfMDfkeiBBfnTMlQKAYwHy3JBxqdYxXs41pVZy
joaivQ36ydr6tN6P2PVT0F0z2X0Gia5z1wRfcYeO+3J0069B0uDcbbXeysY1qPy0g3o0/g3tTn3v
Gv2j26fqsSp1safWSfG5yfRAnraHxZQMA/QzLhxbF5wN5eiRdSHZta0V7uLSddZuYoT70Zt+q928
PPYJI0/M4PBB4iEFIqXSrzUOvfXoVuU2jrES4v3ooFnagJcq4GTuTN6wK8YCXBOhloGlnkyXgOG2
yJ+NIjpiOIAa13E2d3vjxdWRWNm5yk5Jw9TXYDj43cbu+gVqEDUJrYt8cgjLGRsMGIMW+RnbwHDj
eT1PPNrhBjzDbDC3JOwX51Bguoj+A4EaKBtnvdYMlSAHieGqzXHyHwsnZ7cUFvGBwOzTReDt7Tg+
BtvIR9xG8TBkT51X9nhizTkmiby2aEMAW18zEeXVuLHwatP1+DYUjb0W0Tg+MH4x1+PIbRGHS/Ax
cDX93kgW1W3sO/qEYKZijDHpKdwTog4dF0KqUOuGd7vI/ab+u9k0wIZi+Ko7AuOH5Dv7d8izNoUN
m7lo5HRHG6h77VzuFqpKB9ipOZbiJqnCklF2ILG7GtZeWFQdTc5JWGdEpSY1q4Si6VKLGEOgDa4f
BFO8IlvP3mKnLvaQ9tMV0aqfFTLYZz+V6q7IDLhe+QvBj2JVFXmNG6g/9Ubj3GXCyjfAWzMIt+l7
1AXtJrVk+ly2GYIVJJXpLb2LEb8/0q8NLUB6MyT24szOcRaGdniWTlGfzBCYhm+P5xEf9hWFgvGY
O53/ZpVuyqEHzuBchhC8hzjhMcZEb22julI7TfjIrRfBgOyjvtvEfd/fkdBeM9pLkUcaQu/b5all
zOFdynm0d1HjEkXWFDht0LTDrkgp+TrCtkUCtGmxOjbBHBBV7JGFauvXaqB544xl+I3G2sUnVnNa
dTmqSTvoP3sfhkpBvW3Z49EpzACihWkj8oMPRePecbaZ0Rs3GtngLlgsnJWYcbXVCi1VHCxOUJP1
INB3Ke7a+9kQ461OQzjeeoDHU+HlVB1V6uhbw7Z3LMxEoaNWYrKCdZhlw0qa7V6T0Moa3N+GA6sW
/WpCWKC1rEWvqmOfOy4OIVDcsTldhwB/SB7U+bZe/K98tpD5tdobugmPrRijNepBgUo0LL/pxUsr
kOaRsoq/VqKzhy+3mG4ZlHVPcEswZAV01jgshpuub44Ef8EZMeR31fifytSvtzPjkZ3oJPYXTe6b
QWD6NiF5dzcwxz4ZefO+4HCLPhqALhQoPCe3WReWX93TrBdndKf1thI6202Lj3heHMXG4i1uJKpY
mCUAr2N4zUbAZx5ypPlWmbPeNd6XefEoV4tbOcn7L1ad5zeujLCmkZlFHizKMUjn5pl7oNt3i9l5
yvPviL/CnZLzl1guFOgPW3RGvOMt6QmRhSB3yTAN468Y+yaMUH37EOVWtE4WZzX8yJHNHaOZJ2KU
Z+53GTa/OX1a7AqXgmFUzkuJIBFSXtc8FwG/am5hiEic39/bwaH72SFIgR3PwXaxeYNayy6hVcuj
+DCA5whBJnzhQxmJDYspPjacBi/wT9kwevsxTWFBjzEFf6ZQmwxeWnxFGmsh38V+PuB23GWjr9eY
g6sdncbyTM8ai56enfVo669dQqLwSBdkNYW8hynJc1xnTfDcCWt+yAkB4QudF/tb4g8K+HIuefsj
kTavPPZ5f9tPVQB30uVnbcF5ZoiOxKwR4VqE8WXAM/Hg9lH2igHr0fW8aQ2E4c6x6u5gE9mBuyPJ
JBNWApFh0yXOp9DNAUS5aAZ1H2ydOfKshZ8ZLxlqE0SHBS6QeiOi6ri23t1KVaTMc51XljTr+9Gc
+4OYlX/wlRt8mfJOvKKp/JbJqL+fhW0QGQiJ+5DJ3r53S2/cknCqqsXcSMMESyJiinHJ0nVd7ghR
XpsgdK8MmDuxZtU0KDEsaa1dvHXfu9YOnOVBjbmmzK3rlUZcu5fSdHlkKkZ7h7YLCa8D5uBtdGw/
IogZ1py9z+B8s88ddtyvxLidiimJZia9WJ6a2H7Hl+I+Vl5qfYPDAdFmdrwwXxnpoI7yA3qR5klG
gIqr1Tex4DHkByhjQWZELJ63Y2IUexIdH4AK3URILP3NyHagDnQ3M25nb/Tfo9gv18xd/fuwd9MX
nKLOrTmk7gaSTLF1OeozdpGk2raNX27r3q6vre206VrzVdyp3ApoxEY1fJdeDjjY2wBX4Kg6kCML
fCQ222wX+UBJcD6QQMn7YprmGfsMKWW5Z0SSvrCa5S9sccPnAvz5IxFJ0UFkfnoU7kTFGzXeqalG
GK8pA1e8NCjDnmMLu+LNaGhEzXPSnpjM8UAkAsGl5PB8IkBiJPVKmTk55pXcwP2Bey7guPSz6l+I
dB/eXaYNh6Crw5s6y/p7J07aT7XtkkDudzUROHbjbUhchjdDdcWICBYqSfcumBOILqywa85JcGvn
UNoMlgqpx22a8TzcEEBWlttgAd5MUTB7n+N8geGMgWJnDQYn5EFscdLBdKdh5OSOd+fZefI6+hP2
1dofHou50uYGupBxS3csfY1Kt9q1UQAstZxVcQSNIzZIyONg5ThwIZF5wv0RkYouwNToR5Usr0j5
HjEiYC+rmuFrtRCEjMRHE9STzN1+MIY+cEN9OZZPNPCZMgrf2k8BXKJsIRTBJU02ddwUa2nMBRkX
rXR300I2Khy3bTfuTBcso4G/HTMTWH81w8Ynzfow+Cp+sKQd6WvgZ219r+KE5kKIoaQhCjnAIkOx
UMok1IuSdbAWsBzlZrpw5nK/mZzH+ncG3aBJCWu7QxYmwC2nD2JdoRxjTR/M3MIzAk/swO1cSXQZ
ZDN2nn3oE5CsYG/R7gDMk/6hzXkWv4bE0m+EkUXxOR2XuEpu4TZDDxFPG88aRsQQNGpYfeABn8Fg
ycOA2+Gqmp6zALL0/ex6yWbsNUbcqZXHlntyM/R2epYZZODIGvzvZVs730RF1gOab1wCe1XKpy4P
o/QVeeewLhGj3/Y8j0gJ5nkJfgyC32hNxQePBEeD9lBirJu09Z/nbBJbcslmDMYdzsbO6uY3QWF9
M2mJDpLzce1Lsa/5tafZavqLlKn8nCinvE6T6RJuSHy2VTpy4yYmJggzKe1tnDPVAzJLddAsgvAc
DwrB0PWd4zTlBjyb86mjitz2SpEoUpnZNmavozgH/KOstt8OhX80ZDVuag7uV5qF4a7NhfXmQvg8
QIuWK2Cuzaqg1Yu9sk72aWyPm7Z2g7Odlh6Xt0umr0UIMws4z72tkvBdVJBIeCd0A4WFxN3Sh8Ys
cBkPQ3xGBxYo+lbOtOW+aXYyVO62Ac6JXos4rBUMI6R1UZngn2Abj3A1f6GJLVd16JcHI8XHa0zs
JNXkYWvG69QBPzQ0cnnb3tWRg4Ix9I373p71VU6gREmRvlX5UCGirsg3iiej2IIPTX6T0nNuoyhN
WWib+BDVWEryjoV/kORTFBBi8dkAlKHjzqYz6QtGy/BuVDEicGJGD7mXQk8uBAtmV9enVJgPQYC0
vOs6Bfx7wQ/5VQacCOsqhV0T3OVG065VKXJi1SNnlRWh/Qqvi5b21FXlukyT8tWQ3SsQqRwlWrB3
XAV4oJbjuyBH5hAggz3qEveDycGTnA63J8y3ihcMmU33wY9xPc3FG3FAyXbkaq2sSn2WAYeIGIDz
3GD1KD53GeOFwhpEvQW0jKNE2fbWC7BTItwBbJ127lsOMWxVAqReUzOTmLCwZIttix9jiB3VnGH9
VNwtnb83Re6T7uCk5yKO8wf6D0JsBgcs3XbE+XXX9dTbmRitTbO0f1TQyWPYNAUhN+N8iLNA/DZV
HNEyYlYOUCHJzDAaC3YM/eZctt/6RPUnv8SQIDA/EV4/bJJES1qdXsMGbKBP88vxMudJvIvT5ivn
NUoxXTFFdeasPFYDYeNE/nT6ZcQQiilhurWJhX2mlHpKjaZZ+1ihbxLPngjLnSkc6wTD19xg+BiM
dlONw5fQbNAPaxtauvVcGSx52eg4O+m1wXpy7eAlUWa5sgk52sCIGlHuRO7TXOcuw+zcuql0ck6N
6rWXfgejIXlsPfM71HfqP011VMUS005tvdoJbF97rJz3DqLTRsTIxKRRPiv8id+lLBkXxFXgweiC
lrU2lBxwkXnllbgbZjx1nJmbXgbRl1EM+bhS44gCM9TTtQEGUTNPjSLaTsRC79wOYQrFf2lyxlEA
eAY7vFYsWOgsbLcmsQwm2gCDIOkNnoRy64kcKgZN5GlOsW/pONpwqaR/mzM7vx89hyaBmRP9Ys05
WAnPAsCGFIaB8JaEaXmHej448i/8J6LSvluxdXWymsUjSJMTBsH8pF02V/xe36JcDrDZjZy4V28A
3Odn0AAKdZpTP+dRN59btiQMGD1gLGvpBcoqRssKk8E3vXF5JqjymAAsOhBnHXcWS4Kn2nE6ZDXW
6LH5go39hG4M8HYqxTGPjdso7Kh1CrfZApg6SRMUJJHW/tbPveIkXdp/UH+6NSBgSAec4taR05BL
PV7CrHsXZcodH2mXKXh1aZwlYbnU/rFywKP5Rp/sObvQQJxL455h3Qvjmu6mjwzs7K2H6KuwIUgL
GW/TujQPKuNw1rpDdwTbKuhc9PVK5O67RKh0GQgpOWQRKKSk1l/y2KRz1mt7x3wHBX9vf43c0Xyc
AjdH7wdrDYFgPf3mdv74yNoHtshzsWSJZji1Dc0owXTRjAzntoBKTZ+FcKdtK/L8EHrVrdMX3Tqa
bQfFbDqFw9ZHSOevMpHkp4Wcb4ZzvctTLd/IuqtfF4Xegv+f52+MISO1JrXLeKu9sr33RWEcMja8
Fpqfrw5BnrWMpDgiIXvNkg3OsVNrOPHWLrX+Sp3FoxWDzQAmEtzXkx3doh4Zvhmp9z1uQfytQjCw
p4Y29GVWjAjd1J+qtUzF9ClQ7vBgWYkz3y16O7ma/LLe0wUtwbf1tlzAcSQ41anpk5mdqo20Ugxk
6awlmD3Gp46IjDsTtdO4dtkMDgTzPenY/USF4D42hBTgy9T9gedAb722I0AnDJ6nAE841krrMRaF
XHeJfR+YXfRWKhTiWRkFa9O3rHRTcEg3biaLouZM2Fi3avoxuaGG6NUOZkKNDSH1hpNTsf6sPKaY
GTR3hEY0iYpkNdELo6YpPXNVcbihvJtqiZ/fq9vnVjrNDbPPAM9/DfAHQRo9Pi0ztN6sC69erUL7
bkpd8TTyC7xNQFb1y4BMjjwzhrzkLXdMh+MKUI89SAAW3D3NWsgJvFhTpUC+pGw3bFghPsEhpmLS
qMJMqydtte2XSohV5rXMPf+L0yYBj/aQ9QcZJCD9DdVQtAaEIK5ioxiRnNrq0R0k2RSVyCXydS0C
roQRPhdWF7+7Ccy/TRVHjPLoqemrzhHGrW0etO3cLCQ3v+PgrSy2aErQUm5GW36fKK+3jAguZB5h
LIM6cpK5R0ysHKARpFFzUfFovWTLfBrLHAv23LrmQ9fUZroqmjG4dngdqHjbuH4oZmN8MbCKnOyk
oS9TzmFw22qjf8kJAbuDhUPEkkQvxuG1sy8dMudraEQcX1ozCm8MI7G+aoJOTn0XjI+kndAMVdbA
U1pXLKur0g0AiJGRDjyU+AkeygnPxIZ8TqDsdosq644Of89+ErZ2gSja0u6u9yaXK11m26hv44yk
ze6BnFD8fZ6WhD3RhnoS5DGcMoelkmmm/l7I0nyNzI5CbfZ6hDA0mFDghWm8irO0eRk8t95NBrtu
XDtsZtxSGw476VbEXbaXxhSIFa3RmzZS/nGcRL+F8ZSfpVlVHZW9Kc41QrRP2Gd7HIIqLTfYkJ21
1wJGsmFMXmTeyDsEkMGhBIO77cZZ7nGFOGtb5twlRos8KkCv+5nurcEmNsknQX13butmIgeC6p92
pk+XxkiuOsnGdRDG8DOYZRAc3pW3Qx9+M0aTo4NZAs5M3J5c0tm8RfjprjHU4ltp7GOdmMED7hp1
nLQ7Ik7zESqCNQW3yqljoGJc029uTx0O4lv8ivk58MKvJJWRghEhQs8C/RbrMllbTs7JIMhoK5pR
Sa+s1c8gX6Od3xLMJa3Z3hrc6PtkBAM1Igc45l1Nz6bOK23RaCNkx1bmBt00A1kX2Z0h5vY1RRC7
5qgwH3RLGjEbWTc8BH5NH9gMC+ISXGssrspNiBdJ2GwyN6/J75zH/Gz4KBNcxjf0WFFE6DrZmTmi
wLCe74jp5M9FdOlspe+nvqIPPObPYWd9tmMWa9eotikyvw2dkrewwigE8zjdTFMSbzqDAFYiReqd
ZeaI451y78TZdQ5wiQIqd5FdgcWN4/kexCaJdVnzIjviQ7x4OESGdaCw6vcjVuwvhmIMYkHeswU+
bjFTISvkfHuJO3RFUP1bGWbNZRqaCxbIQq9EHbC1m7JqSdQ27gPskutIWMmxqYR1xgPxTiDzcFtb
FWGlrP9YQ2YEdw4WGWzbSwabOjNQV5iomv86Jf9PiA00jRZy2H89tv7UvyU/Ta1//MDvU2to29D2
BWZEAcTbspec0T+m1ibkOg/7h4uSK8Suy2j6Tx5Jky4S+pK/j6ttf6HZCXsRWbk+g+7/yCD5oQP/
kxZdBKS222hsf0yqMXD+PKwmsRxEssaCHjJWnGlkTFLrHYb58LksHfuYK7C99GBjecNYpns3tU73
KkUoqJuqPbSgapEn1qhahyHclqmpronW7gOrbCdsFD4KezSWHXQunHXK0iOWCY2OVsQPD4Qzh84n
KqWwpDNRYv4lIQnj90oUkXEflswoTohp6DSuLZilAYIsX5PkM+EwUeMx9gczjY4RGM0MA1pAfqoc
+ZIfjar26cw5CZl1cTaBeuK7dKhIcooywcuyzUtmhHFpxYtQc0bd1ZYOYc9Tkd5FZZnQxmMhW0+V
Fz1VJTl+c1/bBz4U7jEMn18n9OFktzsUCLJMsouq3bte0aWc3TTekRE/vIUmsMu2K0lDTKlNkXUC
gAprwtcha6nZt6pTFkP9QSEz54x/MNOJsbmxKJKJUAaRpe6SOCdIGQwWzeEcWY9+NLQ5kLks4jxb
Ji3Stfy9lapkgHz5kdNsijgyCSMsGaDn6grbM21vJQC/iqtQ4lQpx+N/hSz/lxQ+zDYOivV/vSK8
vJG/V8V9Xf20Lvz4sT/WBdP7G2J6hgO/Kzt5+P9YFyznb76NnuXjGf/7krDALJkU4WV2vV8S+Eg5
JsedqA8TDIaD8PQ/0XT+LJhGHErvEOkUCwMqFmsJ+vhJxTLXczMY3cCIkajgeV2lariA0O9JWZ2a
7sufvph/4u9bftn/rkIfL4anYDHAhQ5+lV/NF7GrnMJPeueSGFq+Vk5twcEaw2ck9mzJniVwagnf
eQvHrD38P14a3zhr86KGRQj70+dMjdxUPR3Hy0y6+2sVwnzfjnry1dYfPPPJpgBCHCFay17jc4bo
89cv/7OlYvnk6IQsTEeQXbhwv748iVlxherPvhSwpJn9GWPPmaMfZgmTbXk5VQbB+a9f0/rZWPH7
i3KrOOwtnul/KJj+pFCqJDCSGFDwxbUqCwFsYB8tVB3Nzkc/8ix7OptOCmVjNZhD2+2TfujfPdml
+wJItb1u4GDspR8D+u6APkfbeZ6dN48R6hJxMArzZpQRzf4U1C/yW2mCblOobOz1X38Ono1f7hok
GWgRXQ+f3bKH/XzpgimwBwWr7GIOnJvyAQOcKoZc7QIIl084q+sblbvd+1+/6s/+yR9fHrgn1Gfs
5UTn/HLDEJLqZ8ptzUsG7eiJjm3KZlEl30WmOHiZs7q6jjTvmOkiC9IJivy/fv1/fDBBrQb0xjyg
CgiSfjEqAfaocpZ28+IRknlNlweG1g+g9LEx7/76pX5x4Hx8VtsMebICwQv+g7sw0n5fCTGYFycN
1dXgfJ8Th7ew2SPb7t5V7jhvo/CWp1OU5Vr6Ew+LkfmUAzld/79+N//sg4NyYLVkt0Y58csHtxyj
DhsRicuAOrhZO8Qv1GdO32KEDZSH/4+HxGfZ47nkL/8fXHqmzMgAskfr0nacGmlgFmBHCdi7GXxR
3yAGcWhUdjUth5S7PCxm8w6sIGnsDOFRoJrwA28Mb1TXGHkGImoIxOc+H8Ot2VM9JQkyZn5rxlPG
QVhNpxBxcLH766/swxj988Lq+1DdHIHoEiTbr7bGrIijIUBIdomiTDS72W9bohW4b1Rfyte2xUBb
UPK94r4LzyVNli0EbOyhnQ6bA24/cCtp7pBvNk8z/VgzEt170Ap1/ev3+U9WwUXJiQQT67jj/uqD
NugLjADnzYuLERO45/I1m7KVryaRok9N0f67O5sq+ee1wxMApBcjJsYF5KK/vmLZkwJO7l53maRd
37h96b5FjGH4m52BJRW2emhtj8SoKI2idivGLKlWRCSEjylYKbmCbNy/2yAOHzLBCiAMHoLUdlg4
l3vi4yvq2DW8lZli9+lGv77R4O3OBgzGIwmg5t2sh/rfWOZ+GKj/fL3ZrAXX2ebOtXDt/Gr7nIM8
9JtUxxdQnsz7pZ7bTeYb2X1jF/TsKvQB0zrzR2bBlmsU3jodSS3ZhUnMdAG/qC3WWpEbaGVAR0XZ
+7uRhMn+kHgdsPTKjJkAGJHLSB+ZJdIYkUzGJxr0cb8Rfl1DGYt14q6d0E+wfFiCJyPrJkINy8Qj
TWIRUDmBrC5D1Sc3QVdmZxD99d2YRRziAwj16H+sAkS99nO4X7r4JvLO3KBkpGNkkaYieX9j8q5x
MnmnXifVJu3Zv08idHE8N3YmH6DvEX7KFA6/OJR9Aa4M6tFq9H1DPg9VkU0bO/L9xxCLpcDYFRMv
31pjM1Ifxy19Ay/U7drrreAr1i3mG1XZ9flhhm6B7nUYHOTmDQaDYwSY72zFA+N0OUYnIIHhoyae
HB0ESTvtBeewyYiLRFcXmYeVI5QB3iUffDLSGYKFThJtgoyTVpwMbLs59wix2zxysDXCbYN1K95S
GoRbHwU776523TcEc5QJVcBqQwnIQjxKnuYu1fyY9rsigdlKxxWDf8EYz8wK/8zMKB/YmU06QCSG
V4Pw5cmO4W+A+q6bs6FArwEbr8uEFm6qgiNKXtLUgZ18CxBUovizEkFSBSgmMDbxHXGFAOIAWHB6
lK+TEPNnkMSgWJADQKUK6Pv1dU1Puun2RFBFO45S9Zcy7NzPtQ1eu/Fk8s6Non6LiVLvV3MSVxsx
cHnWSdRX+zaWLn41f1xzY5XCjle4JRUCNuBUKwAY707DVI4801g+GS4ZkFhMgi53TlWFo/PJHyMy
W7gBQMz4mxJc+OL20I6/tKgxUUUW/0QnZOF5zJ3UgDySasSKELVyM5SfjWTEpVCGeUb/RTe6JFcR
vt++mF1CTfKcb7paGDAiDiiGWMGdtyaYfHuLHkhqRoZR8UkZHVdMRz2bgtZQzkY/ZF2hJZXuU81d
uUoCk83UqRp+B/NPcJVtx5X1zJmLiiLTWAssP+B+J24vSJhc+nxkyU4dlEd+QDLErD3nLXIn2H+p
oF4ltofVqJwAgERz+DxZVvfezYlz9AaPhcdhHfKdkkN6C8hk1fCEBqR32fx63bi8OU4cNWSaOHoe
PAgLuS7rm7zKracGegL/U12E574fWZ9ZztCdFU4IkM40e/4knhnOYnyk8LHQDpLy4NOf2wUuX05r
sVOvCMLg/2gTM7ujQ80Sg+wqOMdNGZ5Dv1ZXy/XY1FODFfVjjaSGC86RyybqZ03LaDro3htycwe8
tY751OGkgh23vNuSmXrG6NFRDzVlJwmzbqofgKXxr3nBYO6+YooPQ2g07wCZkFfjUBlqazKfkFSF
W6Bj+jqkHDfsIrNwS1pszz2xtxu9VI/a4rs3CQQF5snzm8FYHLt3ROvqihu2e6fFyRgjJhDkKPLR
ffuItqHp0r3Lgt22CePmlVQWql+Vdvr6USjMZIuSWpsV3pulqO/xsXBpG96MsoLsnRRAeOKpb9O2
bZZeO6qZtVdH4q5DYFyfuY24dtbybmFEsfF0dXuAvaeuIhMU4TUcv61r5vIVxTW7uc4to91GMP3f
cH9C9xtrODjHpmt55yjjqaBqegzq3BgtQ/iPAof5aUgYYta//zj82MuerLOQUSRufmKdHbSOGXNY
JpS3k6uDc4KwGvaj3RZ7th3eoLRUNq8Co5qyLU346CvMGl68+niETHJQ1W6kZ0IZxM7Tb9rpEjgT
cYxhxzWSxAIhJ+7eQ/Tj7bZyXNa2ejmqAGVM96Y2KQzoah09rvRd1dn+kY9T3yBk865o0ZBPwhnm
3SKbbQ/TxI6L3p26HGPEnUB8hhoS4hPk5pFy1QkyPdzKieQduvQwg7CbV9y1UJsCe0tbjzcD2xDA
HToM/m4GISL91H/KckLitn0j0j1GTO4RRBPuGylIfKcY+vj8H4sA9At11WnFt1LkaXj2tGsfiQDn
gfOWly+nPlhny1NfoLN9zRgn3oQxV5VyvzmAdeWqplYXbNBjL9/DRAkaVmn0bACwf1A69t6QqfG8
Av4o4ZAjT9/ELk9823a8k4870VGZidQmZQlwTWr0rYnImcShuIm7hxCQ4nQM6uUCZQ1Eop1VR82h
bM3wOUVgxsyL42gHmamnKLICNM0ra4rLRy0y981ewP2WEXAGoJPN1qQC82kio4fwMouxxop1Pixw
5YXy1YslD3pjTurh4xOyE1Ejdzg8QLdiBf848M6TIV9nYgufSLdDpMDSLVYTR9qnoeEPme9xWfql
SpsBthY/KsaPbVPPgjtKFkDZ7CDhs8/kIJ8rKzDw+lnlph0GTjLLt9bKUYWbbDLhR7bL20k8PkWe
Rs6bRANlA9EC51nkFY/VrDE4+PZs71B9muDCu5jliOyalHlIwOqYdC0E0oRbHuoSbcZrkkaevZ1G
/3/YO49ut40073+VOe8ePkhVABbvhmC85M1J0gZHVkBOhVj49PMDZc/Y6m57et+bPnLbV7wEwcLz
/GNLAKpAQCBwaYunWVG6h3LHBVU1lCk+u/N6svBfB2/VbLK2FoN7ytsax0UQ+FOBV0Py08WQ2O2z
RUwEt0iUc6GJBrPu0ux69s02RR91bHHIM4rE60oOd70gF+SeuF6AH2fRuriPmc25sB6s9DXxxLne
u/CMPNbmnlaN2Uv1r4rH0OP1/nRRchwygIADJaZufusNPreIbxIT5op8vEliTe77jxsCxZ7/vSEZ
fwxLNaqjkVWEj6Ht+hwTnEzsF3eFnHO+FGiMrTtJOszBaivrDkseFyHv1mBPGqQsYqdExUlEpJoR
eq0NCEH4RrrQ9MMbMqaSuw+Cmjg6d+LfaQYhRZGfbd1ZLm+BW856EYmsaQYrYr5ZXtTyhPHsVR/V
cNMMWc1p76TWvQDnfWRT56Y2KQwbwh7HE2o/vl/4jKnIqiOPi41WYX189xlXyUFRBxjEAwiPTuzo
KYTH4VCoYzVGexozAo6rYf1tswEn/c5pNa+Lf2V+KrWr5KZhVcPIqBn8BGwTjo8RjnHCxGxsgZRn
VGPMQsvzSE7nfOyHsUrurS4ju5WuWOsOUTu/hfB7XgFrEHe7aUWLeunFwBASG3nwZk5NSn8sqqY9
X5XpwUUm8jz4c3lvO4ISlsgIc3QbR0JLkcYrTvYpj7PvMYrojbfmejk4ffJwrB2+wHTqPmVpwxNJ
p4hueiDPgAlFy7c801zntOEDrQUeMmpAM2dvVgSgbuK2JjRmnMtT2jTZreN2lhXy1CxPbPbzsYLd
IhemaSqU6BRMB3PBvCDtmcOQIXMNoLXRSM9z15s37Xr436ByBIgMkoSZanAJjqP+tjgZtQ0KA8o2
hG1BVPhznME1h6ps+N82sLhIjljmBxBAchmdidoYkg5JvB+Zccp1pGsTf36iWYQJD1YuHFZK47oo
5wV3weQEfFWDpKXizlT8etHiATYhYp+2cBn8pvP1YRIlnNug/3WOp4iib/jaJthl6zPcQqD5FhFd
snaarIedSeoaGVtZs3aYcqbVdAZFtPzNigaMOrikQeyepiaw7uJZBG+W0Xdf7QXnGppa0l65nZx9
JW2en6gluFvLmNNqQVX9slaMh9dzM8hyDseAByZlQjA1drHOm00U+JdSISTdRnAlLxMFBB9xY0+b
uufcUy1fob7g5kkjZGVGTdnn6r3bLAvq2ZDdLjnacLDf3FGaHfaDgW9cb6CbE3kbXIgOXieMFozE
4MlcInRyT563mN6JhW3u1/ANNFVYmg41Vvg9vkFcH37Xi89mvlgvOJuA7ETAqQTOwyXxMoPHBvp5
NolS8mCRGKVfMJVLxPKec2oQB96pJV6Pg+vILMzyuyQOFx9OVZr7OC8pS5C6t/e8cvKSqGF+JWFv
uSTIv16Rd+fbjm8IpzPbzrLngbiKqGSJaFO7jfGgDGQjSICCyt85ypmPdiyML0PjiK8Z9SjfEPyN
GO3mjnF7KiDvpaZss+nMi8VQdigAVz6sNlGFOipCwNKSYNjuCExub4Qzp3fEc/rbOJPpe9n08bNk
xp/DoSzgezphHrQv9F3gNNFrYnj5l5q+WzTKlZl2TMpVED8slcHGWhC2ST9Dj/Z3o4JR/seq/H/j
fIVpAzL+a4bn7Zsq66r/M71z/Znf6B2CcV2+4YEEZrpWJPxvs4Ln0A3teqYn3R8BHLzS77Sv+GWN
07DxvwJAuiDc/8P+uvYvYPDk9qEvALUSkMX/hll5DRr7X7RIQDlT9xB4/Ia8yOqL/glAt8ZhSWuf
0FG+g5sySfwNCTPO5g/X5G/JHYzV0iKiTsJtExrFlfiJSYoGQsydOo6OQ8ajnX0jQLQ8R/WnqmfZ
KyXf44Ikf7Wtl775cev+y8Sq9fP641u8vriQJqleXDaPi/3nt5jIopidnGKw2A14wKC7n/ByWLyu
MPMnREX15xj2OcBRgKeuW3T6bTYINEDZJp0twCMDPM/yQ4+UM3Rao70Z8jq57/xs1bUVlMkQkNns
OmQgt0PnRU+lLKbtX1/Af/omqLsLrDW+iBvppytoKrehRnrB2LbAE88ucfqlUbonRH/6tXUol4is
nGe/URIiapnwWIgV/a2oKX8Oe6D7B1mx1NYo8xH/AkFQq7DsRz8nq5uoI2x87MJlOpB1VC3kixol
g9lfv4c/460/bgIoC4o8cCxjhviJq+lcZxi0NwXH1OHBqcylQJ2r9MEjZuWvX+nPWPJvrwRfwZ8E
9NrPiYioPzt4el5pZLMg5LLlw5N+e6N6p300BWlWf/16P32JrncYFInvYiFeTYjrHfgHMs22OiZV
DGHHMU7VI6dDt1kGFoe/fpV/cv1WEN9B8kF45z9wXYHiuCgmwycLbUqJ0Mm+N06QHvPOf/nrF1pD
En7+xggISQ6m9Vz4h0Mhi8lWmLgHj/ZiFafF6+xdEnDPaL0iIiXrPb4Lybhb9/kTZnn/0hQSl19m
RU/JQD5nKUT7qLRkspWj6ND9r8XAI43Rx3htbaENSh9S7s3XMSbqPXQW0yUnN5sWxR7Hi8yNa+9o
hEmPnS2790ku6d+Qvs6V+PjD0Qf0b5JWxOW0gf2CQKzc4h8+tbU1gN1ezceJulgwuxo3cRx1J+wJ
+b7OO4TCTKVzoYytyOkW5ubNjkW5VlhZTb9Hlk9xVp7iZ+4rkrZkZb5bdp7eiUC7n7ypLN9FK3es
lfazRSRwsVFTgS8Fwd2LbebBPqF1YYv0dX4F/LRReqb6QDO9RfDIJ46z/Ch7Ie7jwSZmLQUM4OkC
MtFEaBxjmR55+GtKedNyh8bFOnRO7b8oEJVTZgB5VFZL+A2u5y8JjHNYdjk5jA2m/KawJpDwxXMh
e2B1xohm3Wa0kSu6zRACFOK87C2q13NV5299h8qcDLMNYm7jXkAnfNX0ymM5SXp8N71zEJGLWjOT
lPYuyFi3qArdR5E45guZT+U7RYz598ZKatIlzEDDSKiEOXqqV2lQlcwfPADmrVfa6iiCoDhlOpsv
SxvIe1mQT9f7aRVsnDKd7rFptL9i3WBSbLsdkHUGVpx/M3CK3ZJ1YdAcmxKg46kbNEb81tJqKUsP
1jTn6q6OmmhjzxVy3VjhCDDoe0NZfFmv57ZmDg8dskXJ26XTxSqdj6yO04bkZfPEAFle3KjRr0aR
A/9btJrcQTcz3+s1QMbk+RKCuToHYqv907C4zmdFTfpDxnXCqozYiDD3znnJ3X2VNNwRY0Hkees4
n2si7/Z5YhvkDs7Ug61qvlfExwNKyXnio6EbAhdNfJz0sE8S59GOymHH2Tae+gLjqjbm3gdQtb+y
0IBrSKt51Kq4TSOREJE+5tsxLgbmTpxk4ABDqEzkwDbDvBm70BJQlc/kKdxGsfyUzNo8Jn1vPkXW
oneZku84drCqV9WWBTsLjUwGb72I/L2jFB7jeZhuKmbmTT0uc3jF6IesNUjYIcrDQ6nKETVMoVVe
u4fr+Wz4cXDAUlOF2vAjLD6J5peZoz1VY26Y5E5db5TZ0rfHw8jb8hiiRjD2JVmLU0oCRSztg+o6
4wxwUV96gwpMhUv0c4aSljKOziPKSAufxg07a+4X/GAcU51FNpe23BMG7eJoOal59Gq+LtKgQjOn
wBKvxrCDCUgwACfkYPdJFM5mVn1Roxt/yOgO/Cq9Tn9wRjXdIMQYT6CilLfGjXtRpkE5SJ8jvo/M
8TSQNXJvaFxaQ6GBBTb4PTvrVKWBt7Rbq5XlrjTjkoK7ZX51R7PaO6ui08xphCYuwA0BIPGhO+gF
LNlWl3QF1CsoOEL7+MesGij/Q3fXXs0iW1kP+mBIHyC/M/N9lI36+9irqb4zdVyw3DEULKMmkaIm
zaCBZdumMU8OcB3QGnNooDTJ4eAdqxsPrms3KZ1v4Xk0wWBm947N3b23+aLe6RSzxDaPejJpTAz0
3+iPmrZBYSLVpSnoS4Izcg+w5L1dm2cq4Vkvhsl8gWEuuc/zielkZOQDYTbR9yF22UYs2i3iErq4
ZlPmT0Xsth+yzMm3ublM2x8kgGj0ocgt5zS5LYsrZe9vLI3FqU0B5RcjMekZdDl7FG+ybRi/ZFFT
x0PYzRHGpblzkiW68ToQRT3Bl4Zof3KMyFWzC9TIO6fq9n5tdN2KwbF3bb/YO5fS3vvFayKE3e7C
z9hB0b2DXa0NfizyUz4E5mEce96SIddiTpK94hC/uNiRIifuLQ4GGDbIoqa3Fyy/sggDb4humFVE
2EQyIL6jUDcj4hIqZVGnMwOPb+moONdru73JdDECuQjXxlVWtoeoMsQZ86bxpHmBZAtly3gBWcqv
DdH6aaKcAHpMJv0TrB5/IsDkSZl2u1VeYn1APkKZIA2TeH7qQ5fZaL6ZF52zmM0DKgqCxNTg3I2Q
J/uGvBVWdluGY5FR9OJEya6uhhfcMTYhOj06hXwSOy81H1RUBSM8SDweAFF1cuDys54q12+TC5LH
duRuxklFWgPdW32pzK0i7zO6BLh+G05W3cGh+bab3JHbMZfLfySJ/8eF1fnrOpe3VMVplX7+88Z6
/aHfN1bxi02bHLXbzM8kaK0Zv78JEn3nFxK3XA/ynuUTAyWT428bqxP8wkIKkIFCQKIWNBFN/Rav
5dDZjYqRkGPuadu25b+VNOlZzs/jKS+PRYq/kt8C1d5PC50/yrqudWyxs5J7QRtG7fNkCwRfO91S
5+qQGBd90pUvYG/8OHnlrItDlyasc5rEw51T00DNCeDshRdZ0U4he3pINPpmJavipa6oO96wlp/a
qH+JeAr7oR7azyZmDZVucUDHr50yqjd7VfE05Uo+jLBrX0VU1WdiDoKLq9GRVGYL/j6v3KHTMPVt
1u3hrZe18S2fvfmVB145fwsoF/Sym7RzpztMSztFHjHlcNnZJHzPP8gxqqBRXApTsA0NpNf36KA5
pWvjxXAFmdBLUo27Btf8xmNw3XTlWkQBzj3fWWouthMazl9lgR3+3LHBclmoWDqSnh5fsgadAuXS
q9qa9XwX+dMk9lZrkgDW5b+65VKdeWDQNOcv7lYoN/+gMmKYhRW5jHkciQWZI29X8hRlgsWE2fHs
qpuyeSB0x/So5oJ7RqdtfOTY5hFOOP1rYnbJNk8hS2kMpQH4DVXh2GPgmqHcFrXApMxZhFIpCtaU
eqbJ3r5vUwdtoiGgEFTru58HlN2Yw2DbP7oxkhu2TutlxiTHVeawi/F/BdZLkAPvbK40b5z2PEyL
ZqWxe6dgG1E15EnnOKDGXt8B3jtNBcvisz3iSUoAD2FnWgDTiUCZ8w+i7PrHAknFQtYy8MCGJOiV
o0hKfkY4VGFcmord2w4WGAMkRdFb5vpgmWLl3/vRZSEqknixtldUl8gaGGxiUwF4B6MHCvbpHuPW
hN22rZWQL4eRZGSvJjNy7gP4rASgtJkLwFC39zFSqblboAFXzluXQKd2bIFVZwRMdgxhXBQyI9zs
3OcL8DmJMvwCk9UiRkO7ydUtx6j5SO8rGHYcjXAdQiuHDr+ZdPot3htp30VjMUX7rqfz6NQ348o4
kCPx9cpUpjTHkdv0g79imi0OBaETsM9GRcDzBqEkr4fjbYXI5frmES3AFCw2eaKhmtZ2zCuI60qg
jJlpG66uAwHCP2PALje8iWiwzQc/HSkHXuFd6a3qTgheHsWFxb3ZjuxcYTahApgwqfshIbkExbmT
PS4HBlX3s8kc7v/Q7UlTNR8BuBFmoMhDEJBmwn2MM3wLuUOS5Sl1UvKwIzmAprc25Teb2ClWNnuV
4CZkX7zjldLG2/W39PEBxMdCu+SFoevll6X/m7vMsB3rLlB0YdMO3UERdXLicyY9rV2eezpMWC+L
9SP9oZOAdyZ0pKdD/hxIlGNa1fxzoFOEBvi8oKWMVTOS11f+icb6gzcVnFBXUYRbmpbep21TfCd5
gTsyk8Z6T1lrcghAtV8eapJlkFBY5TyESZPP4ezl/bTtA8aTbpHTkzmhGhkzVKTUvZBOa9YD/GaR
VPQfBm7QXHqfjaQRtFcK22jx9ttEig5lRb6NVpRHyBWozwLYLBB50iQchi2UEZrQzUJ1zUeckR3m
sMyen0fu4kNGGsd+QcNO7mAsmN377ktm0CGEPRuyowiK+dmXRhl6tuLGttWkeDNcgIsEJ+DdkYfk
kCMoqm4l6wpnK4IKcoJLhsNkZtUn+SrwvrQN5AvVQTUMCEQNlI+NRugUx6tws1qvr6Z85015HifI
0NIK6dnldE/OhLtzx9hmm+ypNYANw+JYAsGdAOwd4rX9JAnpI4kfVw7rqUBLQV9AThHexmOde0Wc
4e2pwdHfXK90biKKuY7Z6FtfC+Eta+vF7O1NjsBLi/X5m9PO0wvFPfrUlGTNaSDFkBzZVzgq9cZu
320rmhywrgc+gyxMEnusUVwslln+v7nam36pd1VsLt+Q/dE170xFd/bF5FHYl3lk5lGo4XzUeYbh
mmrTlhAgz2JRpZoLO4igB35aJ8i5Z/BL4bYuIm7JJVblNyGCxN0tPivrZkYHdYPB0b8DhHqySmKL
d0CVZAnn/thZsOSc5o9sv8kJfBe0VM57osnGLZmPzS19OqQJGkP0UI2K00R7pPUZzfCEhxIf3kR5
UR90JNGh1XAuTY7L7TVCl/lG4ap6Lib3IRFj+6RteM8p7iy2VMt7rjzcc8XAFnzfImA+UqrBVhMn
5ofYnuazG/kvS2zL94Gk3UM9i1odxFTVAd+Phg5P8mrWL/50RO+I5qWxH7ouJt+NDBexI9LCvEz1
QqxE1PbmI/lrNdocj2jjTFmk2jtqht3sk2ZHUSzJNUmUTJ+iZi6LkPQSke1NZEnlUbfw+aFhucWO
IbsO/dnsX2wiMj+mNnZ6HoU0uQ+Zi72WdfKE8Iy7enKyTzOP9/NUDMNdb5ufVt/zbQM6jd94mhsZ
etTAXjq5ZNsRUPJZU/1w1ug7HnNL9t+pV1WfNOqK9vPcm8X4mEoVxewRS36KETSETas+oKaMHiFT
CW6kMWHDKIhpsLecsCBUd/Skuhk6x7hXqpe7zqZUDn1h+Y3+B2RCS4oBV2gyKtJ+/OinMtrGKDwf
oDzFPdhAjF21opB9gwq3ufOMKL81IwI0twmm7EcqXMXWc4dpx+XyNqMr5xuMrNUnEGiiGevmNRoa
8yY31VvPI3FH5ITYwn9/tOz4lE1ZdzG0cD9MEw5OvnOINa2os3aRkSTnLmaFcwAfbgdPHf0ByCf3
bJho02K99upmdi9T0ru8Q5/9LkFqtY0be8AkrQ0UCdwqZppcysmnlKmw3qOM+Na4kLiabZZ0IKQ1
VwBDqgV9ylnYuLtkZq2LnQBRLHssVTeSR/ieYHZz3th24zz6sSsfUAX0z7VyiQNSFbVS9B/3Yb7M
e8Prx9takZQBHfkqzRYPq8KDajlzE+JGF3TuluUz/CalLBnjx96urHQ7I/+iZs4kgROPsCD6Byf1
A1Vrzj4nq+zFVGo8685ZW5P5wVHG9S0n0HhM5y7ttn0ZPDq9OR6aakCq29tuc3bKpX1KRIk/XVfd
tBvqKgUZmWrrZqCK9ZE4Nha5SJ4o7fUvdQ6Ca3YFPRuiHN6SIQEwoXUZzslnoJjH+HUkLw6j+kz8
WNs5N7Ip5+NsEinmBom/B23kc6Byd5KbsqQgKfSx3Ki9zhOqvomnzMNmFu0eCzpPxyJBbkxgV3Fo
Jtd/IzOHooVmVs9RVnv7bm6jDIDFmo5+1qXbtiBWLIupeiJV5ikh+RDtYZa420XH1L262gWgSfRw
npWL+9u2Z2fPz8y3HhGt6EU4b75m7SC/A3VO9P5JsRyToC++NB6CnkAF0a5YR6um7BQFjhrsCDt9
HYIQyx2RKg35OCN2nsEfbqfGsreRLvqQ6PJxm6PYP+dZOd4tnd84rzzfaGiqaBhDNRPM5UPWp8hL
clE/kSgYyyeShZwlFEawRtNljAWoh37NqRSL94RUkEgymsyCubTye5jv53gs5gsxHd0OLXEwk8Hn
Y39mDLi1kVtw8mon/kBeDNlZiwN4G7nBx3iw6qclmrIGKDzZt/mgL6IT4q6tklYBlLXGdqgFUQB1
0Z9nq9UHH0fYgyX67iWZSrIQ2nPjL/O2Dez2vuzq7gv90GAlfatuSNSOEPX6bwxq0x5IZjt6yn0E
siIfUYzIAfdUidMP2CW0L+3TYFkoEHcVGURwBSQZlLZcngbHbH6d8xKWnSOvQNRGHDE6fAQFlRMt
l5yUWiIeCWp7MAK93BvA+9R8NqkYfsVODSCtq9wjw2pwI/tQGhxup2im0ypxvKfaKt4bp5iTc1W0
XnRxKvNzPwXN7Uz++YbCxXY45RMJCnTl6XxHfEdC2oGNleE9LfmTmjaKWKeHuiFkTOC/RPoWksb2
jv62Dl1H+bH3ENtN+8DT79SXPEGnv+E0fua9VkcgDCuaOBhl1/2ZJIzJpdQk9yMhUQr1iMMmKtLE
flmQhX8NlPW3jN7PlFRguhiRhA13bNKX9LMRqUjQYghyn45VqVAGJ4zuHQfz59zoMXzZ9fAlKUzX
vYtHf3BOCj41ouPaQgN6S1RewcnHF3sH1olCF7kYqh5DYntTNpLDMemx4eU1A6C7VBFjWymJmYlN
J2Chd/vl2ZYG4s12RtmbDgNjJolln2sxTv1zR7Nst0fpa00E1kgyuj8t7BP52hnIwhZHaC9TJ15l
aJwYL6XnQJgWuvvKLVN995exenaCmIm+b9dMqqv90Czdeb7E7EbGenaaLFiAfY9IIoduH6DCocp8
1Wtq/kN179aNJQ+Inali6Sy//njdha8Klr9m634mHyEeVxsopCqByYAzK5n3BxorZ0KGbSARR4D6
smmmxGUDrCII+QGp/Usiff2L/siXXV8okC5jANkk9s93l6/Y4Fr0UMervhVwApkplAyfD98993OX
riLIuJ5ZQhaesn9D4//jq68GtABLqmuSr/KzS7LB9uwRIEToZNbYL3KiLSnF5sL8WKhjPRu8quw9
loAf0sC/vsbWn+2SAq8trnwbi6ZteU7wD+99yoRBO4aqj51FHt1mnGIkz17eor7OOtZmxA+8+auq
vCdmFYJFVcOaURh7BbqD2fpB0f6nOuDvqgP4pnFn/Gs9zvu3rv+vf4px/vjJ3zFODxGNlBK/7TWL
YQUyf8c47V8kuhjfpcdm9T7bHHq/q3JMygVMC6afBmYHszDI6O8Yp/cLkhy5cuYcijYGoX9HlSP9
n09W35GEPrjC8ywCqTnQ//ytjrXLjp/FCYW03nCu/QppcWU33dnRxGUW7opmBcTdPjke4WQ8OTcm
0fNbOkGmY54ogmCjaPD2qg/UM94eItCcAhm33xeELRMx41wnKlaidj9c56x5HbmwN3tqP2RDtE4b
LlNZAIgqNm4uSHIPoIfEOsC1EUYbPx8A0TQpzXHpx69W1QW4CoSKwkBmH4JperOuk6Ebdfp1oXcj
5C0BVYyGue3XWTJep0qs8wyY8zprIrBl7FyMqH0Suk2ByxarQSfiMaHWxmMaNVm3TeZsOir2qNtl
0tVmXqfbZZ1zs3XihaV19kASyYMddHTeBsv6zgFiuh3u5pRKFGZn6mWZhpNJl89xQhAuUGnDiMS/
9tbJG73oa816stbpjLe+q9HGMLgZrVlvY3YR2udTt3/OwRYeSFB2HqPrmF9fR/5aD2tqqm8s22CI
Akp3R3dnr3uCZA8kuJNL6HSsOG4dlBvb8Dz2bocIqrw5YhPEncP2YQ3JPelsI/JWbbrF1oNmDl0x
EQ5ZxIsL9YnKmLNF0m4jl34Tlf0xmKr+1e2g4/BvLdbOGG1FGqRmPVJdJfg8xHBZfPvYs0Sl6zY1
rHsVnN5bVGnzJpjUq861GwY0D31SRJLeWAmjYqnpZ6Jwk2ShXmyLLI6fOrdyKua3urj1s5Ia4uua
FxRl4m2aspZIFjpJtLIRrcms48dIRfajpo51J2I5X/TSfOuvy2SlF7mL2hQNIxvdzYzOU2XSCWmt
nS8ISvAXWayVQ8VT1nL6DzERFoCqXn5KrsvsdF1s5+uSq+K4+2QCdn8nrRZjdNmI8ypke84ljYiG
qAam2a6VYT+WXLKpKdUtyOIn1K/DndHYZJ1P5je3KlFuTHUXkjfbnsZ1Ky/W/ZzEDqvblkr7HyEU
hpfFGOo1H7BgeEFGQo77uuqb17U/kpTghEU1TZ+Aemtza2msErvOaDs0ECt2sPAp74TX0z5PD535
OK4oQ77iDU0L9RHOlibyFjhiEtbHpQs+mmqAGscGqDyTnJRAprinXPhqdSDSkX11BTmg5l/iqPlm
ItfXxGAChUDHmSi80TnfU4+BiQwIifZvaR9jzpwn/gZYA6dL7ro2PSOSmU6zhdURDaubIEKNu8m+
7a6wjB9RPQ0F2nwsr7CNWhEcZXb7bMV0xhXdUSvOo6+Iz4r9DIBA7FjJKb8CQ/Zi++VxiCzajfxB
Z2dW1CzfpR2o+2Y2a3HbCSfaeQ7BkzhQrF3b9KRTeeQAWo30311VarHpl3NlesYx7rvkkPssAgRo
G3sRITcPTD3tKzfDijYX+YcZPH5bZu109lMPlx01H2skAbsCQaqbXGXiEZMoycqSmEhJmkvoj+gQ
sraEg83Jg6qZKQ8j5azhaJXx7TSKiSuQLQtuZFOcBPj7LViO8TbFgBoFLbh5vC2LrsG8F9cI1w2n
3GfNWer5A73uclsjaD/NS7TsBP/VuRBmfWsVTgut6hozDV11a2NVHXC+n3I5sh57qn10yD57QeeW
EM6FUjgRhBqHuln0IWImIUimyHPqQ+j/cmdvOkPRod5T4yfUMxn41JDMG4II1B533bWW465YYv0d
5RMheRhi94mI3YJU24Y+76j7QqVAu5VewvKcyMra1igFToR8FVjKInVJi+ETDxa5n/piPFZLO/Et
JTR22fTNNCE0KtP+i13xtNl5rtdd3JLOszG2nmOsykfHoMohhaYOVeVnh8Izyg072rEjnXVj8YDd
VTTFhBbmyqOtKvNkaij4KMiTk5zcebcGMpxlj4qAJ7a/7xqysAbPCs5z5aWAc8VTJGnD8LrYO0xN
QAwz5RffB7xga3q5DxLacPZO1lhsUfG12K+sEo9GTAmAOTsPyqpDo57ttdzD1bdJEyPPNqH/8oLi
TJwowVZQsHWDojDaT0N7nsuy3ZHH3n0FWqTmpGwm7LoFiLmDZXUZ3OSkluBXH/jmFAuFezEedkM+
/Uqw0rAzcbDtSLB9rS2VnHzVxUfShxz6W/27ESkd2ivnziltYpWHUTySjVfuldHdxTp7GszOeJyS
7GHmut5Es7D5NhZ35J4v+1nmAY/GNBaoLcZO7sXCwu3mQVyxaw99qGBsXt0cf9w0cF2f2iGN5Q1G
Pz3c6s6M6x0EFpVxxAoRsYzHSsdkQk61NnfEDS/mLomCZnkm8TMwPkwdhQbbFAx9WVP8Vkw/r2h2
m3OrKNydxw6mST6On/O89rLtMi6MMl1euNiLYdWQsIH7U94FeG5aYM6asgaxoSWtvbdr20i2TaaW
d4dGgfeyNucbj7C689BW3aHVxtSHY+nNMiRnc7xBSDJx9BcV14D18aiRauE758T0c0N+1mSLo/Uf
shsA6sGBzPCIjV0G2pfXahdq2nceVpm9Jjz7a2sPxqEjS+2h0367p3nOQvhExN+mrDhe89bhAlGa
Pe8TM47f6O+jSSdbcyAbTEzUDjrEZqrFHbfmQh7bBKcybXi6Ib+o0fKeVTOQ7tzbipQsbO0D8hie
XOZedDzbNr5O/CzsPOKNlxzmTndWRTar340DCbKAVkWSGygVW8ngF5F0i3XXDe4tYcg+rPulTfe5
wAFa+wH2/8QZCH2PW5NelSyxtnNmZo9+otonzJwI3gKp07BmZaY0IsJRQurJcbGSGcwun0dzY2rl
se0q3b8XNANvoy6wLmXml2uC8qw/LE7q7on1Pzh0XrSbdOnRfIBR4cbHSxd2NcUicYogbWOkHQGn
s0Hxol5NJUxABLGX0sZxnrrmexQla6ShGSVhPNDDsafyp4JwynszTFXff+DwXnYOF+kMwfsrCY9E
53tYPjZ8okAzRb6GzFK9S3p2P2R6owZhhz1V1E3oyqS8r9oO0FfmCc0jIrltxNTsg6nsL9PgiZNM
/IYuCccXj12hhnzX4RU9uMC5u4AP7cYfOuC7onL11znyk08BM/erraV3jtykgj3Ro3fpaMKU2yi2
4uC2NIUT2tr70JdO967R5qB/Ei7leYiG7FmYJwUITx0j/YsfncYlmgFEEDyD8BOeJXZwWyAj/GYb
EfxIm1qfOU/Tm3QyLCw9rvwwjnmnw1yVXrQ32jRBMGlShhIjuEHI3TtPoHrOTsip2tTkKewwuwcH
EMZhJ0hGxuM0TncocaanjvBcirsmwEJBYG9N8d9n3dIsuLHr2t1baU3sU2M14C322Ifl2vXiRH27
M2Qi9/Zoel8JEpovkPnLnd8uzXMzkeEScp5ntBZZVKtUZvEhtswiBmfPghsUHNENhI15YzYRuUPc
r2ezjeWjs/RTOKEzO9kYOXfGsibIe26z05VnMfubcidEBCMJ+ZNzNJfVfpKNOGSFUZ1mE8i9CYrp
pYYX3Bum2vVNm92nMekR2Qq5Ziv4yiEx0ucM/l57hHJ3Iyefs0a0JStwm68Qrr6iufkK7NYrxJtf
wV5SLndFSe1avELByRUV9q4A8QoVj309faVZEfy4WaHk8YoqTyvAfF1q/7P//+3+fw00+Yv9P+2+
1Kjr/hy4Jq8/9dvu78tfrrFNLP4E0voYUv5n9w/sXzCYSSKuXMpNULDwr37f/QldBPWigZd/Y6M+
Aof7bffHkcOK7qEwAhwDI0KQ9G84ctbN/n9hNtKGoKcFwk8XTRaJ4D/HMaKsSnKKleQP87cqMaoI
C/feojXKjl4hJ/oDQPLw46/+L3LLH+q06rv////+2QsChpC7tubgSOsnOdV/s3cezXH7+pr+LrPn
FCNILmYxna1Wsizpb3vDki2LOYNg+PTzoOVTY7XPlerc9d3YJavdJAEQ+IU35Dx1Yzeld3Q8O9hY
CojootWkRBGwzDl5PpCUelvaeH1A3xWMF3JnAMzOeCBhJkhpkK87+nUinjJN9T+Rx3sPrMv7j/a2
aHi6FFNNCceDAESJ+uzROuw/4iG33GNeoomR4tpx8ORCAU+Ak7mWyGA/+nkGf1ALJ7x/6X/zlK9m
zdAMwBqcF3DGlp3DNDr32NugDaqADtCKNBTCKXT2jwgoZ/XJ04OyAvFnIYhHXuUcEjfVBXWiKXWP
Yy24kN/AEMZXxKQgrKTPQVshi5Nc4G4LFGbuEK2Ak1gjIzAVKTIjBOz/EVlF3xC1sEDAU7BA/VEz
flu/yqwE3Yk4co/BSFK9hv+gFZJy/vjvXYtuv4dOmat1D88WVEzpB5Xn2T06/Yi+h2v0z+TW092g
ae7vz6peMG9fTgEFR1PvfNMLzPOGRyobTQcd3KOKkpdXGIyNgNb7F/l76XARQY+DMdTlybNVi9CU
60u7cI8LssnHLFCUlgNBBmLBhf9IfdDSo3P+SA6AD5smCEN4TpYKIsdSi2E5x8zGtH7jaPEqAL/A
jk7YnaDNUSgQMy+pFoCbE4k/pYqcD5oL/2YFg91h2zP1q+pCZXq7YCKbNkYkcvc44WJ94eQVlbtW
U5Ubo2eFIkRQbvPcpsw/LwPKgqeXF8xVumcH+UgR8t/NgOs6gJv0TPvn0mB5EYqpxAns2IP+vAPy
Oq5O0D+36cLtfz7Z9J8CFO04Wv5qoU1NgOSF3zrH1GN4wxPm0Si04m6gwWDvX+ztVs/2DZmLNk7o
crKQKp8v3waTy6JtG+MCOW96X4ZBPadyEJ5ZThAwqCfBB2tZO93/sbz0JaGr+RoTzGqGvKZv6Y/2
VJMvsOYsP7wwScX3YAFBYfVdjy7taKBd2CO1SzwPO5+EB5WPGGRZiZrX0TcqeGDgStrDosnrpx3k
VXplXlA3WUWJAY4y1TIp7w8S2OS398zB77ObshBpqAKDFmcbCrq7mTuRwF30hVki1g2ToU6FsYut
Ph9WtVnOaPxB3u9qkFpZM4utxZd97uj4nvBb9A2BQbD3Rl4snxeIm8+TnbN0X1UmbDTFko3ZoR65
8ixkF1akCihIaRGCQqB0ZGb8t04r2/gAnjqAIjZwRztrv0mtIgeYxLnoMgZwBahrvsV0F20fZGRB
Fy+JAS0qjFrrYPUeX40vLFyNMkzwayk6jINWMQgrsS+qlmtowRjRJ/Nt22rLXle5EGGoVoKMTWpW
SONaaEsSaS97Awq8uBi1Vl4vYwyq5s6qkguyU/mMqlv7zW9oUFyUlm7KUcG9NWxpgOekG5Z+t+aQ
KfMXR5Cwjei1PLZwQ75VMhdPeWqz2l1q0k+zFSJYdWqxCYWQUols0c9miewDQOH2rhOyBMAFgs1P
Y0zi7T5UHt4TuAtSAADsatAYOKIxggZfhGyIM7mMKPJ9j7Nrp/uTYGXXI+V4UoyA7sH4hCDi7oB9
LY+2glXShFqe4yR+bU1d/5yXsa2JgPSilz4CGhXMXfg4NDOfwunA+RRGFd9SahkMuMvo3lCZQb5V
n3K41AQ7nAIKB2xu0mW6EYjVxOz7rGw3ES5KYdTA/YtEByYnzcyTGJYJUPIuR91uAoRmIONzEixq
U+w9N1RNvScf0w5IyVnWUP6oAcGv4Vz54uIk7WCgN4P7o6sg99mgz9s1FMgcByfJuShq3PNYwfEc
b8slsK4TAyG6zeyVIGcR2IJUAmBQY6RzxApWVuWwlhUSDI896C0a3BJSMYVNcO9WwFkkqcZrv1LO
ZViQHnobjQMPZ/EpMq6tFElFVbfek0iGEAndqgsLkj+r+xI7i31Y8DHzN3Ys3O+VUtV9gJ3IFR4U
xYZKeW2tMgOdHVJPs7tIixqx70LDnPtimlDlXrBAMvtIoJazpOPKFNAIV76XzdcBvVzsRBJ8T8o8
DNcUpSip084C0rTM9zkEa3BNSdMAL8NFo2JN4iBE0v5ZNj3uHFk0lAh4dPIlcJf6E1Wi4ToUHt5Z
wOtQDx9ydqb1olWWyFLB3UgEWL/CVuz6Xe/N4ifK3tjcwSC/RHqwi3daWHXEJLkB0QX7CBvvob4O
aVPg37X0yfdYK+L5taR6TjK9RxcsOlqz9Nt90I/iW4PiDck8Bp5Io9cXjlsCxJtGd/kOUCUnF7YX
MBWKaQyQ3l1Dt6q+Z3SnJK5N4LrA0Pl7HYxSwZnQINxoyc9tSwy4Uqgh7coAbBwbE6pcUObuBqpX
n5CXbT5lXdLvZm+Yf2H4MmJZnhqfASmXX9NcuetirvBJqlIwVi32x5QPnnzp8n4gPLWJbFwiBtVZ
u5I0PusCAz0oBATBFUSw/PIOkyeKzOjBAYDTLQ9v1VHbjWs98814SaQL+dixZm9TpQoiJgZlCPcV
YbQBPUetFJANMlkQCZZ6pnVT1sMDNicYw6iq3w30q1BuMn8WWB5+DYvUXqWhNe16A9u0oeA+wkiW
nzmVFtzI2d4vhduOqyY2mVEfVdBL9ECqWySYm9uip1e1NgQR2dNJxsuAXNivei21tq2heGVHMWlZ
F7qIAN/ZbeVz3JlsSPUCA2E2F5asKVGW6/wB2H0wUPTZQjzDlVPWrYmmI9J4yxopzhqLEgTsTgo0
/gyqQdJ6QRtl8DBYxFYObklX6G+zpgan85MuNrsxgZkW3zcm8qges9VyI2ic3qvG5dUfEg+H+MlF
p/kkBtc0LFtd86B9nKOd882u25h4LhmQq4V+Vmtmd9+U36kTBs3L3ChXS/1Jih6QJLZV5o6/ymBs
Y3yBDO8f9DVx2E3C/gAdlRpxNcUpHTMrS370Sj5lyBxtPTeN43UEiLb/iqHMYHxJlwYl/cBOKHOj
XrMWWMRsk3FssWAXy24OquZhCWNslkLfHR/oKZd3SIa92AX2zXCdb6DhIiQjCr+AntcNWxfo7nMs
k/h5SdPxSzz4zBxvfLZt0UkKoZT7WAmpJM3nVVv0/oXwkGbZTCPGMOseFBEltIEq2EGGk3l023q+
anuKZ2KZUmPVlbgfrwSzkNFzQ/UNcsNUbSdLYqkH0OoGDkRx04L5vSvToF13tUUbRWGwRyHW+VGH
Qh2laCjLeZGdYpkeOOmaHj1eRsMyAixvC7aLMPLwIgvcC+RDf0R4znwZZZyjaz2YVx2l/O/5KPJ4
3QGC5KwE/rlCUyq+DhGxuYIG61wY4RjiYqvi/slOx+YIpincVkDfjoiPGOigyr7soBTOKdD0asA+
xrLtaJW6mCdg8Vs59wJDyYOqnAUn1yS6NOdh+SwTjF9DFY/fhkK29Cz63k0vpnSavHVQm1igBxEm
z9diQnBqHyZDj5dxZVxm/lI/YDyAoaiRQxXQlV4zR6coGK9HTvgXS7X91dA0ag8zZD4CoylxIAyT
iO6jRXqRsLntMbi20nVDZGFgXuerz7GtqCpXWQSHsGfL+5ZP0gGFUHiXU2qzjYICCOW6bVQ1bmyc
iSMasbV9Jf0Zj3kUja1gGxS+y4Zo4fxuiyHahUaLpVyD3pLrtpAwCwEvYvDTux5/zIfBmvvHAJLH
Vk2YY2ASA9ASkRE8skBO43Of+bC3Rx8rsGhJnmHrcg5JExWOyFCYKroM1a1ayFOqAnAF2OYovbFN
+F9mNxpXXirpFKVO6+wCw+nAZjaVt2t738NK2E7Dfj+wdl8QDpr+aQJH/hy9yH8ehRTpzmzE0K8R
o0MFLasLv1tFAYoFiy7/b7oEdeGDL5sXL8G3tM+Q+VwtaS8vnHHCj6quqxY0RdrOKxe44DrndL4x
CnQabVNEEltTYvZ4mTF5RkzXT1beAOPomA84UBuur74m6EdCnYqX7Ab6h2+uIjq5NxVOPRKkymQg
5O8wa4DqLDw0m7GYhscJgimWj6d4/X9qoR/UQrExITH5r0uh/7dAD/YNz/P1f/wug6Lh8b/RRKOr
H/hoqlM0+lcZ1PIpaCI1gmAOQKgTlulfVVDUjFCw5uM+dGVU2HU697sK6vErjyJigPQYNRgESv6T
KqjzFnGnb8eC4gZuzgJ5R+X1LG8EODOX5WC6vxJzabIXDCgix8SVCQKS3EiZ2fMj0uap3PWzU7CL
97Pn/ZyioqkurRq+vL1rDJolNOoCA5uoKoxoKiFbkSfTQ2eWRjbTBm3EIla0vGJl4BauWletnWKY
F2eDqmJv3yAn1PBaxSb78UMitVZogdwiGYRLQmMDBR4oE+2dHs9Nj45r5oXdGr9n9A12lcp6LOLB
5MPg/iirPivakJjSn7bQUbYErjX2+ehgCGzBhF+8X00/KnAzZewnqEp0ruPkV2EMHQrcu5VW5Usr
unS+d5GU4tbsZOh4nsoa4+nhj7V1+3cV2f7rluiNWiiqwwumnBGeFzw1u6us+y5+Bnrq5VcNx35+
sbgD0eE+MUQ6Yj7jp4j/whpvggEkzITeNU6KTZ0/1XhrowfgDxzaF7AzezPZLlG84HVcTEzFVpLZ
Lo8J6ikGMADEc8X1suTUyrdl6PZwH7BqG/zwdWv5LyGvZ+U+yhZ6DSKyCZEppC0A3u/P4kWU5AQA
xEm/zBF16C8elKX6rgTvsNy+P3rhm4qDy4XoLmPpImBGMHgnrZo/qiRzUbbhQiD5jEyXbTnbBoFP
10SlgTd8cvzMvRn72mMHB29dGHLdWLGv7vLUqz7STjorfek7QSMDlCNIcrCM52pZFiwfM5wy8ax6
EL/XSDBkkqZ2adCRvICMiF30fzrIFGAof4FqAVnJKOiF9cezG1ZsgCXznZ/FgB4KbnJzY6h8pYIl
mscPrvW2sqPHmY3LtUKHBQ9SXgM4/7wWNpdFDh3Afp6sGBjfLxtgV4LTbTOw7iBL6SEuZqGNrN6f
4L9Wkq4W4zgg8HigKHYOnkYyqe/QY+x/TjSqcaYDnhWou8g2Ukb3/UtZf08hFAAaUcBYWVHhefUy
q2sLyQ27fAaQk/jmIYKX/FLYkj1qLZE4ipubKVwis7ys064S5tZTSb48Zr3fNM6qLNgQEbqEyRN+
pi1NJ2ydqMouLnMU7YMZjIrrlh9VXP+aGLTsvJDwmdmh+H2+oVlhHlCsMKufmCp03AUePHn2oqzZ
QDG+LgUmgVGpUKj8aLD+nhjyfWp8dGlsqqLn21ZkaLG0zjN+0Ga2yKRD30uJqvygSTpzbTl4cRYA
7tzcf8L/AwXsTdt1XdisSywr1H1aLiO+e5TuFvkjxlo83Dnocs5HD6FXxJrfn9pzXLALGhh46uk1
CbU0w/ncevHYdOXQ1T+SIKUZtMKTUS63vZg6FtUyU9hR+xA2u7g2nCjlbeor1+UwqAS+8LiJ5248
/2QBltmL6E1GhuMPIWJEFCyXTv3rBozaEbuLNyG587WPQ7JljbLJWakgYXtmp4IRyDFc0TpgRoDr
6S3agH3GBe15KoLPUdLI6dsy6xBihaN0xFgA8nHY5DHLEG22s93W4/1ukxEWUQNKs/wlRtzcrBUo
kn655fUPva9VWrE0O5wuuUcMWULIPlY1WF9pjTQZVqcw8ZbHBRUWda+6Vqi7PuNfxlVSZewgqwQJ
YObMTrCsalfEwOSA68xpDF70KOA7UKEyswzbbIwkROWt+jGz+aTAVo6PpGj/lGLvqSmRnyU2uhxm
c4s7sVz34AFihJLikEsbeAPz8QXnUK6GTVsjrlGNTdtvbZB66hBRjkuvChdd3P1ooYF0TFpjHi6G
aZhYS1MAtwAQFcY68zFQmMkD6ImkPjPbgGJKd2iCVoKtqt2qwZn49wN4GW6Z46qi1SqyjYlpLwPq
mRXLr59ivYkVpW8a5balUMZfSI3OJbCiBhTqv76jbVqKxw6SUWmyZsnVOO2im+MxBoOTYrMOOZaa
8sXs1DxT/DqqLkUmRs4LADFpZXWAGBfwMAYYT1YS6is6hk/UNqN3w7A0s09OvWGj18ulDiWnlpOj
LNNvs0hk5V2FCyhQxMzR9lirxssA/61UFVL/2MQ2gvdIxE3Idb1QSbMifydjSdv6wnCndP7ZlpNi
DOuJOiWMKzZGK/oSFPSFQZuhVV2MnyD/KVQC4gXh4mCTWZPD72Y0OfRDZCH+GVetE6kq3tZGp+fd
txW7wLZb0JIvtzWtKe6kc1qXn+KAbE1dhD2s1WxTz7XLqzBk8AUAGscS7WtNFJXc0szT84/jkOl7
gfGIxeRa+D6vIJiynJXiLEK4ByUCR4sYUD7QcVukIIdf9zRZva9Q1fhhHTqzz21lbqjHuFWIar0M
0zgwnAsyDXxTQQjoHjKJFbS/i02hl6gOrdV9E1T8SeZb8AL7mWRvIHREIXjrjinv+dzNi948EoQJ
nrIWkBuvNFKZfGlnuhYz4fXEjdSrGstR936a24wCOWHTzwc1maSWV4oKMF/YdgijIH9ELKZXNVba
ndw0OWBC7zAFBZILm8y8RyYpDdUG+oOvd6akSLJlR41ih5pY3Dg7mc+xC0kgQbMCyL3ZLLfePE8s
/6APEFHZhiVMgopAgW73tfDgD6JvZsqiNdciypz0prZQU0fuIxv0DFNCnE1rZ/Mu46WY9nTFKaB2
LRyK9VSgKDYe86j3uUfansxN6waoVD9VYO54mCrK5rj+Qv8pctGR6+sQQKgwU9gMWzZitpstKXw2
o43cDHWIFzJxO9C5yBYyOURONngxqs8526z4uYzUoRO92c48c5jR54P+0CVTksSXqIoOlo+JZNjr
xZNmekvx8X5um10+R3pdmsPUs4YiJ23z+Ijr8MLvQGQNHW5CnsNW2bcYoYAyyJkPQKAomg/tNWVk
my03q9qBWapwDuIsqOdy5Lsw1NK7IEVTdEBhkTSRVDsTNC+fJIVp+Z3sIr0v5aYqp88ooOuIMKEQ
y/bUuJNg/GRisDsoRpF3wbJlz4JSbedgMcHst7N3DDAocA9B0S/ceDIZA5d2LYqdzY7tkuNIzY3P
KV9S2uHNC9xCH7JSDi3LcaJgh/iHH3Qz+wOUBMO9mUAlInfFFuW5h6bFpSzZYh+EAdFS2jrE0g7K
809EDslGfuch7Pp6cMa6dWq06Dp2VeyukmyECKqR3R2N9sCJN200VtHWNYEUfonaiYdPaw7/+WQL
yB37GW7Raoddjs+LneHHyeIJoNQwgr+XNYqF+ncYvTgs3AV7Xu4c7R+93fcG0iFoerMqna3jd5o7
SiQam7yfBkBJuXYp5fvYqifYwlzbGAQCXA1zWjj00KxZfMdQA1kEs5yK+9C2Q2zQu44G0YWoGsRc
Ra2G5ieupK2Bwn+JtX3EnTprlM/S9nvKnrvscr+qi2cXKZvuDtJG2T2NiH2ON0uI5/EKrQw6g43j
jQ3oYzT8McppETNGsXscvUBddy2erVoqwSytS/woqOBGgVTWumWOALDWEyBA8OeoPbgAo6ccpCKq
k90449RAddsOV0ApZvkNxt3gfkGgaHZjwPduDqk7LOw5qoHx8fwR6zSK5SdJJMvb6C/FuECuSYvF
7HYRamba4W+OBth/+dVomlazU6EfIwlCgLbcx5hf1xx8cAMv+nkegpXjSttaz7CuUFAUEAlC3Q70
szXkSjgzsVfEB9925KatzXE5RuAWzb01Wom9Q9zBoush6W6BFIwcz7ht8rp0H4CFdlm9N/Gmbdpt
CEx5up/k5Mgrgz6Qcecabr88SrTQYTt3QnQPIC9jOBOFBOPf7IPJwz5nZSq8VDY4wxb5Pkol4u4L
fuQlBVj0Tuxk7XdL3wY/LKC31XOC566aNrmQc/srzDzUddeD39Q+rYjek4i7RVXrBZshN71C7CPM
JcU1AslGnu+VaAhrk18JvGkZWusaMpddb+Bya0oO3U7H0B5PPEx2+zv6Nmdo/tYdfh81vYOxTvWB
2pQORJsH7MSbxt000dhF+MiYeNPmB6CwHtFYBCmn2XWoS7L+kSqHmr/vnEnpYyVkI+HlbgMdPnYc
4LwOiSv0Doc2s44w8TZEoWuXzcUIxY0Ha8bguLSxQUjqJa3i6PGSMuOUofsY28ue5irfSQuo1tEf
Yuo6c/AzkDOUYlxVFuF+aMtUfEU7Rov0WQ2q6uEegzNqDc3QemyTEIWI7DVkvLH3rg1r6etoErsZ
kKPGhr0sC1J9aETGGOEU75TotG+VVYnFOYSuXRASVTZ5tvGpHEqIoLqRicgPsggQiNgQwfVyRo+B
4xKa4CcnGaCm8vXJSQN24k67OPG59uBDpMUEwvVADKxr3On4MjOrUWpa9TAOuP8+zPQ+mbt+wUfs
zAq5oypqeqt7CrtQx6shCk50t+XQiR80Waoaj4XMry6RcVIci7LBg965qBpfhywoHOgxgpYnpPWC
/SuugBuUltQAbIN2sGkBLkMRDY80Ez+O8oo9fNYh0qncI/A65pT6fYKBMGMc89rUFQvIRfruLScy
GEiq7VlY7+e0JOko8O4kcA04V7iDoTcSls+/RmJpeYVWQ4P+F/WhKuEb61IKSJC5Vc0BCm+wBhmy
FGAROUs5Rd5XNLupPb1OIwemZT2S/g3yPmijiSd2aJ8wRwONLau7rnBYHhNNQTOj8JvK6SHnB3Ra
43L8BGJSqPsF9CRPZS2NLj51HZpcyafGhDZncVDi8gE6yJ51Ih8IAMxfS+p11rRORzqvEt6FTZQS
25GO5lXddJ13MJu4V8Et0pt2nV4Kqufcz7zAiuy3joMIKgq9MAzUfdG7+hWBk6QLXhgH8IFIuTpQ
swpS47S19AJzoiFt7X1r+/Th0BY7na6JUjGH5lCPBKprxwFdfi8cWNwHJYVejxFiXUTWJiOQvcD8
rPiBf9efJirpltuxCHyOSyvhvux1kvg6NMzFEOtg3mn03b6+Hrn0mJdiGGsmFXCPI8tLZ3IQMlbB
iCY2zUefpsm6bFkLBTB5YoJs53auXrtFZYfVVYkEEIzHuACfj8gEeicOQS2cE+Z2MFTJtaql4xFM
rUFGscLSoXWI9JK6o1WRdk+qA9hSwhUYGsnmMo+uc+mOlsyrVeTZrDMsHXQSSFeSjI0uqp6Q3oXJ
ckviyTzL2Vvmo4MUyHwEITRP9KZsp82fVGJNDEr0Gvn0samINfo66HjadApRQdn+zoiDpQoJDKY4
RvYXTabW4aeYnKXbYl1nTD8dNbTLrWko01w7CYCsYKOSLu6NAwg/Z7gXS+GgfWaMFuNvwMLSMTva
5URhuMLoJB8ulw7kY3qo6j7qo5hZkyUFXRqa8E7BO3TKq4hRQq9eHhl1veMuVkvO+6mlk4YgAvkD
y0l4XJ7SXrTorbJhTxaHxvcmmcDCmlj6B2A8CalKHhBHvb56lSp0aFUYJfp4mMaBO23RsFbIwyH3
M+r6EU32WS9J3wzG6sZEM6FqGZBFZ9xeaEgGEmaAfsXJluPmSgD601aYYxbvI1R6h89YoSz9Jzrl
VnEIepucgoPNcIkP6LErtk6wFjVfE7qyY6/K2kpHotAP2MVBhpyyRryMaLJ/akFZsEkR8A9i3VO5
sottGCudBb4mFkW06Juul2mc4zVv2Qw6WAYLGa+rgoyFTpJksvrHpKqY0hRyLrc+YNcal1tc1yMp
0aKuXGyRGoojfHCZWVHgtvSGJZlGI1lPeZ+mFXp4ab/QGUicKn9y6kln6PPrzhFOvQ50SwtB8fyD
Gtd5PZCaEdoJgK1p6PhYPp8VWIOpBnAFJeLHFEmdZyowQIm3MVwoybgeDB3P+8Elz6tq+pKkp6hS
gPwJCJze1lnnpqoCUwr5wxOj7t68Lg140bqy+35N7O9LQZQnxoUVbFM8P/eWsPHTXBTViR90svX+
BHfVwZpxYrNm73r/Wqdq4B9gWcpvGmYNEN4Hnv93V6o34bSPRe78mJwSm87jkJRoqa496Sa8hglo
fc7CRdRsGgN+dT1FFFW0+EaAFCHvpgqhOxshKa/ee1535t+9j6qLdYpQ+V7PmeCLduSn92//r6FC
zRL4cmhBBrNQB9K//6PSPnUwxePR955kak3cBweUTgs5XEmh3r/UX2sO/QIU0zFwDKmrBuf1bsKo
1K4IoJ6QeXKGmRo0NqeP1gKKxCZJj8cPl9x5C8ViYnxhg/Wnamr/BSDukJcKYur3T0iD6j1K4rW4
3A4pO/tdbEMSnzdRSLxPMDHz868CcaLuht2u9D7AMp8PM11TDzdy3VXldbPOVyRM/EmNYex8pyZB
6ohjElWqoAJzmnwwoeejbEMU4WkduA0+HaTz4nVOYBg4VmZ9h3/tIyHVFDo1TzMytQOiATpqfH9a
tSfCn+vfxuz8Vf/Fo8NH+ejtCpJZsLCZzN33rqJPlGw7pF/Y5tgUZ+Y16toC67IkxSUqXMPoSjgZ
37+BE2XjzR0IFrEWOoJQ6vPo5zuLGyeF1fjVd5x757ja0sta4OmhUhVm+9ewRXWJDo0RzdH79++i
uAHxg/SiFBLBiU/j6+CUGVgV6lWeMfMW17B8yBaWAgCSpqiOGI5uwFwYwbhKrVyyW/ujpw9L6GI1
Am5JZPLirxx2J2IR6Q8Uj6yxm7CEQEu1yrYBwbwtURpSLezYOjd0bNUrUFoz4rKYolJGBtbJnIkm
JbbBJkAf8U3TNdyW/1qg7wnt2TUBv+ugKQvkKeKzLR0sR1mZsZOYgJcY/yDOOiqTtpqAPR2TKqcs
+/7w/7XgoHKgieIBcwJ+99fSHsgsEgMrxG910jrErHEjdQoULlJHAL9L1u9f8i2AnD4dW2146tHA
TcKF/QwIQKMMunUfjN/CWOga45CGIr+C2WXnxrXZm9yBRgYOJFETwCEmAhS2vpv3b+P8yQGCg523
cHDmsWm8nx2iFSJVI3OZfMshJZcXadnJ8sHOR7u7tHv5AUXqfAdxCM58h0qRgGwG2+RskQvLxH65
6fvvCgnT5dHLfL0swPvqyOr957LPXmm+PQCuBE3Kp/PmOObZg8XjZBZFpeyHCp+9YBNRvpTxDlJN
SqabZiOnw4qGd8lfPgUb1uXkYV5Isubh+ohvBUH6kZRH9++bEQE16giLqwP1NCZDwVWBtwIweaLL
WpOhywABIti8hCoQukycl3RH7hUUFB7OyD3OojgGyc22onAVJ6uy0PxtPxkG+2ixA6Uau1fvD8LZ
eDMGaDo5Ju+p6zt/d0w9YPphKTCGG8pMn8xRTasiXxljTeb8/qW0stCfW6ieUzYvtIOQsqKuf76e
x7qhpmq50X3g1qdrDR6l01yh8crRxFbPFvTaey8A6TAK1VTpKunvnzo16AqBMZoMruf6up5JLtiw
09kllt/jJyPPBmO57HlV8WtImzIf95gmkzBt0acjPU4xtCUt+d34o1ukm0gGVsK8O0tgotWzUzWs
eSR2vYyrINNKOOy/libAzekar+EleiYzi6hlXPmAzZl32aW6sPy7hcYbydrN6Hlw7kVwhfnC2SpH
SiDvD2nwdvp8X+vR26bWnPc4C5GEf3sqtTyBCmAR/yyU43/NOoDoO5v26EHkQeNS40/kDux9eJyD
tIg2jRtVhxIN6kf8mkDgVsFQ0TTFsCM0Zuw0RCLbh4j8tQeM26tknQTKPqRh9rmk1fZTI2thEHY4
yK7p5YgbtA3rY4Ij3xUnUrJoj2isVwwUYv9Z6CMrBIAREMOBNzRdvNm9/NFYDElygNggfO+wu3U5
lXACx7H2yp87tZHN3G7piRePSV+4+ETadAmyRlLOq/ORFp60iu+gJjwUX0/2oUtrWsAQO//e5nx+
apLa8tC+EAkljLjv9za+a/ej7wyPqeMk4KBMw602SPVh/TjAuSiMpvsi3L4nLIqGQzYN2Y42wdyg
Tk5zeT2NIUjYwS3VBXjKrRxDUNlBkmX/DJAAqZpHQ76RyDTfL9lAScxF449qn+GuTWF+duVs/rBn
2X8Hcu0+JIOHEvUkymPu9+nWTef0IwrPm3eMBUFbmc3MI1TQXN1zOE1N+cdvvbh6Zr6mW/znq3yL
Nwga+qIzxcMHy+/fXMwHKKePeWK484gE7TtCuy6snqGglmCEJvPeqqivomiaXynXGcj/4rr8TIvQ
zz+Ix/5a+afHBKtDy4ZN/Bw2MXg9lnZuVz63VUXiCpULOkbpWADf3n/I0zf9/7jrNKSw8sDnhKii
wYw7e8cmG18QBVbm2cIRRhHzcFysahIedGiTwr+r7DLSdC6jWZmFFzYQCZsUe6kU5bAJR2vsC1Ip
bjrRhReV0foPnLfwBqgryseyJHixZVViKC0t9zMMyOqlRP/hsqI8+1nZs/1PmJGnrqzaMpHEzeMb
B0pTgo1TKaje5PTi8HujsNaF83NWx5JWwtDtrNgzn0wgwuuF+fsgFjpjTjIkOgwgDGJcoE7a5yGB
ZaBr6wbz8uwOevCT1En2Tp0Vh2mZniorLL45RjhtBjum6dFCHD24aPlWm/dnxtMj/2ZmfA3WxFvR
hhXBMX4WIFl5VNI+SPzneKBxQDkNF4gpQPNn09MlkRvlItnmlxJbaqSbSro9dXmoqVtdqUYouSr8
2LhZrNg9OAuSaii4hd9R8am8dZcbVymqC5ezM+8rp3TuqYEWN7XBpK0EjbF5vciJtktW99Hab0If
QVSS7x1SNS+zyNJrx8dIFgaKd0ASqbkpPVlI/JT74cdcJMMDDMX8s1EFHBBissadY8txWDng3e/H
IkQKJGlxhcciDf11JWNaAH7WZjRCOBO/uJ4RXKbJ7P5jUdVGbzjPvemDZf8WlsQUM7Yu1QX46mSz
/jkVd6AkzLz70XObut610TrZY5M6M96sbWVeW6MWr3t/Oq23wNfTJYkNSHEsG2de4GpvDzMckYqu
5Oj8BYfHvaBshkZSNMzGkUJltqMRIdnpvbh7bqA9P6bxJC/TNDQ/Gyp0du/fy4no+HZpEWqyfZ58
SIV1DgbsxtLrg7iqfsUTDQby9jr6XmPRoTatVuNqTTunwlHWUMUwMU7mDdpi3iEBDruhThKGaxqe
CMF2tfC/pghG6dIvJfTK6JOrXKT9ARe06VoMCRwUz4/dFcQbe1z18LwSKpwIqK86tFPXAS7Nzd5g
WHZZLo2rUFiKD4w+jgCavThDh8ImDB/qXYy0NwYUVppflrR5iSgdGPeroi0qICXo2m0VTc9HT5Ga
Eov0XySucCiOFU6H5zZwGVYi7aK1oOp3i79iRcsVRN1ER5O+ksTsLUbQxm+uRvSl4Cqk+ICsGb/a
+qRpXt3exHz4H/ya0q8DUuEvbgqtGq5CFn1U+Pp7/0FBKwQ0B3QNJeW/6nqOTScUn7j8F0qVJmSZ
Mcx+gPKY6RoyZeRU/vPSD9EnURk/ZpWhATML1ZT/jQWLRARhswNyFd3hswULUqovexh/v6JSzMPm
NCFiGZICsTAhoc+q8L5FDnUHuy3aNmE0fUuCTjWsE3hK76/YswLd6e0JXF1bZusAa3mO2EWHb1Q1
/vK/Yt8UX1ph9Xd2gYacT2H3yLk4XA9FKy8aRAk+YQtrXcnK5yDzCzndpn4SAEiuRnWZGoPzAnK+
9VZBm+ZfPrjLtzmAvksB3tXjFQczTVJ5NmSqjOYybN3hF1XvNn4gsvCQHLQhhA69qa5toXJ6Sv0i
gk3QefVLspg+VLXIbsY9Hh39oxcW8aXpj/mDjZ48HRJOgV2XdQXDHWf+2m1p975O9P/wLO7n5tf/
+V9PzyV+mxBguvSn/NMdi0aSTtL+a6LF4Wl8StN/81/+xbTwXBRnNPaYiPT/cXdmzY0izRr+Kx3n
HgWrgIvzXWjx1ra77V7cfaWQbbVAQoBYBOLXf08B7jbYvcxURxziEHMxMfaUqaIqMyvzfd8kMh3r
T0wLBeqVaLbFqeGyj6aEoEG0gjO6PiK2wBUA9zRNsm4kPFuqheaMIACAKAanjXADKdZ/QrWwurtR
NGVGOtoVIFiVfD3Ejq7HIeURVBuq5x/SNI7zSVzt0iMQJd5TsFzdy9hcJzeeHyQPsb3VP3pIj93q
LgLwoQnzdRr4Dp2g0pIeKLRcLGa0xZtmrhILian4KzksxhkrdFOZKIfIf79JwP1PlBgF7sgrtyc5
4dU8Bjh7qSsE6zReov0fCbLTSD9ub6sNPWPhIqUTT1PyVVgptIj1TDoTKiXd+8ow8IOJh07bEujY
cQlI7ujPaACCbCC96WAoJ9ukOkFlim7rRyW+z3VvsyQJfnyvbFGR0Kl3fj0mKHC5MXeGqXGsstUh
WWsTPQ6QHCedfrP2xjdapvj+hGqX/ik34IH9Joar7wg/HG39CdAosvmqKr2vqat1P8GOhMlGWaTj
D1ViuOdgOejJqpdwzIHhcZANfZ/ZE1/fue9xPfplCA3Gn8RjJ7KmPrCs08rDsXEtis7dKj9cVTQA
vdZzM3rEDyp34EDSW094XtTBN1e5lWlcAb0s+BwEC+d07SXxSU4D2XeOk3zKAsM6Q7f+0l4X+kfd
008Rg6QTwnh//+yQvMIYcXuZJ3SSRI6c6g3SAqZJsag76Zj0yHqhxkRy0W7xVRNffw12/QsFBfis
ZOfBZBnJORnObI682k6f7IBpnKTGproCN6vex1uNZXCtony3pgJ3UUSG9WFx5N/2mNQVABnt7VrR
i3dePgaltN4jpeQsPpMK0E9d3w8+U7I8IAYX0DkmLEJoKokCM9AYz45Rks0rlT6yoJHVw1u1Mh7D
cX5ZIE1/Bg/IOjui15hBTIYqVNIOoLRopanCX0T6/2sQu5QPzah48D0aFQU0EXqIwZUi5wCtN8nQ
fVh49HqID/kJIN/ylkO5vbYPCocp3dLS2YBH6G8SYuxkDIN7U4GfM2lb7SNfn898n7oSWoruqVol
XJx8OPl2GJa3VFoRPSbBvbnaecb+EniEThfXMF45wX4H76dIkHWhqc+eK4qtUYhM0zO3jP23pKDV
q4V3LN87oXa4srbwX4Hb5OhZ7L1qc4Zk0MadVuZav4WxUL5LUXW8NACmnZBMqs5ANXI2lW11szsU
6Z3ppft7l1vapUmFf6quy/I3CdKezSLF45A/E/lKzagv3kZ37+hI0CxghCq3HoJ3N5lLBkehNveZ
SBCgrk3PXZL57J0kqh4K3YEhn6VI+5nF0XvcwJe+jsf64oK+Pvs7e2/GMzTt1dO9E38pXXM7Q8tt
92m3Z5TtIaGL4OZghKcB3/4yQqEQPve6mqfWupwfd5F+W6rJ1pyQuHHpE6gcr0xvATwMeN8JyB1d
GNRoe5FYcabNrUzR576a0w16Ux7K62QbVTf1to03e0r3/vh4lewt7VKLo8U3Gk2pXxxll3L71dK7
UKn2137qJ7TDiD3iaoMmVvehuj3dRzS+mAIlz6lG5Pn41ESs1J5vHc9556hgr+e/Pro9spdYfrpz
OYRZYyGuRYG3u/zFXkuVdZUsbtGvHNMOQQOseEz2yodN5TIDbaMDxd2nysfN0SdSt2iwRCONhH7P
pw6JsiMovJKV0YP94sLZHuLl9jBOjnQZKejUGGvJ4mtiHpkMlyGNdq+58pubzWsTMIV7JXLGL1NH
604gRFop0by1jeBKlc2J+MtrOsiuT/aAwhOUKrAzCxKe74kyMTGhZylzFCbiJWKb1lutGC++cfYM
DPMxWhqlrV2OAW5dgMmDULwPnMXHwN6ThPHCdeD8JuDua8OLxYd/SS2ae6loMNJ792JHC8rKLKzb
KLeskDgxXXxjNy/oDJ8mAUVWv7ralGn5LrAP4Wm2E0IdehjStCf2DxfRDg3owtWT88AqkvPI3isf
wVMhC1mYGdCzfR6+Q2iUErTO/IsdYMxJlhbpN3AqMZ/IN+/TRYEMaVU5qE3ske7JzWIbntoH6M20
4ED6VU8wQ3m+uNPh+50pjuJcUOfSgYiiHBykxvokhtD8lXab9OgrDotz/+gl8yq0Q2eaoZm4ImmJ
vdJ3pnKYprGuzSsjhlkTbQE/IhcMgGI/MaCrnwfmYfE1tDnqxATl+/roLRC4f0zoBXWYgy3h9cIt
XYHLRL+FzMMNZbcxDvRA28PWpqHWyUb1Fl/ZeYeVGeyEBRFLs7EXF7kfVlemWrF8aG7ot7GfqJMj
iTAwSHpFD5r92P9i7zYPNPKMzvdrr6RBjJ5Ok0Q/TBUz0C9hnaQzyw7Ka66U+JJfn0KCRHbpj7CB
YwiRjZiBFixWHQ72wgZsNbgoSge31EQze4p0O2rPtW2GhLo/RXOBXIm3YAJeBcWFUCxejvWsuqk0
bNJ8vUvPEby0Z16wCS72fpAWKNWo/nZ6UDb+brJehyfZfiuOK8037o8kHz4Jwtq9XpiHVe7bpjKD
0rizZ6nnRDDcCceuDpA55tyjj+wDlOKDSWAEi+Ak0BaRiiD/Lj9z1ko5QwbePi/N3aeSNgAGb5ki
Ma2g0uPux8oNWdZjMUtzNX8Evo2JpJcYaYR9dFZqFb0vBUffDnwRcorvGhd+dpeW2zNLQelkVqIP
NXeN450Wx+HMoP3fhPfxwIZtOBDu2mSzbvSUlveOYz+Qg6F3Ovjki0jbqGeVC6ARxZ9qf1rtAQ9f
0aLcdKdxvvU+4wf8z6mCxPOkotZFR2t/t7lLHdMFEwUndX3mEbfQDd3AGkxS8F2PCtqAt8qhEAFO
UkYXKg1oThVIRbOkokoL1ybP5lnp7VSmu8XkBVAMVGhICf++yODXTI6eXi2EHJhJ54dKCz+uQS2f
L1QTr1NpG+Peg+p1nK61cbx9q2SZCH/c4806AzM/r5D9vd8htiQEZGkBfsSyq1MlrLTLtVVsL45s
BIdUCjJaAIK8aGpphvFFo+MkQoGoMN8A/gZdrdmb8jYhtjzLlJA2XCkMkm869RVwWpUyD/Ldlrre
eEFHbDWpirl5OKDzTlMFZMuThT0pEoVd6APSiCblOqH7JAIiEyteqDNauwbfbLu4RQ9FNLAhbF1M
CvDpMKm3u2vb3tHOYWcXU5yBy8rQ2emmPkj/b2627URmy2w5DzM/O97kq+R4u0rJs6ZPUqPip7XE
58fo3/3Srwd680ftp8n+vOjPUr9U/ca/GiMAdJTlj1zETXVEhK+ZliUUQnm4FwRRSHmg/rHiuCP+
zBiaMrWI+nn+tX+1DL+eYbOev/6dzgweojzMxHdY+1FHb1YXqJVOvuAna9Ab4cca0E3bEhgXaqjd
ybvuSAXlRqm+nTyRF3/p2Q752R749cT+8eR/mi5BBoAP9iez7w3xY/amNrJECY9COdqKPPi15zsA
fQrbqDuTk6oY1uwRSedlpWZvkC0SkgNwHZvt3dv/iBRTgENRkARQ/QxvEbiYkeOSWgXdGRHTWBRB
yHs9//gO03cgncPfb6ZP+DuwPaCqzTs1OhPfLdI/sIEGOxzmJxk5EkLiYcDOIoxHZE+Igkhx/5/a
wN4ZbpzE+eP//g9avM2+lFgEc1RX1SluN3PE1j1fBE3TRiwSkERkFcTTnLwB2UKwLXo/dfwTV9Bb
yB/GEFdAdYUi3DOL/2IVbGqU+rj5U0OaP1cWaWdgYu7GhAM4lvrp7wKVFDpQW/Cojdcd0Py5lmG9
pOygYY90yxwDO2wtQc8XgkgfoVQo6n8IRotnaObQHgswidwiUPAATG6JHoxPJ71zBlRrJLBuxnh4
zoA3/sNo8OcmgJaEoBC4jLbWvncEHAO9Lqqe6GQ1yzO4VYA1LR0WEfmq5Id0AUGqn643sK0RqmGQ
OzSiJ/EMLywiZycbGJjmiCq7ChKlPe294FDTTNpXQlLhqAzNEKBKBHZJ2hDAqnA00X7juQWwac9B
Lle05Wy+/uB8gSB9Sp8BzBz1DhuUazPLniGwuRrDiSAr3wREorXJwGJjKGGyVwMiIrwhWMt2EYTL
e74XaPACRwUoHKXz+hncXhBoPT6d1FGg6wzAAKgYoP/qp3dFcA1SCKpKkaz9+fD2gqAdSK4C4RFk
PGC+gmHW2QQWm4DWDUAnBmoQkLbUpQ2Cw2UYjozLTOunFx26Du6ChBG5pO8GY1gGgRSPLmsQcIo0
QRe0u94ZIFFEgRIVQ7T+6mdwMQH9TkzpmEAfcQEg/ANN8domQLQV5UGyBa3NGdAFiY5Fjuz0DXUE
ZIbYsP/1XY1EmuAGO62jGJwfoAI9ljUB+AGXlvQou7Z3o/4ZsEbUuEkkP2VRhucHBBJI0g+YFsLE
Ihn0zNA9dwdjd4RWLhhZuEL1M7y9oJLWlFwFg3uycIdWLyKyxyMbsCn7pJ19c+YGZAh00hfSbmDM
HqjZKe01uO8MzREMCYPc9OCuRgiPurJJErygIxDh3I6aLf4yIsJBEDaL4Fk8gzMEoLnkk8YaaQDB
moWm+5ozpIAGU14ETG0upclPDuooEBLJGgLqBwhdQpBvPvWLKxJJQwC/otFas0rD2wvgYRsb/e8L
CJwIaDsu+tJPN8XeHcGljgjAmnxJswoDNItUwGT3AncARIMRa2hPBAM+d42inkg/U1FQbzbL4PYC
YZIm6xoFqsAQqHngLfXTWwWbvcJxAdDdnpjhBQi07JOtJpikyaiq05D09aQBFGpSzew5mkHW225I
dlGnV4XkWRDIAkolBgScV3cB3oGrhHANQ62tU+oypAur+EAL+ZPvacRepIB6E+6BPCJy7PUyNXeU
Ie0FEcjI7gVjhHbOGEWnNk3YvzgJFAr1hpqUIZahMcSDWoWxYKTKpRFtakdoX5BSbw1f1ztgLQmo
BMb+yTAOzi7AAZD2kRSZdaEgZbZ2obcXkHwZQdPDgQhqzsAyaGNk3WR3AUkELgR0Ym0Dxr5FUMmz
Ih1nclSabTK0VUDoQbq6RIyArKHFJbLNpvZ2AdAjpPSJk4Z7Fkwu+ZJ7waDIBMKQ0kLjIvvoO5et
wFFQ0UP+bjGGdSJ0gZ2SXAUiBTiXXA7aoLiPQiWpagnmmsAf1U+z7EPyDibOTXYVDJKL8PCAcHz/
1s/vDogIYhe4a7fl/QFNH66t9CYQ1SXSZiq89uYs9AyC7YzGZBIgzbbX6OHVF7jlyxoEzKLjIiEA
LfX1VbBHUIgdUYNqNsngUirklYR6glSgZHAUUFElTHh9FRyxSiBwQCU2qzC4azTibrr01cECeMr1
CKZ4sxd612hq76JFmSX6zNfP4IJm3LfgUUntBa7Rop8JMog/wSTWZlGUt9ucywCDRtKDkqtAtQGI
MouAiawfotDnzoETMSamJmj+cWL+NFD4A0fynfkyRXvgsea8+Kv0NWrMz37hiRLx8uctz0MAmQWZ
o/OLQi6i+ds/KDH/6WD3ajrGsx8+0TPqv9P+7+0EX/7pzt96mtXTfzzzV8kyefAQFBc8oPY1r5c7
eDP0+7xf7pYdHYoaOP7jTV6oXHw/Bb8Z+PVGovU7iPn8y3ETHyWa7gvXqHHpF062dOdZpp2lqIkZ
siNPl4H/LUpCv/PWDcxXeuwoiJLlY/T8rRvsrPzI6P08ZP5DnnUGr5k6soPPVgH6J8nq+cgN3FN6
5FaM5U307c00gkJ43132Bk8o+1dOWHX/sfM98fAioyA78ukqStbdVyZeFmhg2ZF/rjgjeSTPH5de
ZwNqDWZV9oXPg8API797IhuuoPTQ4aO/7FmRBmQoPXJUdLdFg9qTHfbtS9vUIMGkB2aA/GF7fNpf
NQ2nwdjJDn0Z5QhL9Je5Ae/Ijn219MOO9aBIL/Ag8uPS930ZPj6NVDvzBmQhP3SaLh9oZr/Kss6e
buFc0uP7D4ikL7uk0gYiID80viCNss7ObtEX8mOnqc8/cex3Fl2rC9p/Y/QoT/pDi/qo9NBRmPU2
t95U22RHvl7dJ/027ADSRCFLfujDsuu32tqQ/MDFm7PlLk49v+vWGV9UXf7G+BerJF11LFVb5P0b
g1+tSv+h48YY/G949OtV8eZrlGyf1qA2KQ2GT/q9UZTy3kyXSYSn7B7Ohjjwd/7AbLntn32jLiLJ
Dv/O87sr3uTjpYfdBkQk3VsNqX6R5JYeOlmt+7z9OmMqO/D7VRiiVnJY9q4J9GMWuTjZ4W+96HH1
5jx94duarLfs8B+i/Ccbsc2i/Z0/8HIjiuFJScgO/5HVXyFU3gkp2tSX/Nhl91bZItZkx/2ULb2n
mQub0vKGZYf9vEp2eLbOyA3cXnpkn5tNb3u3CXfZoe+W+B36MHePZpu1kx58lWZvPr/28oDh/sLm
u/PTh4i+kZ3IzWigbNLvfoxQKF13vmZT+v31yK9lmr4rhrzMPz0pgbz2v3WTa+I3HoLVMvnPfwEA
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plotArea>
      <cx:plotAreaRegion>
        <cx:series layoutId="waterfall" uniqueId="{F2AF38E2-6BB2-41EC-9595-B88FA48A1624}">
          <cx:tx>
            <cx:txData>
              <cx:f>_xlchart.v1.13</cx:f>
              <cx:v>Profit</cx:v>
            </cx:txData>
          </cx:tx>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f>_xlchart.v5.17</cx:nf>
      </cx:numDim>
    </cx:data>
  </cx:chartData>
  <cx:chart>
    <cx:plotArea>
      <cx:plotAreaRegion>
        <cx:series layoutId="regionMap" uniqueId="{AB2F6B79-9E99-4B26-83EB-323D9E085DDB}">
          <cx:tx>
            <cx:txData>
              <cx:f>_xlchart.v5.17</cx:f>
              <cx:v>Sales</cx:v>
            </cx:txData>
          </cx:tx>
          <cx:dataId val="0"/>
          <cx:layoutPr>
            <cx:geography cultureLanguage="en-US" cultureRegion="US" attribution="Powered by Bing">
              <cx:geoCache provider="{E9337A44-BEBE-4D9F-B70C-5C5E7DAFC167}">
                <cx:binary>7H1pc9s60u5fSeXzpQ9A7FNzpmpISrJky3sWzxeW4jgkuJPg/uvflpfEZmTHU69v3VLV1VkdCUYT
D9DL043WP2/6f9wkt5vqQ58mmfnHTf/3x7Cui3/89Ze5CW/TjTlI9U2Vm/xHfXCTp3/lP37om9u/
vlebTmfBXzbC9K+bcFPVt/3Hf/0Tfltwmx/nN5ta59l5c1sNF7emSWrzyns73/qw+Z7qzNOmrvRN
jf/+eJk3dfjB28R5vfn44TardT1cDcXt3x+fffLjh7+mv++3uT8kIF7dfIexlB5QwjFlQqi7l/j4
Icmz4OFtCyN0YBNEFeb0cdaTTQoj3yrPnTSb79+rW2Pgoe7+Ox397AngTe/jh5u8yert6gWwkH9/
/JTp+vb7h8t6U9+ajx+0yd37D7j59jE+Xd4991/P1/9f/5z8AazE5E+eQDRdtj+99RtCJ3kFCLmb
Kk909o4YEXbAiCKCEbQTI6EOsGREcs7R3Ys/R+rtcu3Gajp+gtaJu5doLb9vwvxxod7lIBGpkLAp
vgdJTg4SpgecAYqI2o+z3h+kPwqyG5WHYRMwlvt5dNw8y25van3T1I+L8w6Q4AMmGGaEsPtzgZ9D
IuwDQaQtsc0eJ71H5I3S7Mbl2eAJOu7VXh6Vfyebb5v0PTUarDzn1OZI3SNDniMj+YGkiBAb2feH
ST0H6A0C7Qbn58AJMP8+3k9gKj3m72pq6IGtiA1ngu40NRjjAwCOKc7ubQ0cqXtX5P7k/PvPAr0A
zOPAKTD/2QtgXvdWnjprzz75XzprRB0wRJhADCz8Uy9NqQOEJaEYsZ+wPYVl4j29LM9ucCbDnz3C
nrhmt92H67yKH3frOxgX+0ARZdOtkrp7TVSYYAcc3mHgW99DMnXK3iDRbjROfo6cnJWT6704K8+k
hsBm+zyHm7Qwoa5u3xEgcsAlLL96tP5TgLbegeC2erRBE7fszWK9jNKTp3r20PDMh3sJ1RFojuYm
Ht4PJSIOmC2ITfnEX5bswJYCvGXK788PfZz03tK8RZTdyPwaOQHlaD/Pz7+reJOZjXlcn/+9biP0
QColEcEP5mSCjbKBNFCYMSbvdd/Ef36LRLux+TVygs2/L/bywHi3yabbvKdaAx8AIQl6izxgA67x
U1cA7A6cJU4JBgi3rwk2b5FoNza/Rk6w8WZ7ic08ySv9/R2jGlseMMUYtskEEwnnRQpCbUl++gpP
3bM3SLIbkp8DJ4jM9zOccTeJ/pFXmX5HUMDA2IxyrvBDqAkRy9PzgrE64FjYAj8SN4969IELeJNM
u+F5+jwThNx/7+WZcXM4NJvv78ibEXkApoYxoMXuz8YUHwTsJxWScPDfnh6at4jyAiw/H2IKyule
gvJZV4F+70MDakwhqehPhfX00Ah5wJUQkj6CNjEyb5FoNza/Rk6w+byfB+bqFohNY25vHzfvO3hn
DMgx4MWQfPC+IHB5Cg6QZ4QSUHovBDZvEmk3Ok+GTuC5OtnLo3OcN9rozbtSaOhASUibQUbmOS4K
g1eNJZBrD2mcSUTzJll24/Jk6ASX4/08No95zw/5jw+g6Jv027v6BGBzENgUTACCp0dHCODRgBLg
kMq5e00g+m/F2o3W7t8yAc5z9/JALW5zMEabd9R29gGnkKSR4iEVMElQS3JAKSWCogdtOHET3iDQ
bpR+DpwAs9jPE7VMICmda/N+yFB0gCHbScF3uz8sE5ZAQlqaSk6Y/BWpPnXg3iLRbmh+jZxgs9zP
uGeZfX9nG6QOIN5RArjNh9dzPQcuAqR4JOLqITM60XNvEOgFZB6fZArMfroHWw54dVuZ23dkPLfH
hgAwjICTsH1N3DcBdQJCMigseoBugs3bZNoNz9OxE4ROVntpb5Z5947GhtoHSFDOBN0d9ygCCTiE
OEYP70+SOn+SZjcq96MmeCz308x8vq3SPKvf0cpQgITZ8NfEnYbqDc5trrgk9wdlGoP+WZLdcPx8
hAkin6/28oQcvXdyQAKZScEbg+TM3Qs/ty1KHhAJ2WhIVN/jAg7bU7P/Z3l2w/I4boLK0eVeorLe
6OwdOQHKIObfFmY8WfSngQ1XBzaGVDRot3tQJkblj+LsxuRh2ASS9WxPIamGZJN9f9yu78DUQJy5
zW6yST5A8AOBgF8j6gGNScyy3vxZkpcAeRw5xcTbS0xOq9sgz94PEUqgakNCfow8ZJUnyGAbHUBW
E2MCWu2p1vqzILsBeRw3geN0P9OZ640xm5uwMbd1/Z6RpH0AGRiI4cVDfmxiUgQUnSGofCJyYkve
LM9ucCbDJxit99MD+1Rvwse9+w4qTB0QQAa4lV/W/KlhuSsIFEBq2nziC/9Jjt2Q3I+aIPFpPz2v
+7r5d7+xIYDw4gQBe/kQID73v7Y3NqBmBoo4HwPIx91wn9B8q1S78Xk+eoLTyX4ambW+CXWweU8z
AwU0oM0UUMz3GE2pMQaV5wj4mS1Ls31Nzs5bJNqNz6+RE2zWy710AM4gf2aGpN28a34TOBipOPhg
20TN9jWNLcWBJFJuQ5x7fAC/p97AW6XajdHz0ROczvbT6qz1Ns/5vlfTtnlMhaHS7IHZn3gFih5g
BRU1oOmeo/MmWXZD82ToBJf1fjKYa23M9u+i0I+L9A5OAVzfsKEI7SexP/GigfmH+wE2lHQ81HT8
pt7eJNRLED0ZPAVpT8kAQChvqvdECEgYLqA8E64E3L0mJPO2glMIqKlhD4nOHQj9SaKX4bkfOcVm
P4tr1sBmvmt9AIUcM9xIwwpSlnevie3BCE4PhfIbvs1OP7U6bxDlBUwen2EKyX761V9uTf3hV6HQ
/RK9g1aDoiZqM/DZXsg0IygUJAJyN7+chqfwvFms3SBNhk+g+vJ5L923Lxu41ZEF9btyOBAAAUED
QL1wZf2Ow4GigUflB37DM5zeJNMLID0ZO0VoPx23k9tv1cbEm8c1+t+fIwoXa6CclsDlmt22Rx2A
270t53jw6yaJm7dItBudXyMn2JzsJyN9ddu/67UODMQAkRTozXtgpg41cD1wnQ2ingcFOIl6/ijO
blQehk0gufq6lwrt8q4Lx/+FHg9ATCPIB9iP2Ey8ArmNWKHGCfi2+4h04rC9Xa7dIE3HT9C6dPcS
rYsQuoN8WJr3TeuAguO2tNWj76wm7A7Q1QxDce72nvTdC7B8aoDeKtVupJ6PnuB0sZ8sz8ltu3nP
mzhwSYowTiEd+ou/ec5ac4hQoWWKeKihnrgIf5ZnNzaP4yaonOyn87atFlrf9vrmPa97QL8hG3wD
TB+cg4mew4gfYAQlHaDqnp+at0nzEi6/nmSKzXovNdtpqN8RFeBDKVznBLrtoaZjggpcYAMmFMiC
F3IKf5JmNyr3oyZ4nB7uJx5xAu2E3rVHCtx7gpYOUI1276yhqbcGN6fhoCD02LkLSLinVub0DRK9
gMvPkVNsjvYSmy/a3OSZ0e+b4OGQfmMEOtjcv54n4YABhUvtcBlU7b7x+SaRdqPzZOgEni/7afy/
DDl0ugsed+87BKDQmgNSajZ/4fo6BJ9Q5IHBPUAP6D3OfZ8hfYNAL0Dz+CRTYK7/35ybl3vd/WwJ
6G3qzeyul+CTdnevv3v37NDlcDL0QfnshO9eLy2///3RhrwAGJefPQq3v+SZ2jrbkfB7MvB2Y+q/
P1rbImkFJeyCAwkktz28Pn7ogBaEtyBSAnIVwiR7Wx0KVdZAfWfbznzQ7NA+uCsYhZprAn1B7uqy
gHjfvgUeo8DM5gJSgkQBeUR/dnM8y5MBipB+LsrDzx+yJj3LdVYbeCqOPn4o7j+3FZbBdW+4lAJu
DrKpwJjDr/tQ3GwuYJ/Dx/H/SVJixrRAwyETWTx4Dc419ljSkRPb73M1U3aEiZumukrnXc1L5dim
qpZU5hjNx7LqIjdMkKXc0tQJ80LFuOWYOGi8St0Ube2fdpwPR+mAkUd102NnTCXDTmoZM4vwQL2R
J3bhWMRgaybGoagdO/SxPauicFxY2M4/V2aoVkNUhicYunHNhDWOn3zbItqhiQhnlUJFNAOjV14G
cdVnh6hUpfRwj8RmjAjP3BjnYeTkUGzVOahQsZc2ve81YXaoxahvLYyDm2609LqHMV/ZkEeNpyxF
j8M08SMHC4MaBwhXkzgNC+xZbnXsTMkgOWqJik51HtbrtjPWAvvR6PrIp4mT120/k50fzyMRRK3L
YFHcvu8ax6q4cZI0Vb2jCh85bcLIJ1nBMmNLxDCFHaJVxoNmlglOD227DGa2gpWnmuJVN6r0rLYI
n9d8TM/RmORnUSOr09CH25hOi+JsxYRduJEcfTfuQjG3lY1qt5LpOhM4QLNB8C50qrgYIzdj6AsW
oj5ucvrVsKC+xMZkciErXyWebUVB4aSNjBdZ1ZDPfRLb86ghcpEWQdS77ej7a5rH2hsIil2ouB7X
jLXmQvBcRjPOfbYiVod+GItnM5riC9GepSrJPNPRckEDdEabRueuyW1ygi3TXOOhCD5VKelPWxMx
V6V8ZhlZuyyNLUeEdbogWZ+sVFL5x6qIsnOGarqOqf1Fd5R7cY5ib+DNMM/KwL8cGlbOuMXSww6l
Lspx7cZxFF34TYlOG8sIz+9ptwx4vogjImcp7To3bFDu+SNYA0e1uX8YKZ/NG57GP1TX3WBfWfOc
Uj93wjrBF7DJA8f0fbk0I06dMVFkBm0wOy+GbjIez9h5DrvNxUId5cgPnVSW3LNC83VMNXPGXljz
EEyEwwYJUpqQuUET+A5usF4lbWh9hQRZsCySsLxgSVGsB4jmV0Ka0ouscJhVuG/dhFbhCWlL2Dew
bTun54O9KIbQd5os1F6EqB+7BW/YTGLWXwxdzZw20DQPFpymQ4A/ST/p9dwo3JHCYXikvPGiLgxC
edHxPuGFO1hKNpe2HbPukhmog6MOK+MQf8YU9sIMsUgf8QqJ81qGfvilp2NaOw2OEjLPVG5pJ+F6
gPlbfaLkYH9RpMiRk0S4at3KJ2E1ozi32NdekSxadrkdFk6SjxE8TYRGmi2q3Kray1Zr2l3WsW5Y
4QSBFZGTmKA2uo7juhozb2zjTIxOyIztDgVXo9cauwfN1ugguE6xDhI3CrEGfKw8he3Z5QOa9cOI
g9DBuofHl90gAi+JMilnZUrqODgcakmvmzzr6hsRKxzza1gj1bRO0tT5StcZYb2T+XFNeqfTqXUY
qEBr2CGoqf2rLG744KKS2Ny168r24WDhHrhgMD8PtvGZcr/Ji6HSQfjQrffnj/+6ylP4+27Mrz/c
Nvv99RMU3tx3CX71U3CpcOtjmOmHttL8/F2/utRureNPUSf29r6v8AvG+NU332ipMdteTXrZUu8o
Lbgz1PfjHgy1lBDOwyVBaIoCtekYrP9PQw33oe8omrv2mw8WmkAu4NEiwz0pqKACutOmYMshmf3f
WGQo8Z1Y5K0zDm7BtpEE8KyIgSBPLbIWumRxYeJlGuXjWgTxOLdsYzcu2GnpsTpEh3XJcODYuA7A
OJVDTJ02t7PjnObDpxFUW+nkgbEDJ495lTgKD3nlxr7dn1Waxp4YrOJ6LOJqtB0T6WY88rUYwNqY
wp4RXI9rJQJ0CFImvjOEtI9P2jBrb0UkSeOWWo/zKgRj6ETQsfmitAbhVpHfL2TX9WejAHkLEg4L
0VJ/lbMeTj7P+uwYxGSZ43dZsSEqG+dw+zz2ssYiy6EZIuzwkFpZcZiA/m+qS+yPjbWSfdhhZ7Cg
xuN7G5CAzzslLPszav1Az9Im6KvIiUOLXYdIDTno607V4VFek1gSp0vLojsrbdGEjghkF5yMygrl
PI8HHFx0AeJzlMRpSR0dpEjObdPWCFQz3BhZYrr9ZIBDJb72YCqzBS8RdwIrBqXNh7CKXR8bUBO4
kyORLqgEHOjESbmPBHfKLPiWjkNw2oohn+VgpbVjxFAWDg5K+XVs+tqaZbjrZ11WikXDR6+Gn5wc
tdUNi8r2RMgIGTdGATlMOMHno7Zzr/P99muVnCupkkVapWiNjUwWUs2LqpWR2ya8PKrSbl7Ssjgr
w9iGDVMI5NRbI2sNyj9v+dB/igsWf0XhEDsiyUKXsCZ3ax2zWyvrowtp6t4pVV96GXhB8zDDellL
Ra4jcGKcLgxzT4sqW2qV1SvqJ4eQLEguwiSKz9u+zjJHWIFws64E963jK5Nny14NVyKr2sqxlDLf
WI79izQOhdcTopdxwNMZ6ur0SKDEzExBUzccdfIpb3nmlBYOFwE4ozc8iMvEqfwqOmstXm6CFjPs
9sWATtQgx9CpI2ytspDDqAFl6LwyxbDoynL8TOzkKrIK+5rzoAhcm8Y3GqzuZy7hUNGO0Lmf+HQZ
xGnr8LJPlxXpbn3fyM3Yx3imwFYNThsG9aYawXEddXWIw446cdEdtTRkp0lskjlpR5I6PPDzwyqg
8TKHduVrPxf4urcbeYJF1vmO3dVLFcXJMqODchuamyvT5MEp6Vh+GJOUHHXh0J8kMhkP06Bg50UR
4pOmLaKvZRZG14Bosuj7hhw1+ZgcNllWnMQjTW6KoOa+61eBWOmKjGclq9vjtAZfONUFbh2/kOJi
iOo0cSyLgFohvV7LoSLnakQ8cjo4EodJX/mWU0ittz4oOW1kY47biugvvUF965ChQ+sibvW6DuPy
qomb7lJrXqxIHGQzq9fqOqdD9LlqeX1Us1xZs74R0QqNYrTnOA3TM7in7S+Lse8W9YgCD0VKzquy
ZT9YW4FTKPjwpY/s2AuUtcziIl3WzF8nKM88vwmR0ynWz3AWLG1VHA0MDa6viFPEtPneZJ3tkDhL
DlHQg0FmRe5hbNpFpTPwg0PUe2PPy2+Fz5ojVHZ6ntBBuzyj3XmUs/IkjOVwmIOre+4P3fC1yfV4
w3zcnsOC+Kd9XjRfRjFgt6Vd6sE5qb087aPDLqHRoqARL8FZzuNPha6SBcAOp8XqyrkScfGdWLxe
jDLtjdP7iMx63lOnTKv6TOA2s902Hbgb2W3oSMPsH6MdKstB3G9gKw+5p2x8VfRxuw799Ax8TnVi
53bwFRoSJIuRqXLek8FqHTRotOY6RmtVx+oEXBz7fOjbBgyFGdRxnuNkoZL+NCmbInEwHNRV0wQQ
hVGVpq7f1f1SxzhYFXmUeYHk2oXFyNZNWTtKEFA1WZIdWZxFK7uk+JIPKbNdVFu+a0o+3IRR11fw
0LLSTmOi6NAMpvwWczHrURSvwJaomV/m9n+iptXLxLBkUVKtr3AVmYtA1OLErofesZpyhEBoiMtP
JmvUSc/EuG5NYW2KvEFg0XB3kei8DBw4PeI467rh+2Dl0eDGQckOs4x1KytI24VvcHvS1hVZ2Ymd
zaUuy88dY+asZ4PvDbQdF0T34TlYtuKaqyb/JutM/Bh0XCcOr03gKBV87+I+mlE9Ksevi3mXy+Zo
6A3zIKyuXSsHOV1lGWspcQzuKjJQJlykEidua3ckcfloRaskpOVnv8nqWS6KfClZqn2X8Sj+kVFc
gufdll9kkHE+A688/UaCQC6ysvfXDfblUSszy0n6sVqGSh6qJrYTZ7DBvjkJrZOTGnrsnEYyNesY
D/WskSZflblVr/3a4l5EY3bSJaJ1rDZrvkjKuGMXqjWuoVYvHUO65rwIjDweLTXcItIkjaMaDeZa
wRofJV1tXYUh49elzkH1gONMndxYUbZV2gV3RggDZzWS+amIM3KikZ+BWmoHL5bJgJ3IZ3Ihauhy
B3ui08S1lVW6KQ5zt8+F3MRoLOZIkw1tTL62goxdyiAwDkY9Oe5qRUENDvbZUI7IDfxsvQVwVSYE
L8a6cdsh056KSnvdyDpaBnZOnCrM8rM8sMknIet2BjFWMi/LnC0sHmWFA31VZpKDcUxibTwrJ8Vy
GJE5FyygN3VYJbWD62L0mq5Vl5hFBQSTxp6jsMJXzI9C6qZWQc9iv4R4zm57dZ4EmVh0kAtxO0SO
pV91AHtK0bpEeF1T3q9UbcsZ1lZ5Gzbarh1r6NShX5fiUFhR4ZrEDG7mD+asGJPiLB6K8jAKbfuw
JyxzR6Ytt4PQf1z4uBJfwBewr3rgHgYgJIj4IVOruU5zyeZ+XHxlZSJmVqTOiV2ZCJ4P1eB3dNIc
2qDyAieqo3DVFZW15JlttAs3zSsfjHY53uiiSkvHaL9b2U3vsRzM2xDLALYmNfM0itmZD77pHGsw
1g2PaTTvZCUij5Qj+B89KOETEjSlZ8rqc4aq9LTtWlq4/ojoAuxdNm9pE3tJbQ1zS2NxaOeJPBVY
9GAVhL4GB40b14okOCCDf9gUke8GYaxsR+AKx0uWBNiFnZ2cdXnRhm5F+4g5AuXgvrZmmMVW3F3w
qgqdbiTdkqMhO63jsoNzQngFm0OJ7+D4hjNKY3sRI1Ar0NAFnOkePNXMqW3UXbYoCT6hOE8+URt8
QBqYkbrML8vTIq7V0Rhz8FYC5i+RKJrUCVBEkBPnYMEc2fpL3bTV6PUBiVZRrVTp6BbrBlxMlR+m
pR2YW5JGwqjYiesBy8IhpTz2WxZ7fS2rFYNA/5xbhqwprYYTVVbYU7EO3Doo+1WYdeMsAMf/68jl
UUT5VcAhlG1sfZJpoNUSQldpLPB/tAAyCO5gJm7pcwUuWcq/4rG1l4MlMqftQuKVwH/MCjJuqnD4
poV1Lgs6OipsuZeMOHRMqZGb11m3QMSibswSt4cQ4UgnOJ0lUfAJYCHzZpDUVUY1HknAubESfdpS
TdaG0WtsqO/0bd04QRwnXhzLyi3SBBYm7RRQYAPE2gQC7lzQbBWEJTAFjZyHQTaspG5Pw4Han0mV
JbEr+xzoG55Vc7igZ7uj1QPPFjfEG/OhdnKaLoTsO2fUEbkeLLtfRHos3FTJBXA34rTn4Zb/yOJ1
BttvA7zPzBbMv0prww8Lyx9WzDZoDXSf9tqgo+4oKzBzUDO41IWQ88HUo1sYn7kDbTqnyOvgJLMS
sOxxNJwyBA8XyWSmR6CneFlUtcsLYZwnUesOshaqNZ5RtUCdQnMBApQvAToZ4sPngWHo0yHRjdTL
KDUQ1lm98FfVKEFLsybmlxRl5U0BvlQGJhtIsNcnh/j2t8k5gjp5Av3CoFn1ZPJRZxUfxkIvcZ9X
N2NUZceFTsJTGav44vWptpTzU0oanhOawsI/2+hXim0P+WcBcKkj3ocpTFXYZTaDMzIkTgbU9+3r
82wJ9t8monDRHIJ+yOLzbWfnpxPF+TDQKgZyrSn8YR7Kii5509uzBL7j56ys4lgdtypEGkBPN4UI
IKLuxiA8tfxwG1z7IUj3uki/QwwlbdAeXwC9DzGtmMT+DQLurIYoY1n2wKSitBoWJOoggqaJGrCH
grC66ZsWcMaVD41S/j9/9NKXT/3K9EACRr6a6XnStO63Ub/YI9hAUI1IoWxRbO+U/GKPoC8ItHBD
UAYMVdmQAIK3HkkkcoCgPgtBaxBuCwW25yepBC16oYwOKBDQZtAPFppY/zek0rYg/+lOh2I8aOoL
+2r7NTMUupRMsjx6qDoIZXC1ZJkvpBdFFr5AYQnGr9XFPC8jWTsMeIJvxhL+lQhVtRzSzF9ZlfZX
prJbVyQCH+eggRcxHVvXbnGSOlLG1pUsUuOJsGAaeI5auTiM+lOcWc1tVNn4uA+D5DO1y3oGLrEG
Y5766xzRsPcyW7ReVZLKhaREBcFgao2HeZnyyyZrerjm9JPyO7tXH08zXRNWDVYAKhRsymAZYE2h
6Or5WY8GWbV5WxTLHgjzM+4btQiGRgEdW2+fC+R+fb6JvrybD3LqUBeBIPUHlULP5wN+F/Vg9Ipl
Z1XE6YPkWzB2rat9WIPXZ4JNMsEWrqPbGK4DwDUnoC8nTzY2HI8m5Mmy80vj2RH4hGpg1kISX1+2
dkIXQxj5F69PuuPxQHHCxUQOm2l76fr540XINl2amWTZ8C2LZDXAwxkENtVrelYNzn8/G6Pb7CQk
+KDp1GQxAyXhO+7SKFli1DGw4VU6znte4e60SdTV63PhSUZ0i5wScFqhETYC00Ank/VxkIRpjPSy
DPuEuCT0TeKVZZp7kKODxMIQ9qdN1eDjzsTt4ZiIuphpAym91+X4fYUh6w8mAFqhQKEzKJXnK5wA
uTikDYmWZROnoddDIO0BseRfKb7Nm7w+2e97iCEMaWVbMnnXLPf5ZFWpElJXPFoWeBzPc1kZr7bg
BBdhEYfLwWgWeSJTsfzDvLseUnDIgYP1VVCGP9FLcRBBPMKLaAlkYVtAJlRddaTpOifTwFi8/oyT
uSi4FfD1gApKygFe4Ponc1FtdbgNFXh0uAy8sh9E7BSoGo6CoSOfXp9r+7smLgyCm1GwlBK+GYLh
CXhRWnOrsmAPjcPYYS/3RbpKNGmx9/o8UDr1+zyEwx1hUDKwXe3nuDU8MRXPe730EWsjr+8ieCiI
smzHbwm7DLWGHFxf1cCMjxXEUjOUBiEUGr6mWSd7Z7uu2+utFM6ngPoCe3uenlQQtAOOIWNRgwyt
CTzgGUvbCUYrWPtkSFd5IJlnOBn+oM/vlnCyxDaoIA4XBeC70dC0cKENeJuPvtDLUPrkSxXxdAUX
1YYTSAmHi4oUmXFqK4eYrht6YKP9rhnaZQeZiO+YJ2UFtQkqXcV+5h8GyEpXvvbhX2Nknb++Orvk
BD4TXAO4BEQVuivAeLI8MSN+NwrLOkTg1X8bhoZWblsmENH6Ce/4YQbRv3CGyBIQs+ddvEatDf4u
yXx/2cQ5PVI1sKW9luRkGxuLOW/DPPJySEy0i9dl/X3XQjMsqNSDHDB4JPAljc+RREDn5ybp9DJV
CCitOJB97GbG1LPX5/n9JMKVp+29XAEthuGATDSstiDM8S2jod9cPp4rDZUXThbn7CgxlF2+PtdU
ncP2lFB5CAWh0Lsd0iJy8lADkKkGSAJQ5/C1S8Bo+q2HkqJxEzgqc9+GXEDRd8MRbnpxbaVZsAAm
oP7DwsLXW21P4vPtCpEsguJUKPUmIM7kmZOqsGw4Gf6haLpqWIrEBmVaK0g3L4OmGM+hoAN9Y6Gv
Xa2btHKGIowC+P+4kg5PETsyQeuvVNMMZ3Wr7Aai86io3DKBzI5rx+m4TkLjr0Jd2hdjQvwfbd8k
nyFyGtdjUkFoDEQCvxRlH69sKMA5aisECteknX1xFz3ysIC8IhQdHYdA0zQeKrR1ZYluPB8CnzQO
pIna07RC9SbxB/RttMCNM1YxAGHQZ/6PVFqsWGVpmY5O1hb+4WgwEEaRCCH3RkS19RHymCInK226
CZWPb6BsiXzqIPwvgQ9vU8s1vU9/JG1NOy+texLOjIzCdUDgZFMGqgUKBfS3JgTlnZuA/QhyS9pu
loLbCMQZkoHbaRU0wNJxuugoAmcoE735LkVjz7KoFNey7Cp5keMI9huc/iCex7mC6Qugws6lbUB3
ItOI65H6zAOmOliL7VjDchBjgKrkWak70zlCJ9aVysmwBjuTfC7Lofsf9s5syU5c29qv8r+ATgiQ
ENzSrC77tJ1O+4bItJ10AiQQjfT0Z7DK9e86tePsE/t+3zhc5czVgBBzjvGNycP18BbhanK/r+iT
CmC+XQYnZHUuvDKE/ky76q4t427OtasalYvrbjV79mY0DjtU5G3kez+0WJED3TyaSum501wrHDvL
o3pKR0qrz2yr2dd5pJKkfkn7x6D1RQ+JF68D/bG6C40qob6J+n2k8QrDdRxteYxdLF2yj2X71JQB
cKN+Gf2E+Di2XeDX77LsYM6MA3truCYywUUjx6SoO/fEV7KZ1ICseqSL3h5qqOZVJphXf5ehwdbk
PPniWcpkHuzrsFuH4hLNzVqmtopMDccFrk/mdYM79IvEWhIdPOZytbCXC4w9t4mZFvfUcUIpTG7U
OXMF3y5t8AWmpGtWcEwTFlhOp0q9VbtJNWwRVi9vGSztotqG01yhYwj5QD5D6cEBoyWzdyWB1AQJ
Oo8dgboGrfAByqE+mEZ4p3J1Q66vkg4ZxqfSQOuhu+qz7vpPvStB4a4JeUHvLjO83xMefFt8Lo3I
h11D0ruaZHddqdgVps6JY7trTrqHFU53HSraFSlYmUe6a1RkV6vorlv5u4Ll7VpWvKta7Cpw4aj6
LzFEr3pXvxoPtuuuh61zNVxACKqkIrNK2l0307uCJnctrdpVNbvra/6utBlIbqOAclh29cMINTFZ
lmDLll2hww0nOHBdfwkLqJd21/EkBD06tzxVu8bXxh1N2133q2AGZvGuBdZx9TxBHIyV/6Z2tbAh
XQC6ivWJv2uJhEavOpwKCIqBkqndItzVZuV/7yBDwhX3kgXCZLUrlC2kymUpboZelK9G+S6vmIWe
KTtswGyvkTrf3od1ENwZN+knr5bTheyqqHPhbSu0hVLKfgun2EQgo2raqpP1AOuBvFkKndhdc/VA
QXhJAWPrduYSH2iQDPrsYn33hTsWHLZVFnNuFj++MZ6nH1AosSpbQ+wXLeznL6Oy5Zd5F4LtVRMe
JhWViVqcvWuFC/KiC8WBtSb62YCKPION2s6Vjju8Karou7Gkz6C/1mexWpsHbp7z/f7DoTDvgnWt
dPc4GeFSgStNnhkBVJL47VCkIwTvsoXy3bc9RPDwqoezfk1KVuCOIMpYnFSD1mfG+su6XUyHb8uO
cCmgsI/K7x4mal6EdBpUQr3cs6smX0qgeJm5avW88bsbsgv4/S7l03mbDqGYy6+mKdebAIq/2aX/
ZoUSlfjRGn8Pmm0qEn71CZbdMujjsboEVx/B3y0Ft3RYmA1qB7QIkjxJO4q8s+Nrv9sRtDPLt5n1
0YeB92dBgnj+Z7/j4ut2dTPobmzYGeRDMcyox/pNn5RzcPyIDp/G3RQJhkGlZDdK0EHHp3jz4J4o
bx5/KZifuVobe9EmuBO73RJfnRdMa7kFJQfwc7dlZiFh0Fy9miIoAjT/u4Pj7WYOqQnUByPjC05q
/Gnjs8twE4b/05OF/diuppAhUA10P2XRoP0MwmVeXF0kW5T8uO7WUribTGtUsy+tnYbH0kxB0hVe
cy52WwpHsM6Cbkn1UnjHZTevSNzfYTQWTYsu9h9LLfmJaxHcxrvtNSrHPxVce1kXrcNR7u6YdCAR
ZoOvhI1Gp8vVRouullq7u2sVHGSIpKs3JeVUlLBetuB+3h05untzyMwMYaKulp292nd1s8ijBCr3
jbchRJzd59sIjwA+gl6FSwAj0KAdvzW7OWiuPmFw9QxJ2+OezuJ1TPth4ffo2NWx7YRAA+ANF7kb
kGYx6m5tOvmoQm4eIuCRp0BPVZzWsC+73cdcd0dz2b3NYXc5mxnQKSuX7r0FEBPmrYr1V1ZyfQh3
jzS+2qVqd07J7qGqRo4vYlLfO7x0PuqByTTmzpfpVLjljcKLX7EJwJMt1W7PIuhtUl31PGONm2+8
Aq4/HZocZ7zO287/sZJYZTWE4DZBVmLK+7K0d2I3hIXXLxe3NSSLYtwDdRW4o93dYxa15tGjy/Te
jC32bC1x18AmMLalASAgdMu/GDr3YvqBeQ4RSyjrt+qjIlYDtplkhQvb9GiTDPnQYdXfbVz59/XK
5y+kLJZ3NtbRt3KOxz7pAeLIbKNQ+3Hbs50UXQpFpD+RkNmL7zdxmXfh8tUar76nQJoyEi0Szqtu
hqReWy9FFVXeW9+KzEgNVcPXxZkPcgvwqcx2Yn1D79haS1iiK+4Zg29tl8p5DkEstkM1J16jt5MH
QODijZ2aM8P8AduZdeWnKGh8m27cn8883nAb8aAOJW0h4yaFeUY+1zKmsEoGnDfcFI4BVeaiXD3/
UOiN0GFUMutJh6MwRvX3wt+XMhQl+DFC+bCu/HE7hTQoXiz3gzfiK/Lhh/N6W0S2/Mx7UMzegJfd
2BZ/8fp6SfyZj98LxWqUk3RH0+svKIxhURchTUCtPIfBS1k6QEIO2yvAHyyq7oXyniY0ImCUtzZp
RO9SCu+HORImY29sylraJRuKk0yICrBoP5ZJhB476QM2pPFWv7fSr/qUoE9O5soMuFWWJ38jPujh
9ZdxQXxEL89SPfrxofUikbZdePGnjqceXMKk4/MhAjmaIuBGMlFgOdNm8wC5dMfZeW9O4YWrYY6O
vtVt0nVWHpmpt0869KsUhFF51/TLB1E0SLTr+iRcFv8CB4vmE9QsUEFWnmIKecDfFpsEapyPqjL0
vTVeDCuO4a6DQujCAIPnU1zrQ7ea6Zaarbltve3YhmBkAxRcKZrqMDPrBrqfegkYwfDER12ltFvA
E2iVyTmCNY5S8HHzJvBnEiZ6ZDCvcyRDrsjgjl4IPrbT8ffRku4wgtW9MQragSvpuVmnpzkgb3XI
DvBZwM4CAum76dIR/W3t3MPcFhczhF/UWNxhy4VgJGsD/Nh9NLp8Aav5LPz+qFBNp30j32Jar0fX
QqQUJn4HGDqlbkRGISYe/zLIeszp4L9vsYfCipTY5Cv/LMPRgLqh4N3VzVaJNZnL8Ee3xCrxO6ja
CSfoCMp1BhIUuB8beJawmf2DFrJeUxvb8itVU+mScYxAvoxqSay1ST3UwdFz+aLr123ZphNiH7dc
f6HRMn/WkY7zaqo/iaCsTmKN2xS28vxK/DHKt3UxpwU9zO08j+Q0bs1+mVt64UEtXsMJiHTd6TDK
pmodz7UOIY+uzd5OiLjajsOKgAWtR9CizgvdrVk4GQ9Vtz0jbhL/pCG40AtREoJO0sZTRI/+jq/c
GGAlU5PoatkepT/ur+frtnmzEJ1XCBdeYc5lZ7CixdqqMYGqyRqT0EZ6B28qqyFpUQ+dRDALcm9m
I+psAqqjQQJCNA2nFS1nG++ckV98i8q2+JiKEBcg3hUWAy8iNCJ4AqusMn8PnaQllv2cDdheoDPt
noYd5uLbXKJBKIAwHPrB5zewf7d7jXvcS6QLe0cYR5cMjzs3Vof0viG8XnITW7Qds8C2tE5NkPbe
3p2AAV9+Nc5fH5rQerfUA9DqlWN7qdq1+FZ2BCJ3iTDNszdxk4d8RCdSuoW+D8MaclBxy97yxmaw
acXV9FUDTMgiSUJ6VF4wnlHb46WRhyDIrKBBz7gt3eGKQNA1NN9D2flZPaL8S1ilHvnokF9Z+nMP
yj51uOWf/XbCjXQKiktQcYgCE5r8aBbQCHan5vp+i2IktwOQhyIM4Nm0cjli5nb3ev2ROOr8ZxrC
NB5EEx8F5+7kB616mzqDHmwbfagEUbA+rA5lD0GzCa/H9eGnuMXBrMeKJ7Qy+nAVipXcYKNsQ5TN
LXRjCdaQJnVdxUcS4yN21dpeQmcA0HZ8+jrUBl+gbvCK2Efc0wTh5ZEDKXjtZoqz3rcUnxkQ2Xnk
/fbYbqh3HZDck2tndwfU05p0o/herIMWrjjaPr1Uakg5AkJHlGro7edZijFb2mJtk9pBFYF4ic1g
9tCd0DHOBrZwfW4L2nVY/9SR23goFbJCpD7StoGiGLmbeBwnP/FkbCDJ6MJUSV+64WDadWW3Uht6
z72V3wyNg0PmOMSrwrWX67ojNfDmpcEZCJyRL3KU7gksP6DUZSP756tU8UF6qGsJMCL3hAwBjomc
4bJ5+E+cq+1+EAsOG0TKlHnK3fm91x+HXYqbZjjDwhbrg5NrlA0gFA8hwwoAA4bXjpf9BWUTfgLr
QnLQHFGm5AA9XwB03XpBXzuKX2l7Np5Fv//rYHC0vHDDgkUg3t4teKHcujHmmV4Jfa08zpqsBU54
rCes+4qgvPYEdNbsKjx5xC8+HJ6/c7M0WE2Bw4s2GxneICX2QYbb+fLF+Jt3i3BJcVmqYngrQGI+
2qLCpUMqXMIsmOFNrqa4FMob3loxAZHVGwkSOy2SLskoC+8ZzQG+YY883ZwUZdkGaQSc/Bj3tX+L
vmX8auL98HaAui/IauzE4OA/r61pUGnhg/tTW/3sgNG/aeAlCrfyablIY4uzgeTaJXNEpjdA22lJ
ocgZjd+Lx7q9web7PvNpSREbQeth1I8eTyRMY5h5x2mBEU8Nzo4xBS72DVdgMYPrnbo+PppxMXk5
hPYugAR+p7ql+Dau3PLUhc67kaXvPfRBWID6CfDJDTofnvXYDoHccIgfsEWB/O+rYFWQ5rjikBQ4
Y0vaRgY94QoS8BIKR99BIak3WJFkSOHF4poeRl5kA7rTw0yxPyIV1B/LsCSfd1jvQxQKXzg2+xoc
qcXK46q41KXfFagDrDsRMUcZJlsBD4vCavkVheiTwXR72+s01Nv3bYngQk0oyEdIqarMK5QVuDOq
Rt8CuO3vq9XMn2u6Rj8VggAf9bDFl4VX0iblijsTq8HFWi4sCMseK2CJdfGtwSyMPpnGYCwyMUDg
zqSqB/uH/PyfoMz/EWlF/h6q8/+3dv4p0ZoOGI36w9Q/ZvNnznjPyfzxa3/mWb3/EhEGy8HqwYr9
g2b4nWcVAYZtcsxlgLzNkIgJYVb9I8+KOBhEbzzuGR/iqn7/Ts9gogNU+RATBDgXcMz+PdABT1T7
m84OGyxAUQZT2hMwUP/uRnHf4kksQ72chr70Mr+qZV65Pk65Ma82bN8jRMXAbzmTgzGI07ZBDbJt
tr2A3VUAmaPP0YJyjUjT3kFBv10iNgGNDO99DR8fSVf0Iw2uR/g4WxJhLz6woKOZLlWQVKjeDiom
dRqHQAtAfDypYqEZraCQNWgXc0+LLSk9vCcp6ZI2Xo/3pJpmTTu97u7nzFEUazX4KRDr9xCVPG6o
+PEW7F46LGI8q2V89aJKgQldgqRxnORdIV4QsnxuAu99GfH2IVevcsAjjEsD9mAQQDxD/8mroinx
e3yfUG0mp6N+Db0mTswIIvCKKSAU7Kdb19NsIeKMuvVc9sbkxYRDs8RFXpouSBzacb8lWxKGOJTX
EoBqvKhccAhYW37BV8BhoNG5wzjRrBjxUwu0rPRak1SFP+EG6A+nBiXxYZClzEINzHxp2dMazajF
8JsNKyKoj/CAnY/bZmlxCBQs6pwbzz2VAxIwmMWcywlvKUvHbzjTAeSPwM9njSIkUGGbUQdEcULK
ttj3snjoP2yvhxOAEx84p22ztbXguGJZ/igk8XAc4s9gcUwe9BJALm0Qbe4anGATRXswx0fMKZ4+
F1HR3uoYSQtFJLJOjroTGNggCSa86coFMHDy+bpIaqiWgMyhLCqBdeDZ4An9EUpdCp878oDRoLJL
4e48LTU+VNm07ByQMT54zTxlwMC3iwA3nC9qX0UGPwtv+76evDbTw+TnYqmaFILuhsOEhTXLDswj
5/dYzx9b3AYJDP8owW34PWDAEX2H/wKMvUF3IX22mmhKxQJ17ZpFnjwUCL5AsQHrJE7HaXy9nu+u
jFC4SCwrs+L7lhWWjIjRSg1aV8kcRvJCvfIDFzlWdYifjSqszkhgqSD8AeJHG/sFSEWQhFHzHiBM
neDKgzat2vp+xuESTHy2Dmd+1bhOhECRsEYwEiqBqyMW06to8YKhwBmOZiymCFfj9WD0ChfFSvCj
qu3eu2H1c4Sv9EX6E8+ReFUpQjnFxfax99xNgKx9iIUJ7LclDYxSB9f5iJkjMZx1I3JxmuJmvZbV
dBNNZMPNEvRSoOHIaeP8vBW4KEEK3NZrA0FmRkkFj7ZOtxU+QOTjQg0oNoJoqWTe2lLmyDt8ULnU
T0sF+n6ngILGuRP1YCltTKJcHqD1DjMUGtrhdLMqbgHB0v640aDNF2+/DNtoSK/nlnT4+qTob8Ol
2LcQLIFe6TgNVhyb6yq/Ju8GNcbHCdGjHCJRfAgDSCsrwXK+LoB9heMSf6qZ64+BxTYWL7i+Gbhy
IPY4dWZeA1wHWEZb65t8QXP3pmpOTldnEnU42unZIycEbrB78fq9tvjL6rUfSGYFCRRN7CsEVzNS
s2gKeg+10Tj3t6Km2z3fODKCzTspa5vAWuxvi9ZvcylwRcyOIjPLcZ0Ojnu3FgjaQYRYZH0X9LcE
WkTqemxfounwGClsDh7Um3pjx7iSKJMI8oWFB76KTUGYCkODbBz5lGgMK4DpP6GU2Uvdre7oiQ48
yIkssSkCpM6LFacOufv4WMz+E3KN0dF5vT0qg81EsQXJfY2vXSz4COsMfRWXCEDuCDtYJ2Twx97k
x8BGrxftUodLSlBm4bUrNG9YEiNnT75t7DEsSJRwM+y3nRWLSW/qMIU1zt8gaVZp2t9uIdvuZwHB
k3EcGosr4HqsMUCizdoOLzmjJTmwPmxzthk0Z8B1kQHhGkk+Ujz6nuuycNAI6hT6Qwv8725uclz0
aFJr7CcMgDaMvvFHRAnPe+KhndfipYNrAni+eiTrfC8GVL7BGpUXW2+ImBI5SS9Dpp7mfrui7Os3
gni4k+47oPA9MIeKIMzxtOGJIAsyNu9+M2yZBxiZpzX1P/MSPtUUraq5s+U0X+qV4hQGtEDOvSg9
NucN1Q2ULXC3VcnCokxCT5biME7b0qS2NXtCOx6n3KEl9tJQa3JRxfxGzDD8RHTmB6sRAUjKYGs/
Ih0QF2KXcA4Bl3hbT6Yfh0PctRukm5FA/VSwFrOuYQvJStyKMsADxV0MGIEcZNCv030L8F/A6mBT
dzLWGfJqSxTd1Vwu8rao4sBA1ZFemCJ8q+t7voS+zUu/L8gzCHZIBSL8/JdS7PGf+cWdD/grP4C6
hu2oS4inAUAjDP5G+siY+I4hmHYStbVHJBg+6hY3l6CPPs8jEi/c4KpjNVb6v37fnVT6p/eFzk/9
EBwFhgTh3/+Cr8SwJW1s1HxC77ZvdrgGg7r92a+kTTbVfvzrd/s7GXL9lgDCQGp6ePTk32ENt5YE
Mat+RgoYC2SvBKA4kLwkE/3je/2nCfg/mgDwjDtv8793Af94Zu1fYOc/fulP2BlzjXeGFphQvNf5
O475uwdAVJ5TwEN4LHUUX0dU/7UH4HiOK8Q/NA94PQaO7M8EffhfeMgFiEuU5ugAKOjpP8cF/L4y
/tVMm5Dta/J/rFkPzzLbnxgbg3VGw7ETa39Zs3VYM4iPU3XZtCfqZFUDT3hjwxulBZkSu3ksY3MT
f1KtRp7YFBxRPLpEfMvKyQz6NHoQl9JokOHFOcGKXII1WxNoYxtkadaxo9dALX1q42aEvofRaChu
A8hzFkwXMEYEyW/likEfiUTQ1E9miExsdzjD27gJxZBM6+jOznOGJX2DKTugSIMRt/xmQxh75yem
qYBezCKi3xHyEj8iWS2ZiWDzlI4GfVIpaabU4vGsPPMALPi3sW+qbMK4lDuwLyLplvl5kj45iMkL
ygTVMu6JIPnqTwqE8NNWUXM/ot1/7hrcPHOxDaTCyJit5EjN0hLQUaOeJaSHI15e5x5yNkAmwvji
q7G+QStx3Gp/JPuePRx4z2ETTRWG15gVNW22IS6Fuln4X2Xc+kkdjPKT52+4R1Tse7lY9cAHG2e9
C4LH2W/Q/g+YBFR5/mMVuinjPQKjxNYhthhEvQJ4rPfYl585XaeUSwhqidpE9SMEv3VkYghStDDt
jdd1MqvDTT8jryxw2PE0nbtpntj9WvUBPtvs5lu65tofhvtCjd1Hs4TxAZ2HPUy8jtIS9MQzxHBE
fgsEhwuvSENSaYjU+KPi7mvM0CeMoutTJfllWYFvCKTgPzXjFDwHW7zdBEqsj/VE9RPI2ffGD6o3
PoRr5srtRlJuM76j0qFfsGQMFXlahq37JMe2S/tWTvdQYavU4Ijgtt/C/27MPdnaOYVrMH1pN1ck
bPK3e1tPXabguOUexycl24oYNWYifHaRIF0iI415EU0/xHjZpoG7oZR3E6DCuFg6/5T4+YdyZvJJ
LD10dbsV8EtqrgBBsQWkaNEUiSqdu2ckMGmjFoKo3DYcHbzXZ+pjRYtwNrd+y9iNhQyvRuTnPSz7
u2EL3LdlFAgDELM7SRi1kinWSp0EwcIy3bbrcW6K8kD0fBNiisQFvNbdsoBYSlzYy0SDVkgj6Icn
tGFLm0xYg3A+LeS5giBX5cwLgeVeTe45qi09FOKGLWjyJt2/2nVuHqtgfCCQXT0LqTeW7NnTVOZ9
pH5MCiY1pmq82KDqE3QJ3zsxykOLOKZNu9pHF4nYZr+fKfsTFiyCaYiBJm6mX9kcY9oR5iec1LqQ
uxVPq8hBupT7aJ1v2AynB19124FM44Cmo+Rnqyf2wkKyphvCfllXjBQzrnxcVuQiCgjoRe1/W0Sh
81l041EK7Z+b6eJMfWtQ5iXoORIEW+/7YkL6J4wxNYp1GbLmXb6uqj60K8YvsRapaeCv8klFvDwv
DQ6zdW1wxtS57anbpDv2BjFXBcIN9tcW3rFxuSDwv55HiwYpAy+wPq3MvABDIyeiLToV5lU9LrBh
Yiv91DcE0aNMe6PfQLBdg+52Hfh9B0V0QJ4WE55c/LkJrDowv2+hgNTFow2i+oFX01vPFDtzjUCp
q703iNncJBUQwu/TiK8MHk5lo5L+TSn77kB9jiVNMZ1n6YCSSVvJR4ttN6k27HdyGAcom7397uYY
9F6B/XmZsQZru9nvsd0Qa+1qqj/pcfvUU+Tw0c50D0NXsRisn5zVIxKb3jlQazUdFYahIRHKFyiY
rhnOGGeAaU51b2Q2qD5+BiD2Ach+TUvI1oe1ipCHxsMYa3hWIagqBAk78Dqs7uYN5fPMQSCpOiQH
z1WYa+Kb7mArQA3Y3NUqt/kFqidwyJNdMC8D6ko1495C9I+WNIOFedrMKG+r1Q8fQHuijEXxHJ3a
OWrc7cbG8Gmr++ETNFFcInAfovg8wrt7nbx6vFQ7LwfdOODvBqu/Tr1ZlxUGiRWCJStCiM9aApPM
Co+OlwFM7gWxWnIwcdOXp0Kbs62D8qGSs/wUYZSSSEYoP8cKRdeaxm6tvinoX/nis+6EyUnVW4Q5
xTFGWI0QR0pr2G0ZjF6dCKYw9MStc3FeVITrI1gWjIrYHHlS2No/eqCfa4KM0npnlml6tJsP0Utg
FMkIMxLOVtLwGaOT2Obmr7QI9Jseaf0N9+QS0lQ3302B6x4Qko0/6FYB0qlkETyTpV2+kla6+45C
RgDX/avrgvAn72NeJ3UV6DmZ+SLzMmY1aIfl3GG3TafI821mJQaiJQBR6zFpmip6mRfLb2U4yZ+k
oQ2Mq9mHVBWqen0qNAtfcB+Jc7W5EpFX6xO4qkJhrFfrIa431tv2o63rmGEzKouXuO2Xx01oilVp
K/KIROMEcTzoxm+NLdr7QKqyxCo2TCAM37lzPOv2JzO6fVZr/2nmLqIpshfLpfXaLvPaChcrjBr9
4DQkiXRap8gC+gO0nlsEyO4wHmz9xleLmSVRpb8jmLAcagz+BMMJ0DVONg1zd/Sa5bHn2G+gVY3k
B6N2erBjjy4sIEC5ZmHViDj6qr7H5dZHqcUwIURCTLBmTd1oBItE13yFecJYEg2BeYZON+9J1EDf
gzuVZ1xzdXMEPAd807JNJ/jkcQ7+l34rYlOwvK9pi85wIfw4S1Y/F7GiRx1ghFA/zz1cZnjHR2zP
DRplb+nSnW69tavRF68yYRYqRgE8Qi2RPhackMqlG3KbuaZcp2EDzYJXaNsSb1JP3jyZbOI8vpVk
QVBbFIPJNtGo8yQAXSad7MdvYAKMQDh7nrwUNNzwCk1Q9blhsQUY3Gj3K0QBdVfQVWWBH76zsoq/
iKrv3jBiaThAX1kA5jSi6BK7tANS+nGLHZFvlp5rQcVd7Jj4vvBRnhCmgbfkl3wHTwIbvIt1rG5M
4QUvGFpU1UmEqXcYCTIuUwITeziBv8dfWze30anBSKXnCBMHlnTzK+9tiaFHKgw4+Q460DxxpAT6
tNl8+m12KCDzkq4z1hJ45iTC1L+fsfZ1s7OLJaYqDU3xWsem/4LWNpwOQV9tN/M02+PSEFJlbpww
nkEE7bkp20fq5vpV9+K+tAtiB+DYFljtkGqrtLcmfmImppAsWIl5LR3MfQ5a9CGUqA0jrxRHaLs7
szQu7D3GBJgQEzsU+DRmhU0QA2cEQ0gCD9bjVFNMJinL+8mADl19V5z9Bra1Y9xkTgUSRhadbz1S
5eE8dr+qxp/HtJ5D8Sts4EknywRHsg3N+KXkongP2VAclgFaWoKzCS1AjWy+q/ytxRiAoJ0ScLtU
JfVYNgz5dNb8VDRe+mTc/1CkkthagvVuKHT1VRab/FxzWoHshRo2esV8O6otxlSVFjn8duximIao
Ebu1vEQOwy0P/ajnU1TH0Eh7v2xfJ6QEx6QqVgx4qWpuilyB5sl14dxNSzx1WUMG2oDCc/AxEeVH
4Wpz6GpjTp3Sy6HEVLyzliX81NZ9VRaDJIFZeeNbGWjxGEAQ+eUB7sDkXbR+/+mS/+iSfwxgBUf7
/Kus//Hgn+tsuN1X+t975C8IgP/6+f8+mTfza/qrV+bvv/e7TQ7R1cKMChElDEI8HpBCWvmjTcaI
Aox+xbYMHYdzdm2gfztleCQDcGPx21uDPPK7RfbwhO7Ax7xYJDwxak744t9pkYPgf3TI+zt6PmLH
yCMLYKb/nEbxkN/3Vsz7ikDvzHHuK4ZGK6Vqqd0L57Nq3xiBgIq5J3ZCZwb7noP6IkMBp7kfWY/b
Hy4kcYkrDhinjUmvT2vcyelO8k4Ri9FzoBnfObz3Df1JGErwNSVyjt4vtJp2fpbVJiTKCdjOPzDy
Sof3GGShYedgQuOEj8IUtNOHCtjmijlEkmMEWzKsvOtAHliNjwwMCJEHH/Jw80GmBWD/v5WrRUmN
1BZDuG3PmOGo/z2bKLyunquwin4V64D4yMmgLGUnyZZpFIi3lAaUl6uVBGRIUcwXh7+sqN+yxl8D
y3+bToD3x3PvROAjUY45v94/ZfswuTaaQhrWPxuvDVq4LwMmF1aYR+QT3RwQ6SnBp42VKVmVEEbc
f1N2Zs11Mtm2/UVEAEnSvO5W7ZasbaksvRCW5aKHJGkS+PVnILnuKeu7Ycf5oqIUlmVtmmxWrjXn
WKq+N56YqeAhIvGNuOrRlMJraxoqXs4JnxQMm788o9+zg15Agzh4FAwhH9PsOix/z7RMKV6uVAvr
DbvjaLu7ZAmSoD2Uodejua917/ukiG0UYn9+OGsG538zPO+fC7YhcF3Qj3gPP38ukt4maCwRviWU
OTqf+qIqu2+ph3YURkOeDdldHad9z3kjbVw2nT9//O+2y/XjyWCRSXPJwocuc+j3207kmFnEoeLN
whZPPlka25ffmUhWf9ksWVCeMstpnFtRtPNwLjrbhk0HTKTkofz5Sn5PmHIlaPO8UMpwZQ648nNa
mKSvnc9FHf+Io6WW+ti0qornvRVXXTQfMb1PvJU/f+Q/b55uJD45LSL9tRPQp4xwGqCPz2dbv3m+
YZYfZsSETnGQ2hAh77Mw9vwXPfDU4QiR9fNfGvQlOtqPWWMr85eB4HxayXgAke0xS5ioJB3F54xx
Ei05AUdvvaYZeRnrYuopIADZnZq0a7boHz3gPVnVEdVtJjwwXJXMOIGdK+XnEJcsR9fnCCqdrnet
bLT7UI1Z3b3++Zn9nr1HW+QIDMerExjrMbOFXeK/M5KDiUNtt8v0OmlYZKiMh8LmYdmTEdLaTFqM
1lm5lNCYNL1p1i8ZGMz/68MC8A3LSdh+BEPGY2n7/TLICnX93PnNa11KizU8Z/UirznOdj/La0GR
qPjeQd8svle5hG+DqaTSjrzgaMhZCwkoq+268s8p/6rOlnK8xtWhyIL9+XE5n8cYjnDaggJTDV3e
sP+ZzDIJKKEwQsVrF7u+Ve3zvlPlcN+SHlH11rQzHjVk1tXI3zUz3vx5FxbLbJ2NUvFlF5E4S3BK
LDbk8bSt+3hTk3aO++0gbat88KsoWaotqIiJJRHI9ezUAAqjkt9aYIABoPqXGwLz/tuCBUqSAniE
GBr0hGSw/v7kGZl1O2KMfAlkI8FaU9qQDMU4HqIIBwoGYZb2GOzwunqWA7wMVIzrcqJwSPBXk+mF
3x4oz/59QnufV3E6eBKMkMyHHrEuJJ+GRTEVXRWnjXpRmlnU7kVXhN6t66RivhYcC3gcUTyWy1OV
TvMckFfVBq03C77xH5J2iYmIK3wVT9oaOv8UotpmmEzeSAn6WAxyfT1NJyKG0DwGcnxQOi+Wp6X0
CxSadkl2xMUYQv2yR6MUIRiFMqmJRMJqmnh3guQ9XzpgkT16RdmJd9fS+u6KKckIMNr3j4fIDlWN
k+mU8ysaggeuPLPqNTbolayK7xMizFYdolE749kTyIButC5ivSnLSrsVhdu4mi4Sj831uQ7r2Hsa
bbQS1T4gEZH/e2zrhhDlz2Pj8xLO0+ccCPCHErwvhfNpaIh4RqkUqfIFeniHo4AzXKC6jWnyprwU
Q2tYKP78iZ9XIxfmv01Nc41K2bs/f2KnMVKaSphn3GnrYDSDty5/LgZYhp8/ttJ/iXOxMAiNOwBB
vCW3guTjL7Pc/XznGN7h3rBxyXfB1j/IJWIcWkTg1VPlYeNFeEAqzfrZtCl5yOu06Gpnr+Ogye7H
LsT7tVGpbCiAhL07Nhvc5aYcN72btEhvQ/88UWQgKYKe3B8f+hD6wraVy9RcM4jsdEOiNs6wEMbg
KJjsKcCEhwYeRChwaRX9OvNH/LF3Lvu9whtRaDH9zWD/eV3DAk4h1V3vmjOB4Ezw+zJQ+DEAt7YL
HsehxtKwl1q7BLHjso5bjyDLu0jBADNssR9zqNsk/Xtka8HIWGcFrlo3PseTvw5pt82WSl9kyhXr
Etkune0cWmRYXQYRdAZvtYtXBLLYOKDlmZ2B0zKN/jyW3E8rG7BI9HwcTXwEfoKmgOtg+69iWyvq
aoEV6j6GPQk3dcB+vF4AHQqGdeq+z2PXtmeuDcH3OsVZK9clRSsQW9+R/xLGO+A4+VbTFnQAxTYU
eBcZmVO+hbe68U9xO/FTZPTWW5wTFHGHwgq0OCiwPoJCGPsFt/uXW/sUZXJr0cpN4hgNvumfJJh+
KpygHGBqi2RcV6petwwtZA9Z86O3wwJv0ky5cHnCa7Luj5XVOLyQya/KZN4vlQ+n7xAJazCPRKma
x2ECNHr1FZhgVpM6syKGGDUHta5uA8vmRYZEiWWtJyLhA7M+tvkTZyyHR1ElHo+i74OUOogsh5wp
kdKfgz99PJ91KVwbqP6/g+3/5xjyaY6i2xBEVwg7SU9E9j9CXcfQCWD2W+vrWAUNq8NHeIs8YhqL
LSdLYH1/WxY+bUfrR3qCwN5mW6I34eeDl503hJDU96AiO4yQfu57BhR7P8/Hy5VH2SE2VgNH1y9B
jOiLcoxrQhYWPZ6S0VPZ3wdofuL8QII1ZDFgQo4PmsZ77ACVxcTvp5qN6tdrS1pT8yinMqyZK8yi
9XUkxbS+CCvPHL5Ecx6ND3ZTNVyJLDB6P5FoWs+pf37aXiR+DxS4+XUTYJEAQ0QU9PlkQzjYIQ2d
Znirs49Bvh8KgQYIwUx+8pGA6HnfplQOw03kulFOGw/dZu2VXZI+lxtFtGNda0wq3m1cpYHYtqaZ
kh92VtoXJh7WBhlB3ZRvFMgX/VA1fqW/Gwz8CLJHiFXLLsxJnuNiJ37shoMxMhxPGLvoBbMBQ1Gh
iLO1Q+W21pFDvrEfIIdSrmgX5DswBbxpmwApZjKMi8bhv8FTmgMJhV48eGcfsb2XbKEbDAbnWWRS
JyZ+i5P+sk8DIrNtgKlhWTjWMhRx3RYz+OO2U7l/GIHSU8GucNB/NX7jZk8UMJN4J7zedbYz51Nq
KbjXOop+mWuKbQIr9AIZQ49W0jZA7qPato+OcVL3gKAkTO29KprKe5zlmBTWYwR1Yfo6QZ7ob62u
r60HdoxgeJPa9/XjEoxJ3aAcbpy0+xJNS1kc44zsxmFpvLBqNtgbBSa8ADx4G746VR7Wb6mrmnFa
c5Jz+zMaemOw2Jemc/KLPq5buVpmbFn6x7iyCv+E2sIqiuPoKxd36M80rEXPU54cQYr7dhHNyJBe
HKDm6Rfh271v72tqbCq4HKI4S8ubWk4FzWLyMenNeGMkkPzsAKy3yfwH2Wvd4FDz0iQ8MFZ88qKY
2m229bILM7gCaG/8tt+lsV7y+dIknZVmR4NozG+2RWRoLrAbFW03vjXW4MvuksFh4D5TE+zILwyK
qAsxMdW/yb8jPR/wpf/4ppVlJX+HC9nj4xZKi+3rMrSRO17lPo4y98LBGBME2zmXxRAcpzp3sNJK
BFrsi7a0Mm4nEZJN5fsUzz6ezlzSaii5m40yKrjPYys35SEoBO7QywL/RTje+bmQGbiEKFqj6kD3
Mi2eAhBa1nLteWXHk8KKy5J9y6rdpvLaErEOyhvqfJlT3ue5ycN4T53VdMkeep7g2lmy1kuaR6u0
3T08xjlrYaUUuQ53dY+krv7mogPj88CVRdEjtrS23WrOwTxZNxxw5Y1bx8cDDJFFUjyj4A1pn0O6
l3bc/RbUO4aQQ56a9YkJZOh8abq0t851FaxLvke/GZyjkcH/aO+Xmnjj2EdA/6ON+rjVtJcLj6/N
A/5jL+lgmW/KlKrLGZT/+noc5aWu/JdTgubANu6hY+l31mChCLmw6iJMvZ9ty4GmPegsI9Laolae
8Z1nYSoHizfoDe3w1Of1kNU8LytdmiNlOc+ZbsM8WC85402r5ewzsvgEwV+1r7EFe73f+dpa37yc
Lb5XUjPge+MI/S1ji4XRwjWMdMnjHn/dj9ZCtK8k3BDlbeWkGv9cSA9d5NYzEQmgjQpSh2fxa/TE
SxfxKwMgh/xdjH6PL+3AqNGIVN5jXKzicv2T6MDJCfLm1vnXo7Y+fvw/D/nj58gUuMVtQImfCwBt
mI6vRUZlUB8xOM3cdOsuEx9CXSHJ7DMH8KSJNvLjRTXL2DPUOHkPOrmsnWiO5VoXG2f/DhpMw1Ma
3apcmzwpcmx6S5oDtemmsPEFAn8AsM43y4D6wmv08QQbxQxiXfu4p9TNOKNtVVP7xrmYMd7yz+yP
V/sxPPy4KHk+Pg24+CKDcr15egSljNPE0evHpF7q8825ae0gfYTI5A09zYRSsT7ej4G0DDPFZWSO
Yv0t1E07/p2QAR0BNl2frpf+8UCtBbaD3jalaDx0PPiqMdUtyMUmdUzWjJa9N9nQMKejPFkzH53h
/WZj4Lavjp/UDJ9OErFy8xq1sw/WgrM1v9BFrqO3VFhx4m/L2l6nQ7XI9frrAW+yeRzwEyTZoU5C
fi8AFYf2GUU3B05/LT7GSpZ3UR8cfz3yKB9xWu6nTBT8EnaAhg/PVVawz49Ou/j2I5FbHo471Vp9
DTSgS3D4b2WeNhyZ+lKR2yxJGJCy4TWlw2XQJOt0Hthf+V4xD34eHgqCxWm+Qu5SAqvpvQbrIUgW
bxXPxl3COR9E3sDP46rs+ELQKMtT1UIwOc2VIYmG9MkhVdSSyy9PY9HHJAUMbVf4l2nSjE8+2BlO
AfG8rGPfRCzlOS0BWpcVJtQU+MN9WbHFVvvJquOow6nPVjU92/5Ei7QDkJCmKC5+pZPzvkx1fhjS
kvPuj9nraCEHeiTlcRzF+5xBpVPywDosljHNNdKwMf1jixgdoln/cetTlHQ8IkHJvOCOisSgyvcX
22GV6zVa1nrnTGodNeSr1iH+kT8NOwAE9gaV/Hq/fZa5fNEMcH6+zUiFWpusXMgrR55b1BGo92z2
q1sBEZefwLG7nmFHOXSMq48ky+JImoUdhrrVsXuZxC2eGfpuvafeYo7lZA1b6RXkS2On4OiLv7ho
6m1fkpiQ11Xhr/MJKlVGEh4+S89SiWVvZs+DyRjxmDnrrQ9vyMSaKsCGT7uY+7ysYUZd47jnLp8N
4VlsXZm40zo7RSJfk5Ro/1l+giIWfv/FI401x/spzq05PfhGyRKAVWM5vrcJSAL5L14iHI7kbIYR
L3+xPIRaB6Qo67ZRyXgdbtrVDoPv40nmfUMmWmSQ9UfaxklsQl8oJhvrrAmmySosGAj8F9ZbxhdF
/4UnkHv2eg+xqumvgkFCr1mqEg33mguIsFioFz9C3OK8elgLy5Pvt2qOEf80HRQLk6FgjPfsaKKU
m64k/21tw9IJ9BMZSYyYX+2kzZNkG0tq/NODCYht2rdozECjPSPrJzVx1MUwUk5F79wVT4s3uF6z
Gdgd6D0Cr6chpgwCGQ3OwCiv8ojGGXzTorkBjgLiz92vO/l4l63KSRBvaSkMZGAfvy83ZTmu6x8G
/XU1IfpfJy+CuvUn6vfsfZy76/ege1n8xIz9iC9Q0CQ/wcl9rW1kZayYygnRYnxa+tlRe6rZwTor
o2r9m19DlpiSlSiSFHsoAbznw9fl1Eq2ekKIFWwcV9vh/ZAGiWk2xkZM+uKhu4jcSwNKin+UWMua
DuyoE/EFGj2rBZ0QGN/4dHnB5C3XK6cvEf/01wdJHbGl4ZblZX+c2OosxyCyofvB4H0pPhas4iPR
2AJHYTRAxlqTkJ32teftqqRqm3iTtv5gnWkFobhn/D85QylzkzWMA/rAZwRjuV7W8D7hQLyxj2zQ
vK6TXLlrmXFXm2kdk0G8uEW2QRdWV9U+RarG6P14IOSB10WvCNEDsrx3jpVfp67AGPKXxNenAz25
HNYHRrDL4obI/HNaGQUJwWmh3HPaND5XHSTJxGxA0VaeWstbZxCSw3V2jVm7XvtfTne/n+3Wj/fX
wgkQQOnw+Z/yrHpAZGu6gFTVx9KYkwPmKjgHMJP+/FGfEujMJliDNp9Fyor/99dj/X9lZUxYtGFM
KPmfMYLqBv1cq2LPu0MwvY7uCOQfX4Ys5w03nvZ4Zb8Wxz9fy+8pBGnDk+R/kpunHM44d3+/Fkik
LunbPDlHVNX8l4zeZSzRHYIIsV8aQue/Ped/fiC4TRIH+CTwgsvPrPoCjSF0ajt+gKLORpFgj+ov
g7lgmfs1s/98g84nwTl3SO4Wwjf+VRey7OdE5lTmHkbJkkPWx4ph0mVN2s94vqU8TF4XjodcxYv+
Mhgx57Qfrdf1XCC2O1t0l2A/+ssV/T7SeeYcpfDSUhqNsINTqvv9mc+RbZlgFu1D+TGpDHEdc3yC
m8K6noH95hWkHpYedxcJNgdCCytdLyRXoh0WEKWc7A+yEo20NxNLy4zrRrX8OPMjdk4Yv1zRbs1H
PUt9LLN/vonPr5EX59nChklIShYYzqfEOPtu2wPPGU9pV6wr0/IeCKlO1sOX2QoH7+b//nkSX4K9
/vdP/GkwEY0ALB1Ov7a9iY4U+camu6lsNrrLkv9Tao12JtA0kUsyMbDV4Ir4tBwIE5OJHrP89LEt
ESSvb4MOsMyLGj00t/znG1x/4f9WzcnPYtxmoK6iFMq2/Pn3QWHmZcr0IouLoLY03L+gQuT14msm
zN+m4D8/ilcXUsGj5yyHzM/3VsUukBZwAxcfocgoyY4wjlzaaf6tBO78noHmt6PQiCjG8xQ5B7Cy
/n5btd2ncT6p6Iedk6b+Na1cv1hDRS2q9ThpwrGmf0jlaTfYoPleUZ8loWi37ekmGzzmxmYR/PPT
/iUR+a8HTg6TRxAh3HkXDISf9xvbpl4UZAiO9eLaabd35bSqJAbbc4fm391SU2jfAjMl54uoNl44
xQJxTHqnuiaKQBqEurhQZKSQhJETse+rWCZJczETs0gsDBOtuiban7mUwp47GOUcz3TuenW7r8ph
cXsYZ7aPVSDUkhTgjZicRvj30UedEeXaaIm7uK6cdgJNmo40cSH48jNgUHaOhOSCA1CQVbsSRjFD
5FfgFFj8s3RlUa5DdMULson578vrxxGoeH+aJq1cthSOrGt4YkYXwtdFs/YrO9XuwOMm9POH4CS6
cg0yrY+YC/gf+Z6NDe5iyTZF11cw1+tOA/nYIWcukVr/JxXTsp2nm18B1ntkR8XP8HwXMEosXkE7
ivaSM0/h4+REWG2d8QCuEYxNFYWOOuUEYyg7Umco8/JREI5H4uSjafTUZe7bAHuvJHwP8r+opNfz
YWTmTrS7tBgq0sFkhgKqH5s87UPk4BY9/GgyvGkFqib3nobNWEH2Set7sv0q52hcmq/UQdZKG7Ep
frtT03cUN77Cy/FRTzLOkTkcUt06Tk53LILhf88cibvwSvqTcV8cRKV9ePIqE6svdUQLQXef151l
c0JnQQPSqvuUGv++bmbe7c5M7gKKH3MsWcgtIaMjkfR6qPhv4Dv1HWSqEv762jI41NRrs9Tujp5d
9ubVt6tiTnexx0EAoWxQV/AcyQhZqEk/SoG/1siWOn3i34QV+0l+qNMSNgvR/Xv8R0J+jV/nul83
w4+hUb5HqXVQFhwldYRSB7uUtn3ombpLmoDLcAscQ6awxugrm0sTnlHkY/igWTLepDRJ6D48rzz6
OTPxMfNGcZHZYrms9DRekGFpHgLtQzGIZHoKsr60yWWP+mvMoL6AJ9jgFqatE8g+VX5L7KyhBalt
g8lNNRYWMrBb49byOlT2S1MwHWuj/BvfZAribZrydm2gWXkwefu8yYa7JS/xpnJa6PeQuPAYFZ1f
/UjVcHYdT11rz0quqxFsjwQCukUgk1yMzRDRJ92EXwKVtugNVPaWdW28K1N08LNX1zsZRy0yUhcf
AYByjY1A0lG8COd66+U0MjT8ysuQc+KrnpoBGFwav7VRUR6LyQHzO0e5PKS53ZyVR80AQgKOftwn
TfJopiX8Xlq1JMUwVEAI3Gxvu7195dkRCuSGvpA3HunDg+67+meHrvkLSU2oN2kvojeHEhTnLEc5
D6Obp9lBzVCsnK7qH7rRIxHCUrDr5mm4Ql8OhVdWJtzGQRSn4bcM4Op8iTJi+NG5Xu7sm0H1HL+y
KqWxppDhz7CXQbWzYktfVREyiZ3n9PmXaRQF57equZZd77Rb9O3Ndzvv1M0UePZ15zvrCI3lWttN
RnM1EWbf2kExXpKVt66yQqTw3Fj93hxjcJIsSwjjtkfv+GxUa362ljWBBnOW71DOGhelg0LWiHeY
kZuW9EhEyaWHnVpoAnjlDwk9B21HZafZCViIOeptR3r8iSssj6W60lOrD64a8BKV1bQhA/2EKv8H
BJ745DlMn7Eb+h0pTzvbJFM1BtC/GrH3gr4+qdTTz7OaiBXxWPWQQIcCbUaBxSxBQm0NwvtOxbzZ
0MsUGBQJjA1Q6f7L5NTFFzC9Pcj2vk8e23Ruv+lJVe6mnYaJPrWg/zc510clOCQXyMSb0mXrTaG5
j7Dt4Xlaxvx7Xqll5ZJUT3WD1UWp0fkSUdy4VK4Ot/AY4ysvq73vXehPNzl1iJFyiDfwoXEP9peW
fjOdy29WBhHNvp0i+q4tgq1dSNyYY8Ds2nvf+MWBhR6qJNj34KJ3mvQe/RCaE5PqR7ep1XEcJueI
58z/rkX8aDi/Py5gxcNjqzwk422V/Jx5IMe0D2DrEp7OZ7gGMt5or6WSDHwTONk4XvpRoY4t8bGz
SYIueoRQG72KSYmvuY6b13EZl58DA3w3Qna49RA8AP/y3V07tf2ZuNfaSFOPN5buipeF5qNHUYIN
xaeweKcU3DV72eqWtPMsJE8FRfWCVhBAQbo6Pxa4/B7RnAmuHwKjY9fikPuieyZf2N5HdUr32LmM
zlWll+uky9v9FLDkcjyvsHx5dn+lB8/cQzrQXzUdO36IYmRxcNsZqu9cMXnItd05oh+uJx2Yy8xM
oiGfFNZH8M44KVt/7dTLmne5WDq+iVnevixumD6GpHSe4QL3X9nwsQBZOrhdHKtHW+XTDZVuaQAu
Skds+yoqd+Ey1xBC0cgdlsRq7unglt4nU6PaLYoV+6BN3j6rfvASDv3LcqMjb7hGQFWQtaiar4lY
ooo1u5rwgGBicKhFbke1eHch3ZypGGjrzYpdtHE3s/SWDKxONRGD74KBVHt4Q/OEETqfDbkfJG8Z
qfjGWCq5J/tTniwAyE9lr7/zbxIS0Jnz1FVEMDndZk9I85GFSuVkV1Gj3JfBigezxSRj3yJBGh4z
dxzbY+rSL28bpQ4ewrjR4SGyoXaBrAsV6KwOAvZIHX4XRksVgNrpo3FTibg+NRY6hOvZamEO73zb
9BogzEgBypm0Yy5rr63usHJYX+iZAt7Bn3Ta7NNI6Yc8ycZqTyl6Tq+rrGgy6Hq1RKkZx451DPBG
LQ9zWOshPa6hh72L2qkpm4Kn1pikuCrIFehy6wRELltZDfF4SxYn77ZicJKvJsCmCz2+9G+QEcYO
/j5CxOueBEH/JDNOpZp1RKte+gROSY3c6WLs/YDud5Nd518XMccumMqptaPhymWxsy9Dj0rFsQVF
oXfp2MnhHFlJAUbFTUrsRdqKE/rzQbGezplAzbNxU4ylzexYy9H4nHaBqLaufWOifKq3rqa+cLv6
dswO4d6yA9OWXeHbAVrkBMUVfSGnLr8rZ8uPFsHjB2SM/8l2q2JVjylMgnd97+VhD1s19/Ge1vQM
ZT6ElF23uBjdau85Q5newIzJ/U1Vk37eLv3U1htRzRSkgiEvLurMkw3sTmlui4z07S6fsulCJIAQ
dnAQ0oBUXa4dGlNrRZkUSg1uK0NV3u9dHLlQboNtlccrGsoraGA1k0t8cpSl38aI0ERoNbvHpsHa
s0/G1B0ADtHSDjYbmgEkcrQQSP2H2fKg/G3bIZyzcstKSr8SXp6VTdkPFqE29PfYvPHOJK0zRVCK
YUSmewVqUcpbxxr94ZEicxVf5G3o0Qt7fFmWNHlMUjxBkZL5hmNCdTZoTvYwizBcsnnYLBK+piwX
LJhc3fKkRTYcxlRHW9WqRW0C5KMKsqysznDp/Z3WPj1GcXyxvo599aNPYmCVTUlFLQHbTOUTp5oz
dabdLWw23n3UpeIcIGzSu2wkB8V4YMBs0OmZN6dRxRcFSjvcd0GQ3NAZvDkPbdcne5yU9M4km50E
G6uaIqx64E3dusWf28byDBeSLtx92lzDu7Zu3WLyrl1FMRUbFkV1wNlgPNx4/F4PwXBcJtctN3bA
JrzD1NN2e+X4zQldo0FSqelTGXXGnrYtHYi2nt8BA4zw/KNtRag5XHY+Nwc+03LOS6yzN5hVZXvM
qfvtNJOSPpNzoU/s8mz+mQ/bJMuJL7iE+IFdJzsMUBO2Q63SpzxLnBcygtMBMVF0bOyoOgQqyO/x
GNIHpvLTb3ZdPZY5CrWEg9shcOP8GZJR32wk5PNnICn6anAF0J8Y4mu4zUjaQkl0uenEJvMOrXTL
IVzc5RxLsKQ72Y8iFcFLAVjlW+EIcwNJCOGEaptLQSr7iaIAvbVZ0yZaj8JdufXjWBC3sjiug9D7
4RXrIX2mmQe79uR2rw2Gr2xf+nQjWS1bjX9Zy5pWtx22x54a2NKQxAxMDmW6ZB3Z+FaWy9tSde5r
mqZ9sXFLrmGTl0Eabgt+75a0HGMinZW8rPzBBUqdIjClOTzb91WF0fFfilNbui2UEPYLG6/Rm8gK
zXhh9QXgYZVbFzQdch9XPQO227GgwepsqTspp/x1GEPF9sDJ8wAaFpVWE0txQ0lRX9OwxKGDfEJI
czN1g3oFczRl247050ij1nL60cOD1EcmJee0QZFdfRuppo0bKoUjbURGcUXyHMekybCCXqxy1p8e
0tb4UAVpf+3NnN8g28q434GcB7FjtRVaZHsZ5VPfleVzoMYJYJPAwmhbLc45Ezhnqn5hhFqJGI6u
0yYtj7Aw373CtdlPbZrijJwiQk/UJVZzEqlxrO2ATxa/N/gwtddqxPmAUoZBtPXSKqXnM6ax0afE
UxXbvCBI0/v1GAuecm4zl5gafNXyrYYnWty5jWMwqY9djC+OwdvQyEI7Q1LOR8t289q78wcBkaVw
Wto0l8hZrXo7WuGUxwcKecVk3xZp40M24rQ9eWozLGnVDaAojQ3zIKWuFtLPG5W5N+/qcY6r4noO
Y1I62w4YmKPuy5GsFbA65OfRcNCDAo8M4tNrkp1hqlDewSUkar0Zp7bx+0NCrFZf0vbDqv7dtWCC
5J5uGFlV72VLDfAc2y41oaNCwNXXO9zulp3f5wOWWvnkWci4YMvhODVUlSbN7f+srAhMtlZdXs90
v0gn+U1q6abnjySypdZCCJ0C1pSt68STuo4iLESUglnHyV8wD5fgDTOmPflH9N4L8611AFc9D3jO
LVyAIQk4i5NtnBufLYLlGN99SkIByD4B5XSy88ieve0AIqktjgtVN94WW17ewE2DNThWO0m/n7mm
UwO3R3+OBvUHzG7ZiSo+i17iQt9Df0ozcWUPQzs36KOynhiHs0PSHpQKc9ZjqEk7wE3JrYvIjNBd
RayYM7b6rg+9Y9YH1YyhP/VGMrzZFqnXUBpI1/XkQVNUBiVQRO6A/g43C6FfCHa59GOqcyNuXvjJ
Xht5+2BehHekHlk9qXAoHy1UP7SUaDDFbbyBubNHBVO92TjDF6pHtNYu9o3fRemOxjT07dksbktR
dPGH+V39fxVlyXgPfGa8ID+d0bIxFtvC9Yfb3AFVv1eiQkQ2RhSolVWec7hPwSUMhiWglZaavc1U
m6I+6t5GXTmFuKwxDY3FG/g+kP8xcIV447OPArYXy/zQ0S1uIkCwyj0RKCfEOFdSHrXv9dUursLp
1VriaaatNnQUB2NuVsgduNv6hwbRpzddPnI0qBdr5DSicyfdE05oLNapLMa3hK7rZFyIqF16exdp
csA/NuLLrwYnRDTktph5Y9trmr03292F0zXBM0Zjj4QlVPik2ZJQzCQn1GDuTlXo28POteXQf0OS
gZxjoxXqvy1aE3pSA2xz0TuR3DolnLyrjdcSh4NSHiBYGlEE+6DwyysLOzMS+0Fi+kDzpyokJe6M
0zqsJU2sA6tPj/gpeDHBlFgbgebvolVlm28HEmavC0IKxkYcfRkse+3HQ9MK31FQfnnZOy+Kw2if
o/n4SW9vgoICZOyNxTLcvXC4NOkXwG56jbpoRnRBBONfadg+2StLpKAH7ujlD40R8S3yzeQt0Q5P
PjTLhIxuNaAXy5JNIBhs8xjS0eHeaHA5J4W9jqp1UDWspkGFiaKQ0YND+jCgX3xjLh2SFtnOoNn5
lxF0JN3KovMuag+2QWu0PLdxAvDZre1vvu4czO/oI2kOv+Ac6JYZOo+cT3g93WznDh0gPZpkIdyn
iU80XiY+JBAk7Asy1QSeNZcb0fHBaE7D+LaD2T1QuaL+awsMj7tkFCNLL121yML0KkD2KBKY/Zuk
nrtbMajhJnEdEHa2TFRwQKChvpop6FFD9zV3iUohePF0SqeaigD8rrXWiLcLvRXqZ81ztvGLOEIm
A64s3bGh5yjCSJfcLzQg6SCvKEXPjRHh307YVbZf6I9IhkIi80POUqndKNS/TZfWezfuwP/3cn4O
WC3G6wm6Grj/dgwfOqlpRdRbEi8+HC+yQJXb3Ioydq/DtCwC5EsxHBfc09E1PnP3lX7WxdVEP5p7
NIR0cchC9ztunaGm/hFE8zaTHSScwHjZvBvMnAMZ1SHOacA+Ycn6q0V5nTvuLA+9b+QTfZnVdCJz
BfkSgUk1b0pVOc8AepJ5UyEQOTUoX+x9AIGZQ0Hk4rZo6ZxY7SsnT78WctIGpgr780h8vkuFbuEg
UTG7M8KQhhZuE5/CshLfWtQf8BuG8ll0VfNNg6HbpFA6HgKUngi4kpEhX+rnBCxrQmw1WVuLyONW
D9iOOvIuL/X/sHcmzXEjWbb+K229R5o7Ziy6zRoxc55EkdrASJGJeXTH+OvfByqzWlJWZ1a+t3mL
NiuTVUoMBgIBwK/fe8534t44dfjbiy2Iae9a97o+08BSNuzI8wv6At7RiIT/SMc49bgMYveV1CQL
dKRQd0M3m6dc1drcZIM/rtWaKJH0VLR4PKX8o4Jw426XwKBwKtNgOlSOORR3uHjTbUdza9txqRNE
YTn9jvJFnldznaBZHOVTEs3TUxBpGTaqF1g6ARGWfgGWH83j1nZs/cmn3D9IO5KvNcr4J/i2swMF
ghOHFeEJL5B/OSE+ODSD5q7z+xeE0/qm6cUMXVrXQnIfLDdBbORUNJKELNYDgAy9r6yt7yGa4dUX
Y2t2nzOaHVt/YqPS1lDVwymR9aPhF/Z9lgDi2th09U9NU0lGdChAc8v6Ovd0/zsCZOgHda8sUHk5
bJnN4656Ykdbl81dZ6vadq51lrQ85ZXvr5qprsWXjXhhmjPyUzBcNFZ9bc9IfObDaOIhMbdWLSad
nES/cmFPCMxn/SlKp9H56lR2nR+z2i+1vYlsIDfExQzwhDoeXjkqG2Zt6DayQKYuWE/dyoWy0RfE
0HS524np1M8TXUzIUJOzB1c/+l/cCviuDtsmL6aC55iTCGdLnYd+YmuQLBIjtLHRfiGTpoxH7TXj
0eamQV5vO0hUk6Z+F60xgx9i0IqAcKeacc5JLlnSOEfF1MTRKm7nGmwZg8QZaLH2drB8zRYmtSa3
6x5rf4wIFmVA7LPvw8qUTtlVltWqr7dqJEVS7kRj9ap97fNlkMC9s7hJ581Y25Rk4dIkPBmOEfbN
LNjQsV4/ie3GIigOSTwNXvu5N+LFdEJY6jn/hkbfc6dzQys2zOfZrACqwfsPfG/Y//l47sfpMlND
jzk93tmA+Ssq8J8zhVNnxpoUp95bXjert6n8Jvwo84Co9YNRM5b6i/HrjzP59R2xcTOsXL3DjHxX
VMD3mgyac74W+CXey2/vOHxT1VhO1TGaV15iw7PQgyAvZpOkGUPBbx/5b9EcDu/11Uv5rj4YEF/r
Bv9NnOgP3N5//9dDXfK/P/2Ry/RrV6v6V/3zT61H84/fBLfvt6NbaeM//Meu0qmeb/v3Dv6C6otv
xxC/1+tP/qv/+G/vH7/lr5iH2LS/uzjWN/jtheup+I9//y+8hHXF9P7bb1sBEPLjJb+RHKQIyHBn
UM93h2kLSc3vJAdDSvsXnODuN/FHIEAX/g49t7xfGOsL7FEA0dd/4RgY2erkP/7dgvLAoJNK8BtE
0f87MAdsHT/O9bn6HY5r5aoLjucP8pOy5ZE/5e6IEpswjhb26aiB24S+49binNg5H2tj1np66Q85
UuNSfGYkx62bV2S3P5ilrZeO0YCFpL3omIyN2QYyXNv496lLSePim82qVPabZpzoUdjYcwHLVcF8
zIxxBBzI6mKWw4mNQqlA1rAtqHRzWRVzViHtToGGBn5TXTjM6c9qoxxI+EkJRZhtMjwyqyU51HCf
DFUPhxHI+eoQwcXhZM1FVvJkKrOpl6Hj5OYDWYJLtUkTVIxhUI6sHxjAgh364XbcFt0SY1MhkO9u
YZ/3IhqT2r7SarjE8s3+10z02NPH6lNiS61YFIdqIgZtGnAOwq2pSfAp49a7CgINdlbNAtuRYbC2
u82sD7rLhx4YLjaVpLTzYxN14z5bOm+hOq74xVSO0cSDJBquTSeqnvU4y7sRCsNwgKiLs0KpIQ5j
eoPTRsVEp6q87LbEAA5PCGLnx2ipPXfTxW0znchTIZoh6hw+KHvK3nzCdd/i6ZDFQZluR5czH3Zu
3LQyVLKDylbLdUbJyBlfVQLXJh+dEzn33iMAyenC1GOgDmmGbhx2XsfMeOBS3+LSm8VtC03Y1EZV
HixdwDysnYnW9wcYSWWZsXEGJlUhUICu3oqexYXGW3lEH0gueTz0/t4cx3E36qzeILcY4v3MSJET
HTcNyVZECpM3kYoXyM7xPne4G/d5tGYuQQF6KWGemHv8CxCh6qm5J1UrOccxUzzVaBAIbBnkuGmM
WGPzSmKxNTvCNskX3PZmEu1orGNLYJWBYyzkJIddHJPwOQ/07xKvC64np2UKFHX9pmexPCN5dvLC
2ipzzEgWUzUn6Ys3kRn1CYmaedIlI0iQLtEX7gYGXBhRgteoHGCczUoP+SHWrfkQFWl/GrvS29PZ
8mByQOm7pxj+KkbHWPM2ly2Gf0pd7gBSjj02p8zGJnjbsevLi9It7LM8cfxnxFnmYSBIiYhFtUi5
dQaI9MosDWurovaBsW931fpieS10GW2R38+PfdqUx2hBtrExDAGCqDEoC4fGgOVF3vVV6+BcCXWd
ZWloDpBNHdqeW0nsyic3bjWk/4AwIbbTn3W7zigpqIu73G7MjVqYmNHkPegaXUrnRTbYOzsXt07S
9psZHUqwrysgbjxZYGOef7QTekc3110ZBYg5RfFeyXw+tQHshWlVTw1gm0nn1F8zkdpbnALjhihb
+7iaY+g2mi/TOH9Gnk20CNm40zYYTI+YZupSvkccv6C3e/dmVEwZeFvU2f3cfVuW/9aq+P+y4H2/
3v3n/7S8/n+4Kpo84ZFS/cMM+odl8apGL/Jvm5eOALQfV8ffXvp7Jojzi+2g0UW86bDbZZj0j+XR
t1noJNWlYI20gU4gOfuNdGS5v7A0ShS5vrAwVbu86vfl0fqFH6XTAYDBEZIK7e+sjwgxf1wfIdPQ
/7aC1WmOFJVd/4+Fl5dPbYnmKztOmuCMUAZ54m0h+LBkmJBJpp0eGoGjHOeLe4pMUN+nyqwCH9go
3dGNObrY/CwcPrSocKC3R6OgX9phn6tKWB64kt9Qp/gXBBrZJ5rX8gpBsX3SNp2XcDYZkRaNa52G
VEbU8RkLSEhJv1pXAv8i4MZ8ZiLSPDdEdQIBzhRShrEiehOnov1SdYO8KgPmErARYpdgwdr0m4NJ
M73bIYxcX2JF2EnyLJ1vaJoFjz0+bSQ0zZoHpZU/3cWTEzyWqZzuUIfhd89Lul0YM7zuGrNaXp/V
DkKbM5BE6k35Qj4A5GRpBQRqYHeKi3TD6J1WDnGRjPsxG6I4CuyOWZ8Zd0dEh/IBgaPz4rFNuqmx
Bx6tIbE+LaM/3VRW3bEdFQhv3FLJq9hc86UbfHiPzO/41W2b0jXxGNgC5oTT9pbhOWtYTGvzgZTM
5tmKSGYIsffzYzYKtvOSAdjLHPM6Ivk4AEeuhcBY8G7Cis2HDJhFScsT40boBhOf2s55Tx8n7TOT
Fj57UDjLEPajQO8FxvO8gmpzZcHjvPDJaA07mvuXWZQOJ6sO8lOVerzGM9bz6WLQoMdCH8rdcl3z
N9++0EKwpdrGaRQ8mv36DQ8zwWZ8pUo9uXPNCjw20QwZOTczZlKqyNNbozT5CPVM7hjXUsKfPhOC
ZfV2c17GzOAYsczjAh7pX6PXNLyYikSXNEFJvEjE587FmrMvysWow2Fcfk2injMhhip4nIvxTi/K
2c9V4pL/HKXR42KqDOYvaKWQOtHYNLI0HypG38/gR9erlkprT/++j/ZzE/OblsjkT4g/HBsd8eBR
C2uC0Tzy354euBrMTvHNBpZGtBrMjsW8GKfvZeF5mnU5Vlx8hgljOBpMbj1vbPQbW6Qx3gndSEKi
1rrNwwA5hHXjCzOkd8LgnvYgKdhVxjCN2R5wjt3AJepilqiCi7pBOHz0ssg6GagrrDWVg+NO4RQu
NMKi6c5itg3yZSy5YiLZq7dpsnlL2rF8d8N6ncwBphz8bNONb2nrRPBm80x8Ab9MI805BI4Z7Dy7
Sg/zQHnZ2LJ5RkQTPX5cwqnhcX5pv5zX682erRdp5A74WayeU8JkfL6ZYm6FcjHrczvJqpytsx08
gmHhxGkYImQQFD4XTO+J+ryomJh9uyV6Aq8Objpz8uak58ummDulOFKfF6/r8Cnh8N66vSsfbCiP
j0wRB4M+DW40lDExnjJW7SJ0gWvvkHugbUyccWBWVfJxWIFPKRsFml40YrgfwFINyMK4yVU+cH7o
gsuHgVn8YRYLTxAbXevJS+qA6rIILhZCahscWTO/oW5khrDM8FdlkMfI9yZrh9hDzYD8a6fjJdgi
h/KOrtOJvSiygIjLydii8jE6EolyPq81dfG4X9TcJzsoBtxhDAs4oAWPxh2NwzG5m9XUXMYZoIyU
mdXBmrmXGfXacEZzI6BrRyoN7YTSPuU5vVEMTyYSy0g+MAnpOYOlPd01ayeKoUfePuciao8BmZQH
4vzMB4+m3hXT2zHa+0nWLfcqCBz7ODFtPVkLHxjtFVcUZlW+KFDq8iESy9KcIVN0ELRUZZGclVGW
HjKxpAeYPTmy+ZFvqUgjVFK09LsdiiGuqQi7BrIKd+Fr7ZC7vgiawaQpVFI+tP0s4YXO47wFI4lA
rURrlO+l0sGurrhKx2DgjijdFtF9HcgHuHccD2KtONoNwXrleBI9yZmNh5eWfRyptxhhySFNHK5u
oD8P8KiCxw7fRXZuN3137KUnMCiv1zySU14kNJ95g9SUP3u6GFc9PWw4gNLjc4r1scdcmXEMZBiA
X2IF9IUdwyIki9Z6PQaz8tEP+MGjAacXIMDHIy1TEu0wIlguJWI8u/6U+arFaDDQFmMgb8gb2+Xu
Kgo4+qC6OL3Mj6nd+TtikuzHsdIT9vfW6ZL9x5O1hunjHkZEro8ytarqcSSlOf/sMMVIN4W9PqXk
MKYHO9HOS4CBmpFDWxJ8hQADgM8bnNPg1DUMiEK/xSYUgh7gCRwUi7yixcWDrKB+WOnMfiPpNSaV
TK5RV86INh2rHEHt95QQYYxugRSSegnOywrra2h6ERokPAJBcYsk9J1qF/fSptAGqNMy746Vdkq+
otWyGuYI3K5q7kkENTxi6tAYmfFtrLZz3+qqfKyx5J6xT+kRGsz+OFGHWN2DiRCPSDzOLgwjYKRz
3Jyzxvg3kkzHiHt3sPZda6Uh8mF95QirPqfrgtzKj5NPqHOdgiZx9AVLxc4w6/YCTy2jHu0hz8m4
B8gokKUxHhl/n1TSN+cEg1LV34hkjTYO9Oeq7fdNo9q94XrBTcNEPCu9u8i0HfEZUgU7tNCrSzc6
4dEreaqy+8CZRA/aYvMK2Lspt5h12LyT7eiQ79LaGZZlE660hFiNX7zxGRrkFsmUJu5nj02i6Kfx
DKctEkjigmZynZFUzPvZnQvviMMlRT6qeuKsTOKCzhlzLtf+pL0zlQUsc+nUHlOGCzosR/nJlkN9
aQi3uk6X3D9DZsHVK9csNLyrMIWyBkVUM5lhlns9DehBXJLBK6xQGc70Uth19mn2yk925rUF8Z/K
vm1zpiE0KpG44sQM9j4jnF/V3AWvia8LOEQBWcZcZLvWgYrLdrDbz0YWHMXQDiD3NVMHvyHvwbaz
POwtlV3i081IihS9+5ZpH8kd3DjW8VTsEM98QvDdwKr3uoMXjV/wRW+cNPNeYyY1dxBicNMWrbln
nseIVzvdrYJOQPlTuTtnKqevWW8+GMgdQyb96tJHDHZbLgRR1l5f7jFQ2ocoGLyLJkgZ9bbqoQ16
Iws7l8pop/ACXuol4hGVl9QnY9IwDrajsx483JkJS/pI90Sd8gBTTm0tYsNJq3ZD3jr30CNq8NOt
vzOCBf0IT6yQKyS/sduMkEf/zFhyec0iMFPyDdU+Jt7rVHTWTMwbOeWVVR1NsPoHf10hAM0TBhAH
/dHJ+cIUmg9so1O7xZ8QXOL0vO1T0nN1VYm7HNv2BXZR/cmcTOMCqS50fMNHdB2O1K6vmrw96hLT
XM7AwSDvSXX9lFG+U971QAC5vs38wewinyBmy7gSbis2rLzeFjoaEh9n3md1Xp5G1BAvRl4+TUZL
AAbIoHIzdJ3aY87Eujp763iGjtiBQXPC7jdHO1mk8XZhAn+IaM6ehsp5a8AW0oOh1yEbUaxPK3ma
s856ITigabdRraYnKuId1TWbZfK0qu2ci3ynW9t9WPE/Vzz5u3KX1rQqjNT0jkJN1qEEPb9VhLnz
paGiuUAv4THYASQV9DxI4EO2W+2Iu2HMC7kDmdKBk/cgFWZ3aSSnNfYd7OnRW+hcvfHwj9GVm0i9
fJpNkTEQTxUn+NrCOraiA8BRst7pOLtHP+/HRyNXps+yB8MvTHuZbLtGswNJ2h3RXvUlYbLpNrX0
+NgQInda4BGEAbLx/bLohRkfkihIUOneNQvxaYwnn0vcIqgKUbezFn48SBltfcV/E1/EbXmVDFp9
NpKgPy87/9LNK1SRVAP3gNzFUzAqt0PxwWDrLG/bOf2sXAZSJwangT4zmMeY/ZGnVrC3UMa34y6T
BpVTzMYtuo50MFLNDjXbENIN/eeoLXioRzRaQIUZ4ywCGjiyW6yDx3BkcTZmgeAkxKsrRuJkHdFb
zz5Rw+3e7Ami2fiIDuM9SXdOed6Kjr8nhW6RTHdL7XP1YJbYOT01aNIlVFtEUlGIuIPN2gQkt5jP
hFymu9kc5QO1aLEpmWPdoLOjPvtux/9P8E8/ouKcdevssLE32UCbHtvonyxjPazPtNFpdoxq5pnb
sq6t6fNiL716wqW8EPJSBlQjdeXg6EDbwuL75wfwEwb34wjgiq0HAjONo/hpajImrqxxMsVHh9BA
ZMaVitNtH8jIvJKGSmKKzag5pFaaxOcaj2W1a1wVXeHHlA+Y+eQVgzmqyj8/qn9yWgJse46gbHdx
1NH1/36UU1l9VCOxio+VQelH1MMUw5CoqUmJyQQ2mJpUPj1Rw8nWGOLm+c/f/cPR9p2vbD0ZvD3o
Pt+lBJc/Y+Sq2ctRAyE/c+aCrVAm2xmjgmr9MuMLSWYMVIs1+tZD7kXGSa7ldwW8ODsf7BY4O2bO
IV9CkWtC5vW6g27aFW+oIoc9TIWW6C9O1z/5EjG4S6YURLPie/z5fA1BnBpEDBTHKhpIHyCvo1eb
xM3RtHfQMhEENii33Em1YLzy+a7V9CrahL08ucHdXVm1m784hWvP58dTiOoSzhjDUGYnLMM/foOG
0xoLwsPk2GVrZrRrMDTQtKQeFS0eRXrcuv0dTVO92dKzSF1lf1GNdVccJEgHFIOqWfdgnNk/PzDr
nx2YC3kOdzrMmj+4GT1QxqSjtMmxcWMq1Lhm79XjPBs7RFFeaqnqnna3bxN7T9m6Rfev8rPBNoe7
3h4CFSbDGDziM2O3bH/UxRJsycFI2UTFNhkw+zRW1NwRBMGwW3s9kFG5s1flCaWp10395Uxj8O3b
pjQtx+kOJ+H6EMKacpfgm6Ormy3TzVrHvaRVzrW1KD/H7eM17ID+/HTANf/D9+TBqwSfCoBvtXn+
+D0l0mhTFPvGwUocnoFmvVTJmd+vW51q4uh58AcXs+kjy6tM0HzE1yYc1pz2y/1EJGl1H1uS3Ymz
MLbJCpv/y8niT/Djc7z7aA9ZZrN+2d06JwFMFqfHeo2k2aReM8C7GdruuKDCWELHzGneuPnMjIvc
xfLt48P+byf6r+azQnAX/M+N6P8qXl5fyh/nsx8v+T2Qjhls8HF9SCzVdJu/a0D7v9jY8i281ial
GX7r/25AO8xnPYc8ap4DxCquMXG/N6DFL6aJ7AU3mrs+Jv5mKPXPl/AaiLcehWD5En9QGmSyMW1l
2caRdHo7C9OMePU+sNXDd+fknyzVf+hy8zYeijEC+Szhmz8v1YtU3YypyTgCFJAPkO2QcvXCvy5H
KMl/8UDnhP749HRgx0oLOCZtdZ5W60PsO7wE3wUUJdrOx1nWwbVwu+ESYzYmuEXQ9HTL9K+s65b8
48dj9XAl8wDkExBzVxf4d2855cppAclERwpM8kGjttYXGPMY+DJQrh1EV+tzbx2osW9ETodUFkz5
wUVLXx1aJ+6ZYtJ4IHuYx2FDYMgxqCee/MSKitcKYzwWHhUwKoyDw7h0TJ3d2dxAVaoIzJLlbZED
My6MTn+S2q3OQAg3ezDr6VU06/TKjgFmb624Sg5zixSLhyygRq3KWxNOzztG1+Uxye3u0WviS9HP
6W70imrTY6I6LqSRXNq26fqbJLP6W1P15a+LtdTXLOLZJ1OkxOCKqNgTRFshkiOBpa+rkSBbot/a
pTUP/sD4ogOVupPJRLCVttS5J3V9hZSTUSCyqBdRxMaxcFebRsc2v2ULHdNNDyKKUfoBX5VPtIK7
lBOWvyXpQ9GOVFsdOx2hzO45pd825tsp6TyFGHQeoTk90yV1ZnWRVE229yoPzeoYcZ1vRALpPRRW
Wb32ndc8Z1DwPtPLNe8ClD/JZhQqeKMXhCsR/BPh46U51zkO8HTad4OPYk7gGH7NWebIj6VyuRYF
kv4NLun6wuMJfT6j3H705wVoL4NkjB+rATNbsEzaWA+uATHdJVMqNtGUsTmGcrRTUnTPIEyHfT0J
zWbdNRwakW751pVlckiq5OvcZc02ZmB1Hgd+z5xocZJypzg5SRUVlwxLl8+g6I1bC/T5BcMaZA1q
kjmulUEY2zzNIjLearg8RN6cIhuL4DBWamfNaX4hsrh/o7WtX3M5Z8VuiUm7o32QBmecAgV10f3a
6mIzMli6qgrahSxQb3TbRxSI9jnRd1OYE64eKHR1bdQUB6OhE7XglUFQODIcMm2xAQNJKlKjzzOj
s1HT6xhsh/CzF4ZwET/sfbGi3toi1Z9xHLrtXTQW5oWbqBtnGkcZ+r5nc2lz90zoBckvsLGYy+F9
Kj1j73SGvgR6u7xqIjyYDzfOa0OP9BqBJViQReu71tHGBr/3HQiodEeM1ZPRd9aVuSTmzpwXdWV4
C9k+gTveIx/pN7EMhj1t2lt69Z89K6rNY4pHZ7BDjW9q/lq5KWbwiKS3mq435n2aWH5jEguPwHqb
x2UOUszs53wzF627XPhjMU+nIhDkQmwS7GsijAwEZo+5GsHGAaDo1chYw6jbbc8qnj3YdAli2jWA
q/xhfPBmTTdaKi/eOlg5aDxF4D9Chz58GNCTqQ7jABOBvb4NRhOmjImDxR+Jp00LY/b3iuldS5xQ
qWGq5eMS3w25swI3m3SIr9wWY19YgwAYb2IcML6FkqJVyXnAXhrTLDg159ls8EXCHSFMONmN3RSY
jxlyF2ePA8Tx3rx1VBMmGiLkWc6Upu/u8xIxAILMQOXPhtPk98FQpodOVDyG69JzjoMgD9GLZmOl
WJnRHI69a505E+lI4bgMSFcc9s0HR1u4W8yovZDT5BxRIQgP0fSM+pZRpXwwk5rijxYuf+1FbnQ/
z/341SX22A8rUtz2tO+sU11AEgh7GxtF3jMGbZSozhBJBjtd9vT/yjZClYOZpz5vbRvXnjd4ci9d
VSPgSfFvNIHeVEoQjo7DHZFDFAVfpo7/1yJRuV8UKNzQqYweUfIwlreTZTfv6/T5ggNJEZgADMPn
Q6raFiZgkew6ENIn3M/BdeGk7ktRIoGGrDkApFZeeWuMuYdzGt5gtYGzzb85hi5/xZVaPFpCTzdF
nrmAcZeyvo/LhH6xooygPVznhGCzQd7+bxX4r6n0mIJ8V/L8QY9wyW7i/UeR3scrvstbIm3JZoVf
Cy4noFPwWywxqUqC6T0qU7nWgB61xW8qBNtDu4D+k8pJmPQX1kL0tyLQtn5B1efB6UGCIGyT+vBv
pBL/XL74HrUZgSk2SmPKmJ+BODO8JkvPxnIkm43hnDMDSr3+7mz8CwUgsSzSJQoGwRSH7Eg+//cV
UjQyd47NYDkOq59v8bl90AC6nNJ/lN7/F++yftDv6rAuYqAOe3cBIvRFGV/q6V07f7Hp++O5+vGD
rNXnd2/hpbVd1QNv0S+3nridU6qc1z//FIxtfq5hEZ+wqaR3Y3JlIIj46XSpwmiAxrC3Iwql+4ry
jmRgHCQm9gDe2gGZyhy5jFa0dgTPQvT7SVnTDi2IPMzTMB7SBoG0mSyW3KSsR1uGKbf4kwcHn/Q0
XgQdhvqa9u3W0jAdJJml91i6WAC8ss8e5pwHnJd5GQiLwWPk1HxhHrDNfF/tkJfAMsH6gPMmoaYI
JNxuw0vwVNJvzNseRWLa1edu12enBGn3ufAX99kA1MLSwMJ1ie7bPYeFOm8WYahdAvT8XMfklYb5
RMopkYL9Rc8j8hMBc8U2aRKMBF7Ls7z0zqK0tHYkTw9b5S3lgd3yhY1N8tNUzfYtEHF5MHqv2NVW
l53sUkBS6qW9R2RGYTg18tIXOXEEFu6iyZyGO8tDUWbDzbzwsJfs6sU3AX7MSl7iO+V+yAI6pHWf
3EbZMH4NdDnfDguS8o2LVI/FIeP90uV9rNzoCTVYBz6Ngd0nUBKOhTBdvncdGglUbrb+1WhtJiqU
CfoxMIEV7ydX27fDIPhF6wl2bHlZz47JTEiXFJSz425LEK7kfkaWZggVA4l0Kq/ZcHz5JnCYj/VF
ZlzB63zHu02m6qz7N9ofn+zFfA9gpT9PphNv7N5InzQFyklQ/+dQSVt5qEb7fdF1F4ToHBZs2gIi
SNHwJTjRgvdP8PtQkjRw1LG+wzxRjylyfbhErXde+n1y2cD62VlOJw/ULcktxVp2iisLP0PXdPvR
9MWBoCXGKmxkY6o/AKL+NItssxR+DGHZNo+LdHkDc3ER2mT6QCo5PgUnG+7zeunv6Zjyw12guDD8
1LkluKCGHRzlZ8AM7RCnZE9LMwDYEHA6w9aS0bbsGnOL3cy7QlOaZafMdMs9wxWYIRPk7GjTd5G8
Q0QS384rDhlKdI47a0yda7OQGcL/GA673UWvEfHtZJOaRnRljgEMJYRZXh/asiIEN4rsa0owc4tp
GQ/AEttnxJO2Fy0TjDuJUgDCR+PeRDQWDxDRrRsPPM3FaDuPUdkut8QkKMKXnUFgRmtd89R2lHl9
PxXYb9MkoojFORY0Y61DIhqMA0gG/1dmcf6vYBH0RhlqPO885J8JWLVd3Lc2FjBE3TuD0Txh7sF6
PiJsqFt68W+MBDmTapiKXRI3AsuenI8lErcLIi3tBzHlC3BeX+JjNRx58L2qOzijPT75OP++VJGT
3IqyFcchNXHd2z2m5NRLB/LwYBJ8lbnSZy1jqaueHcELPOzqsupj5K1ysR6KQAPbwfZj4BWWzvmH
AAXbybKPm86/Ya9bvcyJM952MyquCV7VFZ1WlyrPmy9VGzjn+Kyrg2wd7Kazdu+b2fK3epmXYzsa
/rChD84btHJ9eBVmpG+7RbBtW62TXoiX29kyz6j3QzSKX+3U1TA/ihrnbDdkb87iYmAceAjlRgkJ
LZLOdnIDB3ZQo1CajnG5VQ0WOFYVe9cLmziX0V3jBPCxPsBAYrMfD8hfuWkwZWWBF21Mr1rOONr4
wWQ4cDbnc3vuZOa8KZwobTeZy5w9RMwUnHwqhj1SWBdpdBycHBXg6HOnekfStHFguJIi0nWRHWyY
/QA2CAS4kbnrTgYSaT5G68/ElkTGDkfeKiCnitwQ28t5mOqFwXO1KtyKrn0dW615jA35bQEy5wB9
ad5ongJfCAVedojagd2Y2fDuYQrdmzGbTJOSGbl7Wvh0m7PmReW1fNVepbCtBSl2q6AvHlHAjNeB
FPnZx4+blevck2ndneYphu+zON54PS7ZdK38We8Gn9CXHdfwwtlFnmHLmG77x1umS5PbIXIxmgez
SZ8Y3rl4xRauPnuTVtuBvW4XgkA1dukqzSeTOYOWHpt3djVFz9js68chLdEGB311cJwl2qWLFGFm
iHIzwgtBs9/nZ27dv8Av1yffc30oMBCOt36UiyPxNQBp5m64CpCG44ZOHGPXySBlUDcN4Cx0HIR0
k6YjU5QZHVgjrVNnWmzahD+UZ4hJ0MN7WL/7LTv95agZGXQhZuvlGKS5ew+DQjxpNSy3qa346gDI
pBungYjjjatIZml63hZVfHQGA0uFsuuBR3it8YBpehyxr/HV+9YiL2rP6k59YSVvgeSn8yJz78vO
dc4jml2H2FVqa7ZsT7n7Df9ANdoRK27kj2OQBoeqat37oHWNnWMD1fC1rg5xHmDzWhc7xdaSPoc3
3YyuZ+wsiSS8DpRFLqw73VjY1F9k2ZJW33CBu5Gdny1c0RtP2HpX2qJ6z1jDT6YS6kHl7vLIhRTf
MHWN8bL1AWnt9IZcmzZW2jXVwe8s90lTkGoor2Z0UYwYITcKxM3BhMV/o3W+3C6GGN4HNpufyjXP
ml18huPOcH/7nnI9Rb/OgoOdsH3shY1qz2Gv+xBH+XxjWfl8lhVmv2Pgnz7DYvHpHw3T3hC98xlv
gf156Az7c+Y08xUrlbtP2sQA3ZYaW4MMgqMXRfUlaKHujmRhzKVdVe6I3Z2uPs46ohnMqsr3r80c
GVlV1Sx8KjtHrSrDtk7qlcYEtYILcT85eF08OmS7Ksj0qZy1tWvaEv1QJ2xuYvykZ705F9cRscQn
yZQs33xcy8yyl9vAsH3qCt8+X/x0uvJUFYFQxIkibT0QGQjC/hqPXXkistzFHRkNB41B2wn9lMVQ
LDZf/9Iul4gCl0vZKpT+Y4DqX+C34xEo6UcZ6WuXz/hTk3Y+mU1UXQNgX7Zp7fRg31QzP0Kfd5yQ
LJpst/Sz2nswtC5wo0EqQNVxbeWJse8tMz+z+9I5z0aGMNIbDbQ/zXSNCYilm2RqffDa2qD5A7Qo
35qyi9CVyoTR5FQMp+CD9h/ZqrkcdVHJTUUezAPOi2oPeAHKUlp56pxJsL5u42XYdD2MlTgplst5
JKS4jdxxj+SbhNc2r4wHJYAzbfxyoGLGFR0WA48NEStuTTR4/4e9M1mSFMm69Ku09J4UQBkXvWgb
MfPRwufYIO4xMIMyD0/fH16VJeHmJm6dtf43sUjJCDVAUVTvPec7c51mRvU5XSnwMXb5ttHy9FFt
mU7AxthWu5H2pgbGeGVkZb0y+l59I7tDbxd0U8VCMWp/H9a8mJFm6nuY7dOhSmx7b/XGuHaasdo5
ow68RYydxATtIsIEQ1Cw0uUkxh+AIvLOKwJ5HHZ6a7g3lBI8GDy67hLaTrz0+V9vYwFAbVFMpe+R
zAIAYcYJ4lJHaYbocL6iGzscdAzDIAWhUkJcQGVypw9JBXcozuGoh8q2MYuGXHVshd/HfJw5C3l5
JzoBrzyJlIvA725bSXheYRCdh7b3l1M29kYz8mfRptqCWrV/yWUkYEEKVk4zqKuN41T9ukgDfesj
Rl4Q1A5hxDcxs6RglNbsEMO9BOy+hB9xq0uQLO/4QfCuP+rJvIHdIjb60M9MSq3cOaGtL+wpuu8L
6G8VLU6P1WrLjSCSRDWI2fWzauMmzrOSwzRqYvgzcNEhEzro7BZwjpqV6jQK9BdprFPKjH+TCVva
5KzYOVABkEB5GCwT0nLWVpRS1CpEB15iisPvQduZ3r8Rhe3QrQdn+ogoxLp+EcaWvM3zRD7TggUa
o4/ZS63I9ofsIGfbWmUMq9SRya7txmmvR26yNdKw9ZQQ//YKdb5xazi4i2Mc+HcyiJJ1l7X2uByG
itYdwQEUPit/6VdhuE1JD910ZcKRXE2jfRBrI4qXpnxzqym70FxFeFMyh2WsegQuvdw4LfXOizp/
Y3uvvQxW7lxp5Pqoy0o3C+SRMannetH2t/404igaKapBDao3jdPyKmYZZXGykkMK6xVPcTX45psR
GmW/7MJpvDFm3mFuNsWmpcnxgi2YQtmAC+B6dNzmJUlDe5+A4HvCykw5t8xb8ajOX0hLy6i3h07o
DXneXoQR8Y3wVxDtNcLE9VD2+9QMuoteGZMf0LMAMOCjnoFxjX/b2TL7mdW2uuwIoPuTgqhRSrvE
I4IrWeGAjaU4Nzjr1ka7HpXGeBC5DXfeNzWSyrouBIs2/ko623nWCztfq+7kLHHxTBuzTmN86vjx
2eNNfArh07SLVhn6lTVWrGRxGnsQ/7AFWLbK4+Vrux85VRA3L6ZFD5QrqOW0qqPsXkmj5yFvSMZj
lad9oNKWd0cOxZp8qkQsCFtK+2ihGnbZ0gJym23hWrhdk6y4bKZU31WEQBAsGBC2EBAgk0AnUTxR
90rmcVyylF9jk1L8h/+w01rLeWwUQAqcO50tp5h+geLff0iF0lzyUUxv2SrGr4Mmioe4TMpn2WKq
ADpDYBuO5jJKtghHcXUnCVsagwCRA74XivV1EQ3fk4pYskVb9fG+09tfQU+vpqW8c4nQBcQLO9sf
uVSt5ejPDm4luZ6KLoXRIZR02yTY3nqAlZeAAXuEUqVsrpHvBNcxm6FFbKRxvYZDW15VgeVDaor1
b7z/P5scVVXLN81dtLZOoqDfTBDy6vY2USkyGNRLH4eqFny4bG2tQRc71Pjg34Qivxtx3X83xuEO
4URtbGwLHBa+R2CN5cTKLhUB0KpN7xzX7ptlGJbVN1NN62zpE9dnha26mToMlCYz3lOcwtiGoWVf
6ok1srhUrb0L0RJ5cawHb+Zo1pjn6GqZQgk2TkAaHEcdvieBm333M1vFvO4+Gcj6L1Sp6Vv+lX+T
G43I+GmnTnXTFc34Fkx+tyG8z6G4DovuynWnfttVs2evcEBKBvEAdcrlpgjffrK70LiPugLCaxvx
wlYuWsGcPdUYWu7GVMxtA030ljPIIwtycjPIydqXpVUTjdBYa5nm/iuGkQkZfu94oEvIbBuQJFFR
5hSjV+xuB9qYS8Ab+TdUEwE7XOWQZTO6xhmzgx8p1q1dqsHKii30TWEnfmtBTnMHodm6aqNg7+dh
e0POV3iZmol5Z8gYusWSwAilfYlzBY5tUm9Jvo1xBAq5gnynHmCkWF7ay3ZZNEmBpUGkkIwC2P9D
Lteu24HiTdv7oJ18uk6qtRdBMW6bvvoeurntxUHIF4uN4J6FVPEyaFeXbOXsfW9kwTU2qoT9b5H/
bpu4i1ZpI99EGcuX2mnAGC2CMkzesHLG6oUmW/8CoEC8olrSM9lq/b7V4UMv0dib7nWUkj+Fy6ks
h4WoCknLIx8mjmbg6a7zsUrv88ylWwhMeRtGdbCSlLDuLb3+NQyAR9SJrUpViooo3/4HYK5sb6Y4
n9lUcUgqu3FBTnW8QzOorTlOeIqux3vef/PZzqzHDCn5EitM4LErTMmQc+DURu2K9Gp/Scj2rY55
0WsH69XmCDLE0yXWhgN7KIvKGWUipXW0Hwai8wsCCsXaKgFyqkmOw8rXvA7yye/QEiYEI0U/1IP7
u4QP+Rjw6j3oWB7DlVkXZbRwq8Ff1Y4GBC83i63qDu1aj0qCbWiILZycCsDXhdDPVVCif3HGoawh
LoCkl4+1VmtI9RyQV+X1BvW7TqEYF8mCOVluOY9nZ9R8nyq7zjyaqyFQwCZoHSMQ7MEc2CfZlTcW
Mzq15o8ow2SQBvLfbRTcljAC/n/q1Aw1Cz8wx+um+Um5qCLvpPyocWFAce4HjM+wKTrtSsXFe0YN
caxRwnjPUEAkDAOxKQKMj/cQuJk6poKh8ipvL0GVJp6FmIjuMyUCSILZtuiYXF8/uFO3UtcEIgxy
Sue8i4+DmshzdUC7tYcdx1zooK0XFu16+p388fVQR3wBY74+XmhaGLYBivwYY5+w+E+YJiovG0Ph
L1LC9ljcnHiX6FQ0U8oft3LUqCCmU3jVpsNwZvy5Ev+nVu99fCHo31jAFHT1qFKPH1OGahLUnkP6
45pNF4WMsn/4+iKPJZ3zIOhLVcdU517RsUQRXyH0PZBAOCAo3dokWcE/oiV9nerqhP5LHxZdi1e0
QJ23+XroU/NH4JvVITmAGJ+7YH/2OzAdDVqgi2oukoyQzEwk6KRAUbOG7V4CgmIHNoZwj74edp4h
x7dVGLOElSeLOupIxCNqOH8ICisPdHu617LuASPP5AUWs9a1mb9fD3dqwqKkcgCfgJ3SjmNgAsiv
muKMDIdw8L7US3wM/rAufVs9s8oc57G8T1iswygeaO4h4Dq+oQjI//UsrYkGdf0+N0kS/Um4J03l
OtWuKCmrW8uZ1Ffk6xSTekrxX1/uqUkrXDJvLDQhhvPppbFFM/WBWnnCDoyD2RZU8wmDPDPKqZvK
I5zbVzgB8WV/nDrGgEffyFh63leBLvZpRaCuBcIXyzPP79QFGeostBNU5XFTfxwqGZAcj2nPgtqX
6Urvi++WU3z/5zftzzGOLicyG93iQw0dW2+uJqvaEq16+HqIk5OD+UdcJ1PRBED+8Tqw0Th9pTeI
ntm7XgWtqu/hjtMowzn2HEKDX5foeW6CijaLxAIE50mcW9E+v3o4D0xaKLx/LqWLoxXNwJ4olMIt
vUAjn68pGgvhT1JeErRR7hLp/uM4FiSBKhQaUBqmjl5Z/3jNJccqZ5Si9LJ8YINijQcSM+0zW4nP
c1HQQzeReVuEsTjHkmo30MDIJCmuqwa1XS2LaAl75tKGrXxmKp4YiYuAeoMu2ERaeTRN3DqKpnF0
Co+lDY6jUl+I0b6XVfz49Vw58Zg0G5erxrNi5TLmhfuPRrQls0Sgzio8WJxAu19RsINShT9T+vuv
Rzpm+LBkiQ9DHemcqVFZfmYxVNu5FO5ziOrkq4D/GtyuXZddPj0AT822JJv51ao0qO6rVem/WBxZ
1w0GCeLn7Hyr15TRMrh4GY2jKdmbGNv2jRiUXUAo1RUMGQr6JUx3JHnKmnNVs071Jm725LgN1z3R
FNucyMoUKhk+sh7azpkLNWad5sevDl9w+noqL4AmSGP7eE/xtyvCzVvuKaG2Ty6A72u4ht9Gy4pe
s6m19y1+UJJJ/JcKqzKRviM1k8HaWRbmJiTmSw0g2lJvHxA9EdIIJDgvsm+yd64mn+yLrEhKsAhk
I0CqtQHoxAIRfY9zpwItsldipV0ORmF49Lb7VdM4OkF8SbyihGdfJgZahjhx/eXAer1yg3452QH4
Sq7Q5W7pYFwhFKhvOPDyMx+tE3NNd9EhoGAxUe/aR3MNxgx5yNXIfYmVGmazK3Y89cEL4irGQOeL
3vt6yn3e8Ag8PdCsDEwZyHiP14TCQD4ls8JzncbYUW/N1mVQNZeWkM3WRxR3GVJ6vTciN7j4euQT
ry+7OdWydLQ4n88cVUB8cthaOYmZ4/jcWb32vaTfc48ZIv719VAnLhKBx4x3gzNCc/ZooaUvynkT
taiXAfrYRp1GE49OUL1S4rzaEZIQOcuaBjuSOJ2i/deDn7hO9lUCjw4ZbOygj6a6nQQtZac892of
PzYp8/fBECD1iP9m2PyDww6phrxPNgojEi1mAsufCxU1oDootDj1oI49jWMO2MTBvFelQvzjacp2
A8EUwihOH6p1dE2yLkilAnyJrqDtV5NF4VXEN31vWhsKTz//6Q00VMGF6RrxaMg5jqZoEKUS9W/J
ZRFE5ymkzRCRCRFyOUeL1me2Up9fQAZja8PWwKShffz5IgJWC60248oU4z4UyhMpGT/jQdwHvXVm
DzK/yx/XQIbiWGpxaXxezKPrygSZtbmCEEPIdC2olboAYxZ22k2LKe/2lCnP7UZPj+iyFXVnAdwx
7VAxpO0U84il1u0TV74S0HAvqoTkztBKFxjkz/iYPs990HeYNN53HYx4NCPNmnNH49uJp7Ttfkw7
zzAQClvqmWE+b0rnYTgaAnFk93FcUEAsPkQR/7TXKbqCFzJHbzrwRfx6Hn5eRRhFU9lsgNiz2Dd+
fL0AMpK+FmvkIwsqWlR6luSQ/bZz6xCXDQ11Z1qKsTizSuqfv5SMysJhm6YJP/D4VfMzAkc49iWe
C64WvI1LGS7HYnU1uHTpp3yWn48uERhKYeAsticXak6t2lvSLoIdMtd007MtwuRdfnOJEloF+PdX
79uCstDNC2Rx1oML3cgLwG2e+fUnHwwJ8cw4zXGN4weDJCFM6WykHtXpfB0TSbVXBuqcXz+Yk7MM
XSUlJVdH/nj8Ihkln5GgwFfY2OmiKDpPTbB92s25XcuJFxZLHntb1iG8aEcTgMR0IOJlzkI0SIGQ
xQ93g0Wow9dXc2oFstgCkOHNoZx793GaTbFKolCrJIiHakx2Np8paNbNuq7Tty42/vkumjMjMlE+
GYRTqccnVKeJrA7BVcLZ0f853zuM24es8p++vqpTLw/kHstGksvB4HgaD3WSa1PBy0P2m3ObjBot
Nt/8SbOl2FSB6fzoUxnvqBbWZz5Vp9a82Q7Gvto9ceihdAqay+gSLwj0myZXXqc42Mj4kazSO5br
M6OdmvAce3QmOyfLT0WylGu0LVmDhQxkss1ApR16PVZWX9/MT9Zfwp4wd1m2zudIIHM+WlfdVh9a
AmESz4Fe9RiFarFRUBwviK/qUnpzdv8Qa06BQ6jpbsoxT65N8kS3oYOmcxolmUgBLhet9Nt12jvo
Mdo2Pne61U7eeZsTNm+mgLp29LpUfq2afZbxtRkM2gRN+ao1brFEVVbvItt5ageqE4AYaGLkInpM
euLsfLf4HqLoAEXe7GUP04cqkkuupAKgJeQ6vr6RJ941etpsQe3ZlPzJlJfa/IZoYLvd5xMhAFqz
USViSj9FvzK+fj3Widsxg3/nfcWcBnq8jdG1EVAs3Gtv8rWfKgWHVWaqr/WY5h6mqXg9xzOd2WGc
eOk0jY4dOxq+WJ/K+gBNR/BKBZcXm89hFChLHdUOfYxqxpiP5UNZYQVDjdF5//xaNY0qJhUpNojH
K6WhYHWrnLrwOKtdlxaUPPKqDlTjiXtJgsfRgf3y9YinniS3ljKArnH6PXYI8670TW2UhacQLr8c
tQ5VQi6aQ0/yiZfhGTsz3olvDhfIHmomFLJZPHoDMyhZYVRwa4cZMpoaVb9SS/xEAkXsfzMUISL4
/NkwOscfUWkbUZPlHNE0t8hvzbQk2cFurAtgGtqZ5evUHJ0jo2cfwlzpP/qSdkji8onKgFdn7X0b
Fr+A+N+nNc8vCsoD4SPNPz4csYBhutBNTad9crwj1QZ6bToRuNgfJzR+dv+taquVpA5wZqATCzMl
dejNM3IbG8f8PP8o4sipRwHmcwRMA/MJKtvWmcr7r6fgu9/1aEP/YYyjOeEqcRIbBmMg6NfwIEZy
X5u1+U1vIbv6aV9zF9V+YfZEJZAsFjwU2PkRC9GrJWgoofjXoobMIzq9xoACDoDjunfG1ItEU+0n
wwgPuhsMy3zs/Bdfqvk2qxFncboF7NIF/i40HZoUZOHegiFBqxvTvv9G+B5iq1yrk02RgdCBPOS7
HKCG4CZOVXaHRRSRCBFVN+Fgh1vyScZdaiLR7ESYXXVK1cFxcUEwJPWSO5xsMmpF1SJEKOghTswW
RT/JtU+mCWLhpL8sDAG2MIrbzde399Tc5CuOg5rOIX2Ko7mJQ65sRou5iUz4tRyaVyieN4ZQNtBg
CJ/pi//itWPPzWaP8j0NoaPxzHDMSxGMudeU4Vxzuu71ZNc3+ZnN6+e2GkxMuoYU/qgRWO7RMMZA
Thf2vtxDRH6QcqZZ9c6PMnmgCX2FIGXZmvr3oMrPHJnE6XGp0nJHOVwfb8hcmZWZ7E1qIsU4PYdz
YpdTEVaI0UVN12hmOOOUZuavm6QrV2mOSFBpSV6ySr3bmaj8zbhXdkJtlY3WGATVIAxlwskt/U46
2G78ZgLbWvQDUsDEnoKV20Btizp7WgWaf6cnRr10JrNcJE1sJItmksE65veQJCZ/4fnQbmMnnbZy
6MsNji7+ewZRJ6ybeA0BU38EDnzuUZxa0yGBaLZLG44HMt+yP9aISK3NLE+63FOb15FO4WLs1W2i
Nee4MafWoj/GOd4YdbLL0sLtc88xCSYGzNkuszBcf/26nPogWgJMn4k7XyOB/ePFqKUui9Koco+m
E4HPJjkwqv5UJISIhfV4xnR2crCZNsDGF3fb8SHCqliMoFzn6O+sjJPotO0MuUEBipa6ic68mKcW
AouyP18LLHufNr/pOAorRkUFtKXCJm9bS/iKT0Va/WoiNAuhdeZOfoIOsNvm9MCRfy6T0uE/upVT
LVPuL/u0eEhDXF66Rixz1e+InDFWhVBCz5BlsxykK75Fqh96UPnqbUBUyZUTOMmG+NzxwcYShD3D
B79y5n6cmrY8Z/g1lHXm9vXHJ90Pfq0kIducvpS/hBs8hnp3lxLa9d+MYzucFDn+fsYd1R1GXIke
z+MkKqnmNK/5qBDg2VZnPqSntq0Up2Ymx/yHffQeCrCYpo/20mvwjIQ1Etc+P1SFuY8d7SYtyvss
dc8UKk5N4D+GPN6wxpORotFTM4/Ar23QFr9cI0XcTgBV0Z05c4hT85cTKU0yto+chY/ORU3vGHIa
7IxlRh+/NyGRSpFrLbtUc5aUb4OlIpVombEir6Ny9hoo2qzMrBD9AQF9MiiqPPmlQ4yYjmMBVxs+
o7Cp7sCtFisnTwGB+bWzGezeeXRMVs2FldcIppR6WE3JXNos9N9qr2NnKZzVQMZ5XLTXSHHkmmTN
XxEO+EU2Cpz72ajfSUTXfOwJZ/l6fTp1F9zZqUuJg3l73IBNCYasyYxi5yenHag3bdGoxpMpzQtq
pk/wZfszA556xLMzC6GMTbH1+LbLWAuImuU1iUpXQRfXgu6YOP3C6/CBK9ezJv3rS3zXThxtCFHM
6FwgrwvHzKMnHZB0Q5c0zTwL5/wyxG9/Z4Rat8zFaF6ExKc+Sj2DWGugnHy3CzghFn388c2acEt3
S6wGyvWvf9SJ+85mY7ZAuxgDPx15XWt0skYXqTcjdCHLjdZVHrJtHInzeSKebvLQRb59PaZ2ooiJ
KoGqz7xq25/OvpDHJ+l3vNH1BGpkJGJ3gyBVbEi2rrewZcSCmYJy0kzXblCFy5GeDM4LQ1t9/UPE
ibVy9oUjxwAgQ6NN/7hWqkgjrKyJMnzLQFYW776GSKTTAW11bl5wZ+xdE6NGxmJFZFtKEVlTyEpZ
RFXY3faiVzfj6KvPocHGW28m9Zltcb4Ne6YUjqlkg6jP3CLJ/wVpcsGS3a0NKw7XaIWNVaXkjRda
pb0ewtZeOcGFXiTiLhH5cMNriwkNQuT0FDqtuydd8wVCTHLmYH7q+umA4UGfQWx0pT5eP+W2OK0b
wfWnyXAXIkvzBmuIniJNCTdf3+tTQyG8RmuAG53PxtFXk6ZTWWbzZ8ktRLiSpTO7+QaZ7N0wDZ6+
Huv9uR2/aXP1FxgRVcZPgDCCY9K2zyIOBx2Q4UVDwxizFwikrS+LbpXbqXahkRZ52wx6f63rSnAg
6sRdGiKVW5mr1e79B/0PxOscxIut+B+P7hO94f9WyWtev9YfAQ7z3/mb4uX+BUnKYrPlGnwi6Xj8
h9/gGn+BTACJx2rKlHpHO/wRI8FfoZFNLYHaxSxL+pviBcCBQo3pYjhkM8EO9R8BHJx5hfhjps31
NFwO80JGIY9fejSt8TfrpKS0xs5MHajnptJdV3nTbSc/HPZpUJp0Dgtkc0Xfjz+BCNqXZmKQ2UsN
qf9G2xS9dS2V19ROSculK3895b64t8hpwcEhLfw3tWFfh2lXfxtRUt9ntZluk7aLdllgad8L6Tvr
FGDAnvrwuhnJXANgQ6gF6t0IqhhljkXdyumHKhNlGbHc6ShQE/0OLDWvXp7mF74t0i2o4YUgtfGq
MPUIFK1PmlychXutq4mux+KZLTPFEiveFHuflSCqqGAMN+D50y3Qemh7ddDFBIUP+mFQWvfajhL1
Shsj9WoUo9ItukLAOQVKvtUKPXjG4+lea0pyqw1We+Xr2j0xosVKs8i4zEtSmmFNSfFbjCNi+2yG
o2pdjiojq5pbd9QM0DxkCwjDHGoa2lG75egkf/ZEPm1EJTiqRkAZEZQkDyClLTzogC63Mhtiz62b
ZoXHmrwFe9SWDf7lp8KJfMIWw/7QFNH0w4W7/kzArTgE1FI8LALVtUWawIGqdrSkehVtSB9vL/CZ
lm+ZaIcVOcv2Bq9Kt8Wex2VQUVoYCa2hLu91THFG+1NxBV8Nc1wKV2LzDXaQyYd1G6XqIgHuvqpN
/ypLZLZTHGVHLiadubKALdVV5bYsO/M33ha2fHETXTSW0W8t8LI7PQuzW22yJ8KSKDftQ7LxcJBO
cXshjTF+DMbIfbFLVDJEa0kSwmEsya4v713fiK4mygBXYIqIOwbIFD35jVFfxpz379DCyC2JjTqV
obJQPXNIUf4kLOKHabSjK9zr02a0bRLfIU7Z3/JIYmLHgeOsolp0l1Yfqbe4Cu19ETRYTeYN9Y92
GOS1b1mpB+lTXFiNTLeZtMhCduzouZShdp0H0jxkHPS9IcQVqSqduNB7s/CqtsDOahT1fTwJF55j
ne4ypd3J3J9z23PTudZLqb/knH2vysBIyEdIJb6RlIpURo75pjdC8yaV/YUe9gbTEcaHgoewDYPm
NWwddVyMQ6Kt8WDar6XofxFNkO0C0NJsfjNzV5Q+7hZHOqvRzvVHYSQ/SJiQ7M4DQ3+xnfy+6MT0
WGPZJBE3Vw9FaFk5uHhf2ZtKPWOLqYuDI6bAtOwVq3xlsxPf2kFSEn4ohPuDsMNwm3f8pWCK0gcn
wkPdCYVErC7JLnCuZeteCNLIWlgAnD+zO1vUzZtwoM4tGjqcTZHvCESy9gVBnHnuWLRN7CxfRGmc
HCgept9MP/WssW9wEU/5jgxM8hplC2icxfKlKdxoZ1Pi2ZAIXq4Q5JIun8N8htUEsoKE7aVI4nA5
YZJdxNJMnm1VGR7sXCoH9q3Fkgdqq0AuEkw3pPzeKtWw6VOrvMDy78Tw4jdmE2dbv+7VK9I1022Z
HuCfdM+K35M9bQntEKuB8Ei5Uetl2qvdda521Q8QOfwSQ131Kj4qQnaGNYcjaqMhcsDnxh5LuSBT
JY0WvT0WBHqMwc1UF8lWGRpqT+No2suqAy+wdOayYOCP6xafDYl0Rds6K6wuD8E0AmEkcoDQWqLW
WObqiNxJYL0XBaG5V0Dy1bWmKc8xsQ/OIggI14pSFxDWzP92q9xakjrxhK5I3aUqabJ4W8qFHifF
W0rgzAVgYPdgksm8q2vA6ziWlOYQNUqysu18aRKn92phACc0gm4ofZGsWcpMqNedU6hLh6Z/utCd
1FpnRM88unw1ricjDJ+Q9keXQC++u1NjeXwRpyV5uB32GyNiKvXxZQ32YAliyL3MWqO6bWK/vIrV
viQWN0qviZqT64Lsiw29BODjpLGszboUT0mf6Z7VcJWQzotNOMT6L0Rv7VVvIhMxRDl/XNrJeA6z
NHpodA2bHlQ2ONmAW7bkvBOKNCKUUzQ/vNU08Fk92YqLDi79ndpy63H6T6txbOS6HnTngioDjuAB
PsSNsOOeiQbzHPs19UCpttN2DES7zaOhgSY/yQfgO9tIk/E6Gf3pNumEsYbFi49ybNSJ1AglN2hp
Dhur5LiudYG+d7Ug+U54bLLq8TQsOo3PbcQrflH7uvQ4pQwFCJ3KfUmQHK6yvFefUx+uJCtTuPMb
eCPUCG+nNlZ+SMNW97JxCOYO7PpGi/J0ZxqKv6GrVB/SsXceKNn6G00t1buwi8g27yAuL8dRsTYi
tKvraizf8noaf6hTy/IPt3bCJD0YwXYQvUY4giMWeq1cmLmqExWeV6QWkPDUmxmU/LxVI1a0SD2w
ra/49sdxcN+aM2glbkvYPrlwm0MZoLLAC+9Gi0HaUBamuiLd3Pad8jeYmGTXpSHmw6FXLiM9W49O
nt12XZ54jdm+mBX9ONZakqZpKLdvSWO9mFH4SsPkt51OL04xfKN9D4Vt6iXjldmuIrx6XZXRPRAE
uZehbd93MtEfk7jPf8C+Gp4qn7/YEWrDVCfKpkr2hAlFaruXVPK7ZktAYzlZBB2YBFoR9J6o5jrS
i8Yguz4KLwfdtIl7HlrntmzK0XquLf83UkHhEAHY8+CoRunANzsOYn6hbonxkROkewlSXpZK8SJZ
QNl7ud1KG/xkUyZjkO0dBU553cf6ik1eckFJIN+3VWS/4DUsv6u2H8S3PqKVCzukhUILbAr9bYr9
FyzcUPfE1y+Cxox/OuFQKw9m6Q8mtM3Oz+GPRkmxK7FSrHJFHbcVzbpNZ9VPUAT7RTUE6UolShKk
ofGElKj3rEjahNM07TX/57Bx56iQljCZqDKAMmHiXKhKgWk04Cuj2BBd2Ys85FMIWoZW754viHIH
TiC4BBGpLYNcG6+JRiyvK57mfmogfoZR/2okEA+qOW6hNpR2q+UDCQvtvN0SsO4XpK5VF1G0S/xN
Ylvjqiv8xnNSYSyTkuCgGlsFzlODkIiwXsWlEuwmI2h2re/7+4rgqn2jBpeWRs0J4Le8BGDRQOqx
y++tQD5MDPu4jcouIqoc3LQSEFFSYQdf974hh0URJnzIfFkvTR6z16pSB1OqI29WfRAyLcnKS5nI
aKCfQB/2p+XklvNUqy1wgh8t3t7EfPBLgx0HWmyOz/+O6v2fQ9yZQxxCM0qu/8HBfTrELV/T6HdB
I/L1z2Pcv/7Wv49xJND+Rd+f2BeL3u58WPvPMQ5JwF/vqkC62Q4A4Vkb/jeHT+esNtdEVWPO+3xv
B/99jNP/oiWD+J4C3nuUrvZPjnHHBSkVEZJGJCGdPQH3mXiaj3UQPnSFLMFAXee9gInRkxkPoiCe
EZB23x3AwkI0GVgf13Q8G7ZKRvdAx4pluXbz8lz14qgmN/8aHCCIUOgysMe2uCN/Np6AZMrEDduO
LW1ONl7CkXDRQrkBYtaxS1t0vdG+2IR7Rosqc4CegxiAVe5PtW0sMVrnP92mUW/4N8J2paep9jCZ
igOgzjL9X9qoaOc0au8tjz9Owe+/GFMT1R2XauqnGrYR2SHPdmyuxUBG58oapvSBRDlHbNiesWp1
46DFq4jPz2JiXWFTlqjkkJBYr60qPNk/WT9rKAKKNFc1bZtu0ZBk1y3sykyArRdxeEvC4D6rXdYd
iscQ+cPygoQiMreiWrGu5nrcOV/q58eAghQVIUIZ5gZ+rY+PwR6VoFdkWl/nDQF+RYDSkEPdnFgn
czLiOFq7d9LX0uc/Xp7bf921/4Un95aGT1P/n/99VCibkxDeq6JUr1DgY1b9OKypDlgb6yC/zh0S
qLQkbK/zulpGjh+eKUgfNVbeR6JAMiv9LM1FKflxJGTU41QSlnvtSNV4Ld+DDHw854SoyHCtli3k
fKFiqVnGAunWmYLge4X9z0nDVUI/x+ckqIWzOhwNjwaLeI4cWPa8cr9mcWu+JukcpmBOWb0mDIac
HJVHv+3T8v0UXdi/mtStd707GpeDJSp1CQu7SJaxnWcPREHqUIydcfwllU6uVAXWDbDEwoDmKDD9
namcH/cBuX0Ujlk2BJWmuaB/1JdSrdbMTdNXrrTWz16jqqlJx1SShs0ndYs82PdhlLwFjisvh6kM
NxYyjmjJXtn+3UA8RvoWIvwnRKr7FVXC/tmZ7JvOaVTNTw+Z+heTiAIaaytvp/j4kLH/RmoVNuIq
JubDx0bUuOG0xfRIbm8DQxmnS6ke4HCY7SIMQ45KEMhqvZLbdI7/xbqFkSY1yQS20z546uOs2JF6
3CykWcoHCvPOyi9z+H7v2cJRI8gZ9uM6v+7n8GECNQTpyxqJxMp7OrHehZmHtC39psfBLfstbHRp
a5fXjV/eN9CFxcqa4461aNRZG4x2IpOkd+LLFDXLi6+2xj4kJONyCgYwWT1JZHj550BlCl5kK/dz
zLI2By4jNv5BMllzB1ERskOfAdbx67Kl7qLr92VIPOjWtxWCkTit+G+oFqsOzlGpfG/nuGdU0fou
KXK500o3/Rl10uK9nyOio/e06G4Ojq58qDvsFOUWNpJ7U/bZsCbGrtxo2kDqdErVkKy1HofnkqRL
4FG1IN1RujdUBUitJhSt8fjU6P0SNh0J7eiVn4dMDS+ATMg7UzTEX7uxom84EU6vjlUQ7qpCGQBe
4QQbZRjUV30O0q4RcZtL/F7ka+fBnLU9zLHbYg7gHjFmOJtqjuUGAZ95Of/rgg8Qqd3kdXf2In5P
88a8BL/5PePbmOO+xXvyd0UGeGDMaeC9IBg8es8Ij5lJ/4+9M9nS00i36BPhRQ8xBf42+0wpldKE
lWqSoIeg5+nvJiXfUlNlle+demIPbOnvIIg43zn79HsqmkTHgcWbL918XYv4bphoIWVokTL5V59l
LIFQvseywmwT9QO4TV5/AtyT9RadS/0wNPp1n/dlPp9F2mIRgJkTn8rXntfMLOoH+GLWKVss+o0G
foM4AKIpZn6u0ofvEsc8D6HYT+3OzcnUhqrojfhGtvoWmMsXwtrRMsN6uXSZcHBFTTEn3SkceBbu
XU1m8Q3nRgtCJjEjdtcG4ZFyXxUpZM6i5eEV7+YxdSFNM2ggah3rlR3WXYwSSpsU9ZATmi0k+Jhd
wZ4zCxVo+FdYMSu8LJuDQ9GlMnZL0t12qVaWuzpJoUgOo5fqkV6b/SG1/cG/3igg8bkCiOrR91fB
YFyXY0euV8ldk0hgOjH8OkwvqqvSPdU+5UKLVwcg1AFcBgaOTXVxUGmbaiE/q/lOa0oqYCzLzbdW
klLXbqi31Tq+8qp6l5W0Bp8sJfpil8vevV8H+N77TKtN40JOTNc5JEpTEvZSY1M98DC2zlnCcWw/
NLyDXQ0jZN35xswEk8xSM12V/sKlrXGrqCg2jOGsLMcp4EZZyRB51QgbO/W6rStmzaz1C70DAv2K
N1BG1lLK9mTQQXpMUi93QzPPWytK6zSO1iHOHWq0VCNus3jK7NBKW4oSS5za2gXNB/beaGIAB9T8
ec3OWORan2RqUFmaC1tSE87/BwsIDj2XT2K14Tyl2hr0c6p9UNVCux2AotyHqLKC7geHNtqa9YYw
szlcu41Aja5E2185uJyKQ9IxQtICUVp8W3Eqjer9ahS0zrRLST1lNzlremH0Sf/Gzkzn2Zlj+pJ8
g4t3P1QzUnXnrnTFlAPVaRFmDMxzZNAgmFHiWkwTO4sMEMVD57jTx0ZJ6zh6E1WePhQJM6gIG1t7
p6gptH1tfl4JHNh3JOaNN0av8X8AM6S9pjcWsBmjWWbpUc2miXLvJZ1581pNW+ntdnFmWdsdvKKD
7j8vBEZDvd16kuUEJhCqHovuBU8w8YhYydVdskqqCD7BDLiqEzGYG0Vo5N70K0E80M6m4aqf+23z
iV576+SaCwwB8Wg61fVKw9Zslv160HOaG4NSUVoNbXB7X01pXNtOxacYWiRHbMAUcoUiH7l1mgJh
4K5SHre8GtgVJPw31lSzr+RNa9iLquipxuR+kpDwh6uShjO8lPrQzvsZ+4O1W8bW3BYNbqaQT8QC
MgsIXrDiadKMMUid/TFNQWxKh+K9eUnc568NVzOEjnsLPE53kbDNzS7qpsqzB5+nxaGrdOO6FUn7
njAcIwWJ49c81z7Fgxd0Syf0NyqvndjgLtahMflaOQS3y6e8yJ1bqq30+tjqsNzeTW4JtqKMtfJl
WcW2hnBclRHnAB9VkWbRbk9binin6XG5L6cmAaFss8wtivbbtO67C1HmIDQdU5kJy55je8EoTdpc
M3rFiO5W3CarFlviBDLbaL+ULMjLGX4M98a0rdi7zNH4RmfEkh0Pmam9MBS4tjAWRT/ypLVGna13
m31QYhRvtIVt+nkVvTI+911FF2CJnWA8pZPJXzWXBuA4mpTd5NTwsyD65cLdg6Ua+6t58YqHbOza
wPe6o13OsN7WiXKGELJUh52vyOv6qnJn+1LD71HvZAtZ6SJZpkaGvtOV8g07ke6zLpgwIKOl3Rjk
IHwpl55Gv+UpsLQPTNmM9AkyluVTFMwObHnb9Ba1axL8rkIl1vLkrMXN9FEmTBTCwutc5gP4mu5Q
beL1oIa2SyGXblXRKcFn63ZG4XGuS7dhwAGiUHevyAHaM1aFbOp2NF3yq01+xYxOrV65VXR3xc6Y
aS+OxoKSgMPqt1z9uU20M1riBT0bXcNt301AwN5kkhJVbodUPHKtl91tJSqDBdZsRLb3caxNwTy8
T6CgaWbgFptwDzdwiiYn6e0rOy788b6NO+oAl4QretekFr8mBweqqvAG5/ShqI19bM56QXf9XAs+
1zxryVWutGaKyi5mzaAeYuivCkZ9HCMFqepO+rmMplnXT0trc99ju/aoUo6ld/XPOPy/aTMgi7BZ
Ff6zlEK9JQKHSr8XUr79oX8NxOngFeQaCICYnB2/tRkI5w/KBPAW/VBkoDMiJ4ygE4Mj8mFtL/6n
gOJSdEXMlBOMQXEO4aS/I6AQiOUY8f1hTpAOwO2OtuNbxHv07b9/Z5ZVpLRbHrMSNq2OLFIUiYt0
DVUQrnvj2uN7PSm9a81x6vuUyO71ikUmoJtQBzYqhmxnsC16yGDPIiMD0byRfk8DrqtVGdgZdZgF
+5C+omGDElaqTx1/RiSvY570QZxP3h6UtbwYi6m+1BMBKas2i8tGqvzWqy3/UNIwxG4/9mDOFzZM
5lKDqDXk7mFNpTrl7AOvhm5h1wGAQAth1GJpLyffvFgK032XDvAbQ680s3BGEw4txBkYjmbPfLeO
7zHW2lOQ4hU8DRs+ea2fvbyAPZBblC6o2e93/A+svaM776mid2+mePaTHe4GDL8SufpkoKoec8Bv
nziFty9ek4obK6todwa/+SWZ6V8JZdkYtynUQYBzlrq3O3s6U0y8MRjzjGobiyFNpjMwguS+Bk3R
WFTb8my7TvQquYCVqFGdQ5g/MKhYvuYBUJ2WtH0axdzeZ4xFDrn0x7ey6fsHup2ZUhXaqj7asZc8
KS3PBe4GewlgymcDiWTWlMGvmHbxbA+oo1LEDUTuhSZw2ed2machNO3pHS4wk2+6Kj4WtAocxZr2
e4MsxKdVH4pLjqY32po451z1Dcepdb1o4gJHnONBup39zowoTMADoC+DSaGsmeRP7OgYTPAtDfxt
uBj3ZmcVF4sBAlzVpcsHnTltdkY8XBp0wsK11+VhbuPiTV3Z8l3ep5JsRdWAgFjmut6RygNurMUO
8yNJ6xZbCS5AyPD2cDXYkB042jIcgEM9xnu5IrrBw2dBn7qKIxVFD0ngiHl6STNzUGEzUwQFpXB7
uGWyuk1dqqjtdvEuE1WvkbMCEzWVX141oGYvTUIdS5iXk63BgF28JXDqJnmMGehTLTQk9sd2nmxY
F43jsmsDJFo3uFLxSPJcGaGXR7WPRLiWjrhjrgmRD4BHI4ETymWMXOWAzxPjp8qz8pOu2A3BmNVk
NHbDcrApPr8AigSHMRN99VbUWfyklW6inWNATNlOVJ7xuZ30DmFAn4b7cZ3oKRmX3HjfcxyrGDK0
w50xVO0HtehmKJrJeM6VpcZwXPrlvqPNzD/aVs7jWvmC9JfJ3oEt9AyQrJcyDYbYsB7ZbMiLloP8
x4FhahUYNhdtCAaZmHBS+R8yT/ewxtBgcJoFyZN1zGumaZkXl4GNMaaA+tjVe19W5bOTSPFWpfZH
KnabyG2UhTjjLl+chpkb14RRV7vYj6snirfQGwuV9bDqi0q97z3M8fQyZw1on7qPSm0cyqBH5b6U
5txHcG3vjA4PIdYS7melQ2xcSEjs/KJZwxINMVjHLZtrN2lkc0LcrUQcz+DbvbOjd164WjLz+R7w
oTB2ZllT4GlgHBIwHAs7vTdHSJJ1qudzpIk+tne2p/T3Jk7u3Wqzoo6m3iyhQC/LDh7WCbwJVnud
2/FWWFBbdCj7ZN6D2Cuzd7SOtbCYjd6CxrDGwylO5srfxt/Nh9GjMOFoaxiGOU4nVBTrS3djd0r7
VDseiGZwx+Pt0i5cBomAvw4rRdDOatsjoVLY9e60TF/YsE7vF7syrqwujctdP8GaDwAdQ9EVsdXe
yEXEeeSbNLzTyDueB68XOkTh5iHJuyYiQkSRgqswNhd5G7mVd7ah02OkqQhbyq6IxiSNTxknewbU
dnuY9fJNUjnDgTlmHKTENsagUymBKfZ7VSj60d21+rx+Xq2RsNRouG1UW0O502s5mkFB39kN1aDF
OFwAj3BJrpHRa9J3q0ar53Hx7CrXn/wld6kWk8oy+v5pALed3cRzDL5XZO6NkXHq59Sn7t2y0O9p
lkxuWRbng+fn62lMpkfHrqr7FtfZ/WAwWA4o6YsfJ+WCc9aUjzbjVRMenSR/ZHRFYVmHofceWHh1
qw9zeYstut13SemEfZrb14KtYViPK21rjoJQbfDIw/mypNeDKYZ964Noi6yuLK8zGgqeBjcne9MV
ki+GGhtudWTLgPyWe9kavP117s0rmOUxecG1jx8AIrsnwLATjE/N5zwzxvKLtWrLTaUlA0x/ra3h
2S4xA8mmeVi5xk8JH/xTg1pzgtrvoCK2FODE7fohx4ZOTBe5D3pVQQm6jYo8Gz2Uop5Ucd47rEdD
aqwXuGSBuqaEesspu22LQQVOa1o3cV10NotsHt9Pa3yq3cy8UnOdgHNfbSaj/lDfJquXHrbv8w3U
VONSZCtQMFvzgM0q7SbP6ajbcex17mA4y8/YmdJjOmuTRg3i3PA6er+cF85nd7g4poNYhDiNxtA9
qrhm/G0445H7yd0mojXU7sYTJT9RQus7YCk96rOK081giRY1TGfX3GVYkZi3GDtqaGkzaAv7BrhL
fLV6Yj51PBjTAHHvuhL+J72mldzoLBN6bee0Tymz3Q/6FOenrtaaQ2VJzUePYKnh8pM8pO3CclDf
dW+fjll+SxJ6+tB43hTlBKfem3UK/35h89+jeFXYKwozPawgV9adUqZZP1SLeErxmbFiw4BuLpiy
D0aoV74pw7GcxPuUFrsHh3649tbFDdgd8Uu2dES7bu6EZWa0+iW0jpTnmDAQD/BWUHMW8uDnm6/N
dXlQbRLNuJoWXA0u9jfheqGsaOQJs2S6Ww2zzi56Bev3OPSafHJgGKbPpsstzqF8G+8rKjWZ9edf
J/9opoy3DvVXVwCXrIlHwPvqGGgxD7D3nd/luVZ9ysbZfBT94L0xNrdBi+2g3fwH5eZE8NqOGPkw
lpT7zPcudgUWQApI5HOGjWErivxIOzI7CHtzOXTYHTysc0fX84vb1ih28Gu1S34c2iY2n0SV9+2L
tTpjFfRNu9VVtBbc4BTj3lHVS3/HZCRfwmGwJV4VJZLkje8OaleSYL2TK/sdSG6vzo1/jlD/zRHq
q0n9P5+gEPtr9fy5/v4E9fXP/DmK1pkqQ4ahx/c1NrqNnb6doQxd0O4GyxT+xWZU9zjE/DmKNhhF
mxus4pXF+Xry+tdJitGKuVEdHcciPSn+zknqFXX2/UEKbzwRJ1CKPi9n/2Jd17Gs6LGGxOkzEckE
zizhL8OTGoVdqXOmlx5On5xnjGQf0PW0il5aiEgT8HIsVl7PDnKxm+SMgO3n1lWlMWZkSdN6xI+s
CXzqFMkX5xkVHoet3SlNL51kGrkh6P/K4uHIcs5rvdUdfKKEsHkUDICljRHCMp1Sk+9pgWQnEWoj
BozyvGF4kHOsqUjZcmDnY9NSKbqSaGVRzfIABxzs4s63k8m7wyczSHGTpv1u6gVKRlD6plaGiKxW
xRxI8fihSJaVKUycGmH+68zuHwvHbywcJswgBn//+ba5AuH//EkO3Ze+/8GN/+1Pfrt5XPEHViMk
gz8vdWbif9YpWn/g7kDaJ8gGw9mxuK/+vHnMP7imiWLwxzA0bJ77P2UI2/gDzgYhUQSKzfyBv///
06fIKxBlIc7k8GJYKH4UIYS1QMRvtObop8ULkiyRKb9mt+jrv0uP/TSk50MYnomAgj8AZ8Av6fOi
Asa4zgavZK7E4/TmQ1PVMzMmOYTf/Q6/twO8vhKvwfwRzQdK7k/WlKRHoeRB1ICjzYcwHvSbbiwz
ctfrb9wA/+YjwR4FGbsFgfRfYq0jtjFRq7U5Ll3+gmj9EmvpS8a///bn4WWcLUPLL/7LbwSbEYnF
mZsjGX2xE37LuQzaWJjP6f/hq9uMDZCMmXv/CuVIOCrbtJo0xxER5XLWcTqDl/AvVZX95kO5P6pf
24/k42zCrSEs4EI/p6u9sfS1XkzNUU4TqtWw3C/J/EghziO+VD/662/wJ6nt64tZIKd4RDDW/5nr
pxlOzWOobo6i7Xx82iWMaL+NN8vhs+4nZZjS2BWgKP19Ogef8hX0+xpf/Pn2wpExmAXF3semTeuH
Aao+yoeWP8Kntb4u1P+RXbh5a757Cn79jHAQWBWw83BX/3gnY7SlDr0uG0hxGPVLSnJ2manHD3/9
Tf67S9797lV+cqBgQrdHbSAnoImZ7jU1P7Izrs6vj6//3yv9tDJNeSnrseKVZDEs+KOy57Wmn/K/
uL30Xz8UYq6P3Up4woYZul2r3ymxCIaOX9ZNSfbNrKNGHzW0q6afb1e7XHYi1smnCGXsW5CRR50j
VpQVmN6s1q7OYwtyK5xq5jo+1DEEtYrSBJmymc5i67RVzO4HL39ZfNs6JasxXjVex5SuWTuXQ3Ld
bvqUgRiLJKDnkxlSKe0cvbkt7xYlzHe5Z9YnJ87iD1gPlgi/hHNE7KJoaaF/bMq4nnNvZibfLYNW
Bnk1+9FInOPU9wDjhryodkQyqwe0M/tMl8z0qUWkOBi9y3un8OZuyeh5nvxuzELp+bLeLXahf8wo
yQKDxfvRCAs+l4xEonzsm30tkuYmMdc66rdwF3mLmB5pYyjwGbRWLw5uTCy41UGSI2/7kaYaLSyZ
y+3WkoWrpOQh9HqCSbHH4iITmqpdSk3CypuNPVHuug9H8CVnG9X6AGapvjD0nlQ2bdMHX5RaSOzL
fJfI0bmYEyP7kPh18ehOOWDQzmret25pksrhLwq8yWjeNyV+GN7TyMZJelsltmUt3OuzayNLarYq
HruJFkFf68o7TUv7DzFfDe1JbXPjDtmLbvCbDrSIvKMH7wUDc/zQu4zNp21plIwmNrm7zvcKVXdT
NUUhKYp053tozfaJFb0P461FfEwKK2AbgK+fmjeKvJPNsm4PSXqdWNhbMjepXlwaaq8NmlwPJFYA
eZja5GP/2y77goDCmaJI/1K6fGXYwPmYg6R01JYLXeANh6iVUh1Y+2lOuIGKnRJ7WkQh5jY+p8xr
pd9NucUhrZDF0PjGRkSuJEsi44bJHyYr5uFVnTPRc/VKXVKKsL7zqc94M1c5Pd6erM98xmVHZikO
dN1vj3Zm4PJjCvvGomg4C2nycKglsh2qIXBSjhQwzaW4VMze4ZmY/AQ9STqHEXeT1AG9VBokLRdn
You1prH1VQtHm0fcSncZin2ztdzQtyIfoc4l4wHxPHsWxO73DP/GK0wrCMmpGItDN8bz/cTo9WlV
a35wmqEnvqQpYmcZZ+h1t2Y+jE7VJdMQuISWPgJ57D6bK/cWOQQslfgiu7cjKuH7JLOdC28pWEOp
JneYp2vW2dVt2ttt7BChkfNLOJJwRJuY1XmOaehSc4fvS2Uvpi/FZYw18swboY2deqRII2I4RbJ0
JcZUmg+GpNjqrPiFBotHHwTzIpS+8iNHipjRL3YBmoRn+aVqhHOscncMFle666VtDE9Nt4wHeD2o
jmLgQliZqVIgk750NHYGLSPhsCMxSJDsSz8oL5Ld/FC15rGvx4+DXNJziYy2G4i1IW/43p0cuCkN
FIrdpvRdjb0SuyTnPge0FgcmQYh3vtGsF9iI9uXqFWGCk6JHiMq7nEK2LA2svuCiZlWcb2XRLFE1
ZAxi2FTuW427nu56TPFjEwdWR23xqljdyom4p7E9dxubz4374hlLqn/jQ1l7LmbKD62xNwAqTEx+
7dg6zwNXFCTt+MMgYpzyBVaTEcwT0ZuV26j0WwGZcOso0FShAlqutFDSlXxnuKoNbL14dhwWSqVY
P6h59O7WlBZMU6klij2seNQjDf4dLXbq0phop6D9g8twEAQJC70comzJWMTMAQPYxEvjs1THlGIe
rInG9EnC0WmQxOnS6mj/wuuwefRvrIYGMjlRASvxHt107bavrs36ojAaLqaplQOxFIOgAIWR1FwJ
xszuYODOZdXFCPm+z33jiz6xWhFqo5lZx9yax316nTlzsh8XQDTexE4i0LTeoVrZ2XdUeob0Lpmh
Y62siH09h+Pq1m+Jw4ib1YurCLuHCm1KecGt9qzcha4U4FIEwrFJ4tB3q+ocr0N51w2sPVrC6oF5
dAfVh+jbSJCKwBIZowSX0rUVm/pHYQz9BUo8+9F6uPEJDh47V2fYJyFvlCLRrnqV3lipRWoty7qb
ZZb9VZyt7+gHnN75+eJH/gLX2V4NnA4iXXeVbMubRlPxbZETxaRvLrXkS51spQx9+pb7+VGNenI0
QfHSEly2Ya9bkKyWzgReupAJchlnODVjI4+H3oZpOGmpLB5peqvOJM/Eo176xptUZ6xH4m9amq+L
LJWfEC34DfacvaZNZdtUVNBMFDbMwxGEh60OlRSBaciGeEgnMgYgDG7rIOOQ13KJZKIMjURHBZta
XVDmx6ivylWJNWBsVxUwYoRSYCVtr1PEO7Vbwar5tivN8oxMVp5rr9ebsPaH9mwV3RANBgiRAr/o
DBbzYpnMuURJ1gvF+ld6U3zfmhMdUDoxQ+1gpyMBZFRsBP2Axt/RP9vjUFdB7A6MoEP24vAaglUo
76VbMomdh6DkFyZlm3s08U6z7zVkLRecc+xuHH3XdjPr+uJvNICwV31/W7keFo7MpuUy7Pwkg7Mh
lU0Ca0DvYO3pPvg5hv+wnouHKbNmyugM5p/b5tpG2/WW8VyRrozSRv+Im+/YkMZi5moxmXIgKJgu
9xcLx3jnOBk+YavSsqj38NJqtrkcuE9NhtgZ5b5D4fdHs4XryqTyOceXROO8me9Meh8jCmmNJ1gU
8zXROUpO54T++Mo2Bxx/hbVec7smn5LCA6KaG50WFN4s2Fpq2imdmdTvPQYJeWC7LN92wu6E0xLz
6smGq4PPVapjDiyhDP3FGQ9/ve3dDAY/7uMFz05/c+Q7uJBfwx3fb0a7lYZurE/FseUBGrnmNF7R
A6F7m7jKKsfW8nqBmCQDc2VfkQv667nhnQucqkmKe+93B7WfPP3IerwfFAIATngYfkFDe4mZcA/w
flRp0LW+XKicNXXy0ueqGO7jhcfcX38Dv5wMsRFtoRfbxmGPzvGTL6KzR6dMpoYkeMsmrKIwmgcU
j+OqkvWFZlMI+dev97MrffuEBlUKG9pGWERkfjo5VYoNju3mG/Wdnu6tD7LGt1thiM9U+dxTMLLL
O1B5ruNPt6+PnYmqXPcgzcnYS6PQwph2y2eaT8fDTNH0bw52vyJXeH+4YCDAetD+fyFlNnQKUEY1
5EdZlvZ5GLvyBTQA99TEDFEvg8Rms10U5BoDmRn99eiy1yQF0dw0BhvtlA/BVqaCd0DYfDE5eXYM
0MqwWAbnwqb687ICBHaZuyTM+rHFNtYPsXNMNtq+RRV9zWC1jB/oYLGfLRduC6PNdTz4muHdLTEW
vCDGNvyop2n24fWpWFU0NIXTSvLjN9+Fsf0WP5xyt++CHSWcZdcRWGd+PKol2Igznl6kLsE/0gfY
1dhTIT5Nlv3Upp4GRr+h4C2T5t5Rwgkxb/wuH/DLO8Bt65ugxPlJuEx/egcQFCcXpFN6FJy3D46W
1IADpt8tA78oFoJuIKqXANABTPOMn46kQzqMsVvV6dG12Ty7zBthlrt92Jr4zgI3p9V3yTg8SOKZ
T399P5i/fsdsUaxN/wE/+2stDANFEArFBJSNUV58LOxaXGpxLD4QiHYuOmYzy43QHPFIGuaRdGT7
QghpAqUxOklIpB6bAustAzlGlfgzk75hO4k77sj+W1xmddV9bmMj7k9aDM/2q/j3j179G73a2HI1
3/3Qv2QOL37Fxnz9I9+EauAwDus8erPvgBQzN3jj/055GAAB7oNtjki8KdX/Eqq5eL6f6ujIelw8
5EkARP0dYdqwf3oOsBaj4G54YFCSyHY/s79aclVFlszuRWk2vhECKDYoujXwUrTh0GkN5bWeyaSS
jRoh//ia8inDCRXNkEpEa4/f4QHUna6V565zIYTutHVWNgH1eDBchtIjfCoPh3dznUuAjN4et3Vp
T9e9nqdyDhbTm+zQJirXJ/u+K0r3crTb7lPOpJYxOd4pigMJI22D3IJCw2XfMd1ttjGv5q8reZvX
6W/7dRSMEJqtB4xenX5ZzUZBP06nY07yXufIRcuG7zbbxsuUEYn3HSYpGeI+Yv6s1Jg1F26liAzU
TKg1luCal1jcdTe/zrCZcTPPtrbRtrUNufO2ct+32+Bb20bg6Whnt6tDmKceFofHwTYrz17n5nCl
mKH32zg9X8vilG0jdncbtuMQY+5ubCP4mll8MS/Xvq447rFhXE78I74aUapumIbpR3Q1Y4cJGMrI
65R/3Ab+w+vsX3+1Abw6AuxXd0C9GQWKV8/AtNkHKjJnt8NmKZhlCZ5FLRMt1xgORGcuZzDYrSIf
Y85UsqKuIwZm6WeuB+cue/UujLWp3VB57x9mx1XHbjM5THFfvZGb8WHdLBD1ZoYY5wT/BIda8wp5
gsjHq3fC3WwUtU3qQjQF9grypadxs1wUr+6LdKCi2TCrYadtjphJi+e9NVkrS+Lm3Vg2G4cGpmzP
8EQ7wBNYT7Y0IQdtxg/ZGVhANjPIsNlC6leHiM207mYeaFg1DMzkdm+6VFN/+3efm/YorzTHbOiY
BWayzS3bb1NM8o3orHAJp6KOvK+DTlNp9zyFQWgQcAUyve50GRv6p9dl4p8V9TcrKrbcv1xQoy/F
8/Ssvnw/N//6Z76tqJ7D2JwaA4CJPMDpM/3Xisp/8ohC0qr4OsHbXMnfJn+W+AMFn0k6BHGCwT8Y
kP0/2BMbzAzpuHx1J/+tBVawav+wlxJM7gF7UXkEgB1O2E/73jwb2S6utOct7iKfaC+rNgOghUQ2
r8BpZk+V/b5pl9sC88oUYpMKMdeIELJLs4eshSNvtVbjKU4H4mp0zbshEYHpy9y7WuTzl8NhwQVa
JJwafQ1L0VB8sHF1RdaQNvsKteSwWHqCegZTMeBLTI8o8Q6e5qm6pIp4vS4yBwyDP9AcikkltsM4
K9WZ3WEeDXXMmdArJJQGziPs2dTF3CrGfKUFYml2sgN3KikhS7nNyVuxxtWa6u8r1IAziy4myVZ7
SotSe5OwXgZ2O1dEB82ECBk7rsbvGvxfiEbl3N2NfvLZAREbVDGflCb5Ow6jYGkF7v/FsTSiSFV/
0JP8Bf9kOgW6QLKudCiUTpOue7NFUOP039+zjNy51qyT7+qv+pqt+GCad6nhv4nH4cqIqWWWc/WA
jYD68qnZADvVCMhm2v5RXtZLeWn7zVPM0TakbGE+w+T4INz4tHFbgg02lS8Ik84GFqvrhznTVvru
K2q+LSmj3G+GPUe4MUxBpHMJvpmteBd7BCnz2N3eQhu4Dn+1aGfr4K2efmPlmkboNa8fkk4Uj/Uy
2I+kNqqDxWgmbIms7QnhzICseBxLvXzp1uaW8tv1GNvaubeX9rm2DfUG5X0MZEqSKNzKmvCJN7do
rsfYX1EhnL69WUapntDs3rhdWh/qWaUHgyzgpRvn3g57mMHwzvWpD/Tf8szWkPWs6S1HH3wbJZC4
kNxWeWeKePik6a2qQvq/rbveLKzrMiW7CsVGzj7EjHbdMZF7sMj07yzFYzUya+u+K3qx7/C5EgOU
xHq4c4IspYdbFuRfxhL97MD0DntT0hhGkKQLmo/h8PD0R7e+No15uEhAFA37SWnOW9SC9MIuXf2D
zQePuqXHtondOY3Qxut6b/gEYcHHLfrFtLROf6rhGAVIHv3yguS+agcfkTF+WYQ3XRWmsiSKm53v
CugoKjCKBNhRZjz8s9D/NwYpkznVX670N+QF6ur7df7bH/m20HMk/8NmeojBAaEEdwOnuT+3zrA6
HBdILJvqrSh1ewb86fFw/8DJz1OBGeDrQs9D4NtWGo8Hpz8S8hbTY7i3f88gRQfyjyv9ZmVBPKAp
bTvXsT//eaXvBnoFBpHeUsoIbyq0jC1xopLcvRFxY9t3ttvCka0LBj97TnpbfHfaorx5PNbTfN3i
C2Oglm/8bYy2vXUv/UIr5neOz6xUD10UzqDZYEjJWunTbV+0+mcsHhMuEo8Qrk9EXvp6YA5GnZBE
kGbuj4da2MmOOGt2LrPKeLESBJ4Ac6X/UTPzNJxdPzl7oB+Duk7WcCbqfY8CEx+SlVgADi54HTng
C3BK7jAEralKoE1FoxweS7b2FtbaR392ZVQ6WhbAePKuXeBSp3Rds8s5t0G3jc7wYcoGc2freDED
pGF5r/Amy4iN5HI7Dmss2NJPpdpZcBs1HkVr7++6tmgioUtM+HCRcLty7E0m92M6jf3bbnRldu2w
Y42QWbybVOlIh0s6yzQsXDbgSHiod7GgkTTodDjND57T91XEL7E8xQtyraZTVkrUIk4esIrRNdHV
C/4upkBECN1YXqzTPD8RCTGcg2vP+imprHEnXEC6oU5cFv0a00gSsFg07xY104iQtBn5WVwXZ41U
JsM3h2cBmOuVqQthoCGwis0yn60pJmtvlt0aZU7XqcgtvOV9Pyyte8snMXUCx6yGEXPOOSJASkxX
Vy5o7Ey+eKqAh5yk+bFLbRbCxHIjKFuI2LX07lo8+SSaaa+JzKWv73KXR/lS28wSy9a4Q0+YdtVY
uufYxs4WEH53P08YaaOZm+aaKNVK2GSpS5kHCfNBpvGV1lzaWPSWKx3El9eciZFPfoNYW3W+v+OL
sJuwHLFf3Np5K+sTqWU4mLqVLgnPWT91SdWXnc2BgW6tNJBg9Pwcvdq27IhhV2rdDV3Cb8XU3nso
mwqh3dNm0Twiv3v0N9SdHi2Sx2+gdFkTJ5pnr0OyJVxxzupYiUuXPPrnsiVAgLrs5V5Q+Atm2fF/
2Duz7aqRbIv+yv0BMdSEutcjndY+7o2BFw0woL4NNSF9/Z1yknXBUFB5n+slM6sybaEutGPvteay
0xh/Iwi1K+Ze6eVY9cmFE1XTR/CUUBNyOQ3bmR7dfFQxPq1A1igEN1rh6LDxMybOB18XBcRvY+5p
2K9wPIQJpUtVlaY3BDIZS5C0lGC4fqKSNzvyXCZwzZz2ITmowxQ0ETqby2VJh5XdJ6ygTribYYPK
YNU8awQcZRrF0o1T6akEIwrj4UxdOF0V0tb35NoOYRIT78ETJ/hEZi6gx0Jz0yutrotxB6aQ2sym
09uFZeFN78xU1vse5xQfbF3eoa3Pllt/0J61xa94pzSHYZVnZ7N91deWXHakhlB/xsNcv1MYvsQG
UWfysCyeWe9F1HTVnv+TJqAPFLo/sBLN96Jdbdfwq3EupwU+NMZ3dGmPL1IMgEXdVwLKH+3B8S6t
lNnh/ZibY3OY8sSojx1dzNBrNOPCklInBjejzKumdXwi/Awe6Ev0zMBWO5/bbL8oyztl7MPxbEBs
UJfKmOoL1yL/J+RI+d7zIrktjDhCSMG9qndxs2ShuQjrlghOfdxZQ1KEjp+ZF7VTISfxMubwWtqU
CXYYZTw0i0hD3SpM7nMu4uxT17rZx0zvtUerK8b3K4a023a1ELxrQo3wZ0GHlIaj9ccO3mhQWEMG
FiaRcXfBfyBIjIOMX2xoOzYzXURvYVxEh8M2y2AWrt3o5I8UYgzVACnCZIxHi9XpYmtDM3w8aG1n
ERTTlxPWitqmG3gGYTBQv1VYxQyIg2/HCf4qj3C/SSWxw2BGdfPgeOhYHTs1wriP5rA3IRgQ2OXq
gCd7c1toNpO9Wk0g8iIprgoGrSBEO7c0zhNV0Bmkt5Ptvba23rW9ehcjevc3yHhhNhgp1t4AkGEP
rWHMFNb21Se/zIa8K7M664Ka71d8a6gx6iAGiGKGFVF+Q0cw+gck0eIK9K6El38bZPx34/yHjTPy
HAqMf6+cZXjCyPe5/5/66/8gPh/KTz9y0P76+b830c4bJI+EhUJcorAy1q3yt9rKdd8gq6VnSTrb
NyXs37WV5VFA0XSDwsqaLVyHiujvNqX3Zp3zkCDnrUI2Gov/aBf9elzHdAyFrsVQgraoY61n/v24
bjaq3ADkoB9yOkJl/LWItWs148NaiSsk1JSpfpJQ+9iYvDNydoqW/IO40X9V3UHs1jk0PChGBkBz
jFcTiRoBWuN5sX6oMRVeDd59CsMDbbpsNmarT2Gm6QBzi+jcNDEKeFNU28l8L0a2kEkIizY+o7xB
muDtep/PnwuzIeGbRp8M32sWQkhA39E8k6jFf5RshirBQfYhk+hI+McZCx3imEe51Pu0JEtV2862
fxA16/eGCvOy1cdq3iyouIaN1knLYloNA8iq3s58bTueBgj63qa0IGia1gUjHhcM93Irek7AK/D4
eBouLKyAVm9JQskv4TDeElLebEmG3ph4/24d/71BmKuM3Y9garUtmyOIPVYgMNiUrb+hVtsONRY5
VQboa+6UFj1k7dQx2MP51jfoSkx9nxbDDdiSi8yoPi3ovvBTB2TvFXtn4Y8x9X2xsarquVSCVKMM
996sT89EzIexM8jLCqQJcoomaBzJwRaCnK3ruGQ49d9t2n+yTePdWl/+f7+uPHypqi9Sfvny/U7t
2099W0084w0vvYtZ5S/E/beVxNff8AaD/GKBYc/FX/+1S7OcNwwz1smHCVOR4eN3K4l4A4/vRTWK
OvufAgHEC1fsh9kma9Iqvtbho+ksT6/eYxddopZMiIm0Mad5vIeBC+FmTWaD5daXjF42tBnN6bI3
ZzR/sp1DQ66NmjhyD22JvCKyI55nmovGlWyF86CQYmydVIeJH9PWD9ASbYHgq3elUm0bzsR4f/QB
nx7NRi+CwbenoE0INcH2/3momv44WjLe22kFoBABHTFRBCRjgB7286gDPKGHWSMnUXJno9kJisrL
C0qI+p0greJj1cnyOKh42empsxuk64Z6P6KQgtR/bYBJPlSQrx5M4CnMFaTo4w1b2/pdYgztHnPv
cpIjac1hzBr+iQK2STaqbApEpFQ3Zxa7/hFTjncJ3ku/G6bODKvCvR0Hwz/rGTxur4zjD0UiV5B4
Ph4WLG5hniJejDK923eooQ5Tivyqs+bbuqldkLxmBegqZ7UaRuO6cv1TXOWhXav8RvMwtbqRmaNk
mQgQoMbfDHlr33e6xXraCj3QCRjEYankcZCLhlp/MU4kSmunQlasVWZLTU6JFkqQA+fWSdxk29IX
ZY4/DQ9G2ghEmDaud5qge9EYJX1DDI36IpdbhMny7OI/3OSD+eCoUj3P+eBs5ZSxlXRzebvkiLmm
2Sl2zlBjiG7UfCfSzP00RCpoqvkD9ku5NxorOwzgnfd8IKO3o5fWuyyLnM9shvL5PMxmdo5t9tGF
hwIxoAlbbr2yGMM08Tx0XV23a6HohjPD8a2Hs2UTe6yKHVLlT15XTV9jxEM7aO7KC9qoRKDnWXQX
5kkWl3PWPCaDkT2y7Zk/anRxqSsXWz9rdT4iwAWwUtMzSJB0AtVuYnK5HTNCPbfk3inSneraIg/v
XEzGY6IY/200S7QHJjz5rapb7eSxCb42y86/EC0KXHAOgvqPXJbSPQwa4ONdJ/NVvDCIPA+WQU0n
ashdVpmUk4wGrV0iGg9JH0yOTVub5WEegLBXi4/r0RQU/gHSXRBc0zKaoHzhCUgDT6tCiHOjaTb5
4vRHEsz9584xP9ZF60aXrVWo5KIxiicH5/VdWdv7SPMM7SgZLkXmHsAcQIrNSJid/7zQLk23UAmW
62VU8kYONH2f/cqKEH9WmKG9fni0G2XdYI1OOqKHc/dBRBLwQIdwEFu2f0KJbpYbP5LILhv2kneN
0kr44Ok8xgdA3Hn3aBaTwDNv6znbzhBBV+2eKml7UqNVgmcAoLjDdS/HZtlFTlY5HSS2SH+/JO3U
BzoFwxV0htJ9Ar1utgD2IPTcVsofos/A0mERpwuBw6jfEnaGYqsP9T1Prp1v0G8zrfU7YeRwWQuE
JnpPzKGLAlc7eNUIn8quCyQ46N8QwY7DC6OVqB9xnvDqvS3nBuClQcDlptZnIz6S2qUTotBO6obk
cvF5FrB89mak2NQBuXercNRSahowd5G/reycQy5FvDYscLY/WHSSygDFIloaHWv7nrWPTUufs3dF
mw9LKURTlaG/BIlWX7twPmvCl4Y2sfoXlKoekvetoblWbszsrXKu1QossVd0ia4XdOE7m2scOOTr
PZCUZWLg12S3yWFx6MFS+tM+W0EqoMHaY54SfCSUHYX2C3HFRLO3HwyTiAN39Pb1imapYLQsL7SW
Dk/LpVoRLlHTMNqderguBcaedbO28l6GFf3So1w/edBg7BULw7sKIcaInXRLqDHBn/qKkHHJDd86
ZMga4A9tbSXIVFduMtR33ug6V73Tju/tFyqNafkX4MMtaH+dEeYrfh1N4EIswAuVnSzV+bmd2098
o9b4D+HsphXjThsdoru5wt0xQEQQxzLv0V7R74IdGB+HqjgWKxi+XhHxhTbrp7HSo2eIHvYNAqNQ
upCyWDqjA6YA/V3uGmkoS997PxroIhGVA6RHlKouGFkszHdN8gZalYfNNGcfAJQYJ5vxyJWAbw+j
UWzUC/O+txKamhlIw222QvHZiWdb9DR7WVTN4+LW/XF2RojfXbXsbcyctMeMaQoWSbuDKWxyDeAU
Bn+nwPGnBNtvMTshD+zwZU4c/16tAH9zRfnHJlB/ttwTalxA/2JF/sMr83YEnZMDYJC0wdJIOID1
khMw2kQGjJ7Znw13Mb6MsHQIgmBvnxuRcXDWuAFNcTzsIygO1jCCLG0agm/74irXp/btsIYWAMnv
bohn9S8916io9avsMk8UsmArGa/y2l7gIRbOoSANoV1jEeY1ICFaoxKiCGE/vQOHSmBNUhjWUIV6
jVeQiqYMs2nbu7Ez4hd80+k+eiQytBDCQkst/W33ktcg1uiG0pc+jT7iHIw12GGSMY5vVeqkEEDw
SfT4KaLnGhhVqVM8uJApUIICdFsTI3RDe6fWEIkpqduzqvz5wnrJmODr34YKnVcoIIxlKzPhUTOH
3gvp1km5EVhx/DW2Qo6KBAtkrKBEcAQjxI1NFFT4Z0GP6LljxCRW6JMHBY2Xuhv7sI5S+6OpPGoK
kUAEcok74+vW5WANyBmZE/fe6jIv5pMXl2mcPEhnbtLb/9b3/0l9b657+d/V93STSMT8+H11/+1n
/p7D6OLNi/gIALWuM6Rg4v2twl9HNAzjdZ3SGrEnLq9/VfgCCztqWx0EIRULSh/q7r/nMOINahrS
0EGB2Wyj/5mkia7A6zkMsVwU9+zU+TLS0Vg9fN8ZzZqlzs0I6NC129DZJgCFvvlmSkw7sFvqr4NL
ml21G/I4QWlD8/4cm6hLC560z5JJab1Bl2w2gacnrTomS0tUDaNP53npTH9bMmdhK14282Xd5l3x
lC6ivazlon/OrFj5G2PI1bDRbcOdV1jPaO1Tmq6Pbt+75lG2/jielJV207lrnGqb9LlC3W4WM/1O
Jz837FwCuM3Y5WftkmS9Bghe48WBkVUL+TVz94GFqoMmkhRHMSp9hjiEgcGx9QEY7JpY6APkNrfR
VNkJO/MkPRMZOh0HYMYHrRu641iX+O27tFK3Y6vtTSYzYW36T1PFLifRip5Irbhe/1Tzkj0pG2yF
NbAODFD8Et9IcXUuRmcw62Wh7Bk7FBTjG9fqbFAwFUBbk4xbGQB6zBdjw53nKuvLACLMTO0T3glK
rmbKnIsJW/YzV2S+yNH4R93D4pCx2Xf0SsWF28Uq3xL0uEH36ahm33kNmRKmMqdzTYeRZi/hgDMQ
OTYTi7f201nfk946ZAyB6lYFMm/Gwb2gBK06AmgMKEumYp3LhwwUDfmNioRoo8wNf7woJh8/Wc8q
R4+M6bOnuW7DTMoW70fLNO6khCJaEMipPtNSbbKvfmbIr7B3zcm6MinrSuMe9a6xA0ziEr7RsLd7
10zFAJap9MfLKc7zk1MNDReqyyOSI4shO6aCqpNZe34LAIo8pRS/UZTk07WcixFIT4ofplDkdsHd
j7EIGgT6ssLDrdaX3ZKm+T7n+8ieRt31zkAbO9IKM0z9LqGIbvv45HnUawEj/AyEbeZFB53gop6U
x9k+Upt1Ozgg8mNtNsWz2beGtfNzojQ2Xbsg+PAijwW4zzpqHekbJwlZGTlAXJwyhuzGgVr5Q5KJ
sQ+WWtg3iMhSG1hYExMDLvQLHF5QQpWt7fn2V6HL4c6FY4GkXgx1W9W9QRxlDv1IGJGLjc6bcAmY
en5hGjG00smUIzQmpzqOkw4uDBcN4J6+EJeOly0naEH6Zsn0OcwHCCqdBaBSZyQ3FDHzRwh64SCc
S9115btE5dEH2DU+ufIIqpuMUoQZK4Eqhts8ZnK5sivXvl2f7OvIYNhEJxS7ZGuclwzwGXCZPvCs
xkZ/1sB6E1ajf62NWb+uyQB4FyM9uehaQaD8iLhdFgyW5tSJ91k2AvJOcaFG7eqCm3K5bxzQ/LHQ
iLqlP3Lp5e7bhZ1AZWVtQH3uXLJzsi/hGEGHy+T0REE1JZssV9OlSi3zPagLpTbDvNRgowvdunPY
MW2NSlpfNVylZdBzNXb5khF90hfPtFv8oEsj9DUas0V/k4+OuEd7xKbTdMf6WXhz/GBnjPc2uLLs
T32JGL3ypeR3NKS9eYUZWFaDWn8YCwwxTn3KFS0IDzvJNmISsLOq2DsgCow2U1ON3mbAQrzr7djg
QR+IhDPIi3hAO5QHBdfnQar2lseaotecL/0J96udR/4BEHrDgMNq3ZPXsZdA+l54n5VTJTd+4aX4
5OvqM1W0HxY6iB7cPCjXt4w1dZqDxpHt011fdt5xxpIT5jzd94aG05iSbzZRkFtRMPXLo6fD05sJ
ggAo7rYYvArgORRi1oe6IPumTAYtVJMhCHzSHfs9U3A/tLDl3dVQHgPhdtMTjNcKG1tWn82igcg3
uuqZInHcjqbVf43zSQtyG+1LTUNkr2i0vjOrpbxeDLCJo/KWm7my0aWsYi2z65oLuk5sDQzslAH2
zLzd1bWMtxJB7Ucmx10oFBsEpPj4decpsYIkG7SNgOf8VS20oquxct9bkKvAyvNobReWnCBBIg6z
PU6msGIuc/TQymxcBDRneiNxwBtp7URsmI9xS+KfN9nJqSZ66aYlICjs6SNzZf1k/pLOXX9vE42V
oYeH0i71ma5QYsiSpMbW2RjGaB6Xbp6HQJjAfMvU2hqKGBDLNuuzypos0Ci0L5eqnm4LV9sSE+uf
29G00407p0l0tOgCnRPdaEMDrt+HQo7mQyaL5syUc77XJ/puG81J/DvhK5CWXq+OtYpSAV9TUOQn
qX4NDDx/KjF4P8Ve1d1UQxG9bfIovRhUq6BHe8uj0Yl5C5U528/dOG+jGQ0VfQ7J/I+zRYHXm3p/
rCjQG/aYw6MQOqF7qZBVqKV2FTg2/F84gPpNS0aStXXh8J0qRpwYNPNpvmCYWuYIftdeTS0srmM/
vRPKRWk0Js5+VgzHgwxS1MlIDecZR46uBXVUpTdxD7fLyXT/aV5sedDFwofeqwBQbqix0x3JZc6l
y6bjIXLHLkZOAPeenDiAekxD1eXQ1t1ONmKo/tv8/vKfFMd0rNcg1X/f/D5Wn3Fc/VAcf/uZv1vf
4g1QD1Czq7njh+63573B4UXv2bKowLFe0WX/W6NkvMEYRTGNL8AQzkvF+vcczQWfS93MjzFmo6f8
j2JhhfjJZ2YwquO3rbY3/DWvfTWDKZN0obF3jKxFhVZbYNrNoijeDHjdkX7QdMMILeclkIM2TkEe
m8alAxf6vDgRoGmDSdw20tPxs4tp8nqJVPXBRxxCfCGWGdBz4BFCRTrXrqyW6kNpQ2egWjevu3Si
vsJ3bZ1BFXpLkGdlDGLcL5x96nj3lEXFHdT08VofP5Z11+H7T/K3dLK799jlRy1YxoIWQa436iM6
QryKuJnnhf4k+354b2tgh9WTW7ltnDb/lGg5oy6rK+k6zWaHqt8kjIOvF7VqVPjDOUb5AwRfjxYR
2h37iG1R09cJOovabpN5mbVvSSShG05ixCWZS6O3hYyZsn2uqGOCXCM2opFN876m0YEDctaxOxQA
2n05PVOQVu/x0WLYRdY6X6RT3t7OTRZ/NBPTZPKG7p+42h0wzyZwBhQ/KvWmq8VW9Y1tzayik4fQ
djOXk7svVJpfeVapboHvLbuVRznL+oj3YIgJcR2CsYJW6Ih5P5mpe2O00mcKb5XPSqJesVTp3YAW
a8gLzPp7izYxs2Mpt2KarUO00DbdVBr1kN3TbM3mZbjw1ISSd5FGexqXAi2QHts+FAC7dS8ps8wq
6MiMf2uVzXBPn7cj4c+Y4O7mo/GOvIToXU9n/NhMdrutKl+7nBb0Tn2VOpuaQMtgUrRal9gYnop8
btrA9sHgTFHXXtD/HskB9Mngjuc1hlIWIrkeRVVsm9avMoa9fguKFcz7udAUuwPfGfKPLWqdbUxx
Ye/jFNs+CZeT/EDIKoFvU9SSw5m3Vow+GqTBgWFRepc0ufVk0l649Rebo+GR6e6Nxsx29B3FhWFm
oObpziVY3fpYbua6CU1se4cJ3O5dTLxk4JSZeq9VcXfCjuF/mbrJ7XaOXsbALa3JSxlXtP4dgE5U
3bKPa0I60WrdJCKt8s3IoKNChrfkz6KpLX8zoNbbUteXoW8jNmpLo3rgPuaPfAWTG1dl8izJkji5
HY30rUGUKil2lQg1Z47LkMe1fqB+0q+x4tUy1Fr+PSpAwfdWDODrQdZcZZVbp3IzlbzlNH2MbI0W
jZl2c3norunNyafxx9/qyogJ0kE6N2fOnax9eO2Xla6rqt+Q/9gvsAVoMUcjqIy7eRqt+USLNDu0
k3NjsEOBMuGS0GSBoZ8FFa8iCHrcSjUU7+kQzyhrI+i47iB8GeSNCUmT9Oj7YbCHtXY2+mBVNINs
TPUrQTbyZW87yV60mY1ET+KAR47NpH/Mt57Fp6/jfbmLJJZ7OJVj8aiiySovnaHXibFN5VL4oWiW
Qb8Xi0RjWGxcp7LRElNkT0P3VkCMvdVyz89DphMTGSTjaYwr51w3TbcvsYuEhSqgTQ7lfNvWnnkc
Muqg2rPjozfL4pZxX3dXTJkKRJ6lO+INiq3bcCMZam6wkmAXbpOrkkbXUPbM+HuUaNmpmVJ+k6W1
+8GN2q2fmu/RHFIzZNopY6vDt13fGJ4h+TVA7RT6mbcJkrljJLs6MLgsO2LE5XWqi/f+0MThRP4w
ERejdmZ7HuErXWMBBv2pMvpmgwKHmzx/7uR4QSu5CKJev8hSs58Dw8/1nS6TR2UloO6y+q3nzu6x
9Jpnmzu2Val5pzN5CqO+eBtb3bUzZdlN31bvRARC2pwv3HTWd6Ve348pBvNSQWOZ9Lmk6ZePoVkV
UCUG1XgHN2EiMTsVnc5Rti6BOc65TQ156ix5QQJsvENxOO5NaxSMXGdQIpg22Y6h/z91sStSTq9Z
3q+RbGfA1mLnTMbG5DG6cLjb8NXRHunaUN0hu633ml3h1Z8Xnqa5Xq4AAGcRzw94XuCCzW07z/6d
tXSoUOO0L25zUCHXjt99dpHonfI0Ni6YHLRbGA4eBA1bGesy2wL/AaYQP7h6F4fg3rDRK9vcLqks
0SfE81WhFgKBRqN7XNBNBJot5JXpp7d2p7W8Ekx2u3GUV2WXo5EoCUseiyi6tc2IptKAscJm5gI8
d7wAiART1bQSWB3Rx0Tq7a3ZuNONqXx1kaLwuHOYl9wPE8OV3nJOkkjlQA08OihRnmxy6DDu8pck
U6CPHf6kZu4+T2qUuJl8mrWDApBK0McOKUjx1ZHRCr/fImIeLhlzYO/oBnRirDHaZUZXg7jwpGzv
7AI5HTOf/MJyayuwmQrsGU0nz6IoeLf8WsrAzYc7HsICQK9e3GR2xH6XAdg2dRYZ0rG5cWHEo1DL
umO5WNZNwdh/3aE21/ZkfLDHDmQycRn3pQ/0GEud+USwIQRiwAOI0SgLQNyQfREYwq0IhcagxZ7M
YezapRfQH/2TLaf5UHmpOjo9n0iVL85RKzB3/iUK+q/27A/aM+6R9ds6eQfsNP38Y53818/8XSfr
b/gVdEHJ1hRrWUsT91sT2XPfoEHDdw68FFai5f5foWxBO6XjLNCb6ehUQDf+q4m8OgBwxK54AQIf
4c/Z/0RwtopAvheJUG6j5hcG4FT+kTH7jy3keFL64jX1cDDNIe4DArjhUAgT7JCAs0xvw+4qrPyw
gUI/+SNIjxP8/uj4B0jX9AyuD6EZP5vf2zZe/BHp7n4azHHrzqWzNVL4JFSf5eG77cvNX6f0m1DH
vw7lezZ7DxiOCHB+PFH6ZngkS7vfYx9K94hgJwhCCANIRWz/oKD71VlxKX0LCzE33VoFdt+15en6
5Q0yNhKVFeMxRTRMCOokD3rlDsffnxUDjZ8uIFkfutDpNTAFeHVW4JpBstlcQB/gz2acTVKbBucr
Y+MwrqIMAjNuMpiwedAQ7vPX5vk/RQS+XFIkPcgheYoZj7w6z579QgSVqN9rtaBLkqlkW0GKv/z9
Kf58NW2T5xIor3Aglb6m6cnY4yPRRsO+84UDa4gmNDMD1VJoZU0Jd+L3h3u1b+SkbBONJ5tag0oQ
juqPN8+mbcMgF0lSPLONS/LuC9Ocr15MrW0UJap6Rgq/P+L6G797BV+OaGLYXompSMJe+ybpg2eT
Z9XDmj1v44b0C26WX29/f5RXqs6/joKc04cFw6D4hQry3UNJeDMbWrZQeysdyQnQtMuYdMjZMM1A
6aX9h3P61VU0vzvaq0fDEXrcxnYx7L2R0gXyxyYeSxIrs5xYX7JNNl2ef/r9Ca54gp+uo0dYsY3L
iTnx66VsTnKU4ROvnZE44lrUgipOH/Ay1gtZ1lDNw6G9c8cZKVEh5Gen171TY1uHIe7q/Tj443Zg
5rJhd9M8K2VpjOsFbKaob+9p/sH0SRhO5e3yh4XJ+MX9X9GyOmACj1Ch10+cJ2OHlHVeo3Rii7kR
2oSCRyl73GqahbWTzWnQePUUIu1hSE9M/Qd9cRUud6+5cpnjB3ET+9eAU75JQ//tC27/8o/G+ry+
4djOzFcvQ0bPIidSsSdnINnSGrVD7P6KvEanx7UUy0ea9VmgT8TohDWR7CdVQX4honHMMbpi0RxX
e4OQ2aadK31DjzkKowrnFtOzGWmu2V2ZzqIdsZNRX459H07YBkiJ69ALTKlGV8SjpiN3EAyg5u4s
y0TaZ3Ueglh16vOOTZ5WoKyNbH+jCvsCStvjAH2SWI4ZpIm1gFLEHhxOWn9d++5yAOqysFeDaKOi
IrrUk1l/0jpIO1kFPjCy56/5bN31Xg9ykBYLXJikv+Y3V7vfP60/vyAMhykMeOsFWH731XdXydge
bCTA+1QmVxrDDOKF9aORqgdMYs12GErjH7+SHJEkOgakq079NTvW79To+Uve77soOhqSLpARIwYT
lwhMUC36zrvfn+HP67aH5RctCPY+n9LnlZIdNstYcW/6PR4QlOOQGI9xPcEhN8Hk/f5QPz+mCGZN
B6AIfCfE+68e03jAoDyNNV9BD45nrbXGsZ4G9w8X8JdHYZ5PL9Fi4v76lgEd1UoQ0HzunE7vNi2p
BQcCt7yb35+M8fM6xtl4OOlXYa3L5+jHL1BORqbhNLjZlTLqkMjUbIdCE8msrGqy4KRLScGDr7sW
+bfeExGE+1rk6Z+WJcQNr5ZTz6aEwXSMlNkADP7jH6Nta7GkoyvRkBUuLR6/2BEC2u/E1GPAtMQi
jgYqPYJ46i9FPbl3eZ9N+9jWx3O5LNaJsNnoD3fA/OWfabWxIpT2qVlffVYYKGpalFhyX8VDRZ6S
vfV1+jMLDNGrSOJATNyheV+QgslYGDTGABkxQLBshr5Xwbmoii8F3p2r3FPE8kwfBiLEgjbtm/u5
gp7Y0MY8kGA0naq5uNJ0BAK/v7e/PoEVgwQfT/D+r/f+u69wZHR+OXsTFzWZ7+LObdiTivgxYRUL
GuxYYSQNHXCI0/PF6soTmaofvdR9kJ3jH4cmigLldeM65PFvazRlD55Yvix2VJ0sUKE7oiohQeaZ
xrcCZCmZtM0fzuA1MYs6gsfiuzN49XROPWrPuJ5hLWhZDNrRr069rarVFRL2acciP0BfyDL9aNWQ
ARjalH94CqxfPgW4n+FNeCh2Xr/u3sxaQli2hHqa0PKB3Gd/oqxaN9v0dXz9M4ZB9YTFM3kmtr0f
xjjIahNewdr3GWPyynQJdROr9GYirraE+zM0MFN1HepLlgW4AI0vc2UYLJXuPcldW1vPYOdp/lPj
Zd3BGG39UrON4rDUBM2N+r0zc6AYoGrQTD7C+N8/NT+Xbp7DbhBYB4mDqPlfXXL0h3SaMxaENiue
qmjvjlkRaouO83mxrT/Uib9Yth1qYHaeAvi3+xMur0CJ0LHo7In++uqTec9XG+GpIG74D0da9yY/
1r2clsmsxxf4ZvTXhT3c6AH1iM2T1MUPuWHFT1mxoI8rZ3YT9pyT/Kk7Glptx/gT9+0XX19HFyCe
LIsPE4X3j69hH6cMejOdGA7cyIChbpTb3uki+lq4/Se2vM4fPlCvKYzrW+PoNhElhsmGG97Kjwf0
R02qNOWRZRte3Q0Wdc8cWeFcAUGxxuULQOuHOi1UGM8NxY3w0mDEZhnqVCv/j4fJRnrmmi+zu1fL
ejr0o52MvL+TR8ia3qBdFMx9NlpaxwG97a+/P9wvPpqI1HDa4SNDGfl6xUYEm8floLjJGMf3wC4i
+nFe8oc94i+vr0EngyeJy/uTEi6TRkxIWSP37JG7wBsVEXsVZAKE59pxkhZvJ+MB2MktsJAIUjDd
ADq+o0b+nvOnNfLnTTmhB+wK2ZQL12P++OPNnuAgLolEBWONvY6D3SXZtVvO80iqXlwaWtDIston
bo/uPB/0P7xWr/mTL88a1RAXm7rdE6+ftT4ewaJUWFJmQySfGrdDhTMRX3YtMfiXm8mpIczXA78A
UKoP43t0WjikZNPQhMRcvoYzavN0HhOLcDqz76GG2bEtP//+yfjFQuP5ZCiwxrjUOa+RhJDC0tmu
nHbvqKjbDSAgtwKN3JZaPv3DJfnFoXzWT5eQE9pw3uveDxou2bSd2+77JSq/Coabt0uVoEHTHP3/
cVrUoDY5KmtL7adVramapW880e5tM+1ufdtwdvXsRhdZ13/8/QX8xSLGkWiLUCISB/F63wirLsZ6
z5FSqEcMLarmvoxbc8vXbdnoqqTPXifzH5aPX15K9tfCoYmMlPV1BRbrVe8ndrufTWMMShs8aZqV
hITqpvzDoV70ta+/EFQaaAJcwpggxr56kbxc1AMSfx4R0RHM58yEwgZpIiZiPMuoYjLZkU8Krb8v
gtYaJ23HznFQ20W5VnlbejYvV4orw2eWxBTXbEZSvrsq94aQXGmHYLCoTT4CoNTOOYkpchcnq3dD
Qm+AzcQpWYHr1Dhv/ZF+/W6ydAsVjJb4eyRDLuIn0YFEiLH7PzDZxj8O9MI2d5lRKmdr+U1ivvMn
Iy2/EKUn0Is27GCSC5V0VhR2ad4lj7JAYHcsKrpr+yQ1SrHV9MY4lYtS2h5xHwMUu6wG7yxgZkS3
DjD2asf/1iZyyfEfoZETfl6F8LRFfEY4b7vhYFs10127Le5HDZoEiGqtPhhdDph8ZnQE6j1J35YS
RwUp16LOjm48xciAh5rkgTkHZ7FF9Quz/3/ZO4/lyJFs2/7KsztHG7QYvEkgNIMRZFBzAmMmk5AO
5YBDfP1bYNW1W1X9rPr2vCdpZVYUQQj34+fsvXamOE6moRugttpJOSyTQ4Uyb10pFKE3RL9GOn0H
UZvrWjhLcZUiO/kgkIJ+iRd1Yzj7dtU+1E5KRCC56dl0N6DweSgJSOk2k9YE3lWvBEm8PX6i/kAR
OxKriApta5cxAkNEljMKDUmGQYlertqQekr7TydFIl810vGfsqQpwrEQjGiknSgEDXUNEt7v7+nz
bnvl1C9RbRavhebr1650meYyzt5ryyDdgmIOT35bNnI7Jl55jTyaqHYSb3LYHjvTzhlMBbmAGqGO
lpqG0KzlR5a79srp0WL02WhthWV92pY2bLAlSz5D6+1cOeibwE7dHem11YqKGfoF8IsbadfjD6+D
32/3ExAZT33MjevsFU6HlRoJn00B36L4czW3uVvUAhtkv+ldjkks7PXUuME9l9xaA/eD0wIqlDR6
HmfLwZBjoDckpgLzeHQglRlLVJb3FBWwrAp2ibWU3nyfF+Oh6Wx4CvPk8E9+yekuMWJs0TuO5nrW
82Yzkhm4yshyACWfi5vBStZ4bvy7yLevQkvGjTH4yXYmkiCcQFStSZg2dzOl6zWKi/q99BcoZeIB
B+4aF4lh1xJF0ZSh1sFA9mlY74CJOYeWjMiVV0bjwdIZEcvJA8c1qiPwqy2DS2ObO9Or0PvmtUyj
vefYD2k/vTpjhD9SD2jU9dGrcLUYQH8u/AMS6HKrtIYIaUd7JJ8tOsrIStduXPkbHWkh96GZCcQO
5jXy6fqatpq6a+LWv0pyJVaDJU/dhEKXwWa6mjS8wQ15Qr7VkWFJxue+FEg2bNmB0knx7OUEmKTd
TPJg1ZSzxdHcZFSK/CYNuse88pN5ZfLwvAhTt8a113COYDNlkSD5dnhDTJufm4GnDLNQyajVOOg9
aRgIIKuta8z+Df9RbUZeiE3kmM4kT/40xIN8m5LWk4RBMkgd8vUszfZNQ9CsZ7GPcM7kM+88zax+
jqS61Hsrx2S4Fn7roXaqsEycNAik2Sr3fHR2BYxdUmYJvUUrVDXpvm25UjjWymK9SM0fE7r6d2aR
mY+4L/P0gL663ThB2pyNwfS3VQqhY8UQejwmqdR/uHpEPUl/t954s17cEITc/uzgurubYiJINBuc
1ILFJ90HW+XRV0Bzvw+pAvA91gTXrefJH5+YM4mvtm5dlPlCGu/l6LVrjmjOJSjN+o1h8LCWiZx2
HRXLoz/Z2ZuS/JwJhNSm6szm+J1xko6lfTBtS77QhVugejKBAqN6noQEouhrEvvNz6a2820+as2r
15jpPiM3rzhYY5dvmfXLF6dqmO971QAqNnIEJoBZ8nIUpuaEuW7njMJd2KsUXIe+cXKkHqMJ3bML
2m3OuUnsRV3x9V0aq+cmGuIZlyt4PkT5Q5SGAGeagDSbwDrUZVIsz6A2HOMgSx50kRA+4LW9uZVc
Tu0ZTx9/olfnQXJDXg4f1c3VM9jVfriN0bVdUh8cd6XX8y2+N/9ko6E41BYuRBu79IPqTGcmzcBr
jm6dJBdkQ/U7rTtzQ+PMWcQ0jbsp0Y1v537Mt0M12mLneV58KYpaeegCEufCS9TwUnF3acITrUze
4QX6VP2jVXF7b8+t8ShTrnea5dNunspp5ydcVA1d6o3Go3lfO239w1lOmGHpzjX+6SZLidNx0r2D
F5tlrx/vkLE2x9rIgtOsZP2jIy35VSVc1xkx809CWuAzzvhVC9DqIjrGdCN2fdDJz2CQzsUmAndY
KXKFLiM02Zp6V4jpc0YMD1ewNiF7g10YcFCeDLbleo0hAstB4jdLCkWSlaxQfSRx7OLorI3JgUlb
RU81AKyz6/TVuxvjTOv6RTBnanNkoHCiiHR6ywRN7TfHqdWjdaz16qYV/PF24I1PvpaxLsZRurdq
vrvWtfjSwx+cwUY5VOAlzM+LjUjxgGdCRCuSzPJsTTJwdMQfxxdEKsCEGA9Ft87mGvLFzHtOG6uU
L9NE0xoUl/z0YtsJ8QMVB6Ptlqe8T+qemYvpPKQiUc8wNHqPbCk+ZIFb9+p3bf1hZYn7oAVzQ7JC
OSSXyRWlsZJEXb4WzTze+a7sn/V6zK/pcrsRGPon4tpJirBRyoMgmbZQoDFbU2QkpFhz1cClT3d6
rE1f+ozMXhttB55w60dXolnsAwrj8uSSVXNNqzm/UrKPT+Cn5Oc8KCCPc0tLfKOJZPryatp8JO4l
0UIYM3C6lkiEECprlVeykhM+H+I5iq52wpFrVfcwDA5CQUzjb+dJmkEMsfS6Nk8aa1ZyKfKsMkJh
zNWdZuHaZ2JacK916Sfq4FpEuYeB7L4qbPQOswuBIFwM8MirzHi243pYq0FiQVJZj0bGROLPajF/
VWZWt6FrllMetpnT/zLhujncMwikWl1zWVx2crlDJmSgXqTkfZwxYl2DTmc181z1C9FQc99FeDD7
xqzPnZrqtxHT5b3R+fElcgmr6gLSr8DhWwfWsaDdEKJgHcgx6l4a6Jv6fUueOGt8lQvnUE0VFw/t
7i1n4mhb9xE8PbQEHn3TzoJtF1n++0zgzDkSdUz6eaH2hFNwa9g2T1Zr5yQleXF6951gUpe2fGpr
BZZsTr7Q99X4TOu6Xkeqtn4gl3S2dl3MhO+QtWFaIyhQtYhUuF4rJpo2eckt72FnielqiHa8owgZ
VqVNMrdZLFgprXogivQWPgWUPl3H3dO17Xrog+zc0P/R+0ThxKlbfi2EQX2AyJR4hFW4SyjNqKfa
7ehqRDtMTvTgRmQwBWOKGKZLxbxkEQGONxz94KTdUU1TsU55N2/1eGhPZeyVxzgBJ0OpTwkYMP6j
hfoRgJ845F45XvNKWZ+qsI9NqhssaT7/WBKxp2vU6Ontm3HM7Bfq7cWfMVY/gmGZM1XdNqGzfGgi
ctxAYFCQqqyaXlCbxledDOutR/yii6V/HQwa4sG0qfb+MH/Q/xNvucB3zJ7DRYKkFrPQc8IJvQk/
bZjluTzkGqgDFWkAC0HSbSV6whsR9ePaLkxxz394NOUj7bFvNJelLoivveSX9E7k3fU6TFga08Bm
vMj+CNLAfXZlV+zT1HseCbfd0S5NqAMp5VZiwZJW6ZDcpj6Nm8owFzW18SPRo2GrQCzsOjh6az+F
9DYoXkZZJ91qyGkVxtPk3lBc2C/kX+1K1L5bXicWYMJW5lXswj8NiiD4UgAoXsbaNs6BCGZUC8J+
rJMxC0dq2C34gOVPk8UzJAvvfoIfsnUU8tetR124wpEcb+B31b9mRk1mWMekGaGejB7wgKPRXlzN
LGv1RNa0AFg41hAcGCCsghkqbe+5FPSA0D6yacyP8LD3Xd4UKNMQgvXzaN1lkf/RpZrY8ipuU2sm
nocZGwWZ15+F7URPRV6F6Wirbc4SmEH57dKrr7fzGoS8fyMnsLiRnmwSpyBvCt/gRdROVYXJEBgM
LYr5ME0VyTsAJUtqNC3nhSNHr47H7FJkFvjKJpsL3ru25FhaaNiyV8zQ1G2AwPlVmLa7cwwa8LTW
sOI1c01Lo0+18S6IrOaEASjjVOepFFlim+XHYEj1q+PBK8ZqvY/wsylf5rfEBlc3shw8Vv2qYDg6
dKtykB2Jw9m0cmW2N0YteCXoBkuY9kEiIaTHBLt3U7sLqK8k+Eepzngd0cAeKtP7Yczur6itmncq
1gK3i6hYtCQIzcLRtpbq403nEQk1uVQsxdQaDL2Dbg7jMUogLOrjXpk484+aVQ32Wnm69PZejqmR
RcOtLhoeQ8iPk1ddaN8gHjX9jMikHg00oXSGk70LAKD3pJOIezelj7xK4WAQIDV0n4U09R+lzBIi
I/S5Dk0cq5cGFcDRgWP4MNmwkV9bKh7uW8ohB/YcAWBKc61DUfvsKMFYv7Fb0jubC8Psafrzv/B5
m4/Ux5xMiZm0j3E+yk+RV92n7CVNBDn14iu3S7oKcu6id11mxo8crwGRoTZ+S9mM0TsudQ7hdpRq
QVjPkfzUnBoRpjmrAGBx7pQPRTOyMMhkHCoShcjg29rBQEejHxMej8TsKXCqsqgeEqTiDjVmFb2j
3OR7gnos2rWXBbmztgEw1vBLpw4khuRTbjIQ4dDFUGl5HGLge4Aqtkt5k85Ox7lRL5WRhAM63nhL
8cpPnjWYKwd7oP24Tuxg0nbatJQAHRPSCAksIX1ZouOFdFtB0VpELndJm9nqcHn2RE+2Cgxm3KdL
NBp8mC+zx02BEtgiOm+wreD9t4vpKCj3uKwsIwWToKNM84wZQgPniWpnwVEJrcaVOdzRpSlA+FH5
4KAfK3dFmtHuQVmAAavMx3xfG3SBLmaDuhXT3uzcYPmqHpwBRQW3kHnrop7n78s9h35IWxOAdSNR
MaidmBB+3AaqU1/KpTe66k2nTm5dzUge80mZO0LAyhdhBN597gVNFNa1rz8OSS0nOGRYPi92v6R9
mUrnM1KV86nTEg4u7ayx1Jj/VVgnuCe8u/T+E7JJLZurqLSOr59LU36mnF7SFR82OE1SyV9pJjMy
+Yh/ZYARYFHdETFhjmGh8/6sCL2Db17S/zsOGEd06CAdFZ2T2HWGQ6WliYIDBfnzqkkdohuIsTL4
XjAZYyhwieRwYXpkVeY8zsUlUZYeNksJWXil2YEEMZMnIyOTrikq/chMut0PorfuReyPJ7RM6fM8
J8PTYNrqtzHYfzSo/0qDCumZ3u/feLWqgdbxb76vw+f//S/jt2/4XYAKjGzZHHFv/cmlFQAiYwJm
UPXxbKJCpZP73y6t7yBxw/dsBu3LMIWhzu8uLRuymbv4vlgRFg4i3/VvpIXz5v55BsjJdpGfujjI
gkXl+j3q/cM8fBJdh7MzpchrxHijZZLzWG4C1LOc/FOUinC6qCNvg50jjtH1R/nZskT7lmUuNL/I
k9qdEXtwRZN6UnfgeqLnfKYzctOk4/gz6dIsPoDF57WMyt7SQlbQeNsDxt9EqBqeJ/IA7vu2tuSq
nUTBaSvzi0+lJuekmt5/TkaYn6z0rS+wiRsmcZQVyL8O90RCf++gHFVsssRqiAEtA+yepbCAXxlu
8avUvUPMjnTOglG9dGljX/NI6+d1T3jlV2dhlo01dZsXPX3TqUyzt5lN+wMAvXoZY6zH5iSTLw1T
MtjT2OF02o7eHTtugO1ssiRq83i8nb0WISsIJOp9oWn3VYkQZuUpEZ+VZqJ9IyXFJcDSh0c8VJZ9
MpMsR7GFaB3B1ICjfGbOuy9c2LKOipI3A7LCGFq+8HdyGTCtAuEWD5NBywDXCjwlhHT7dChisNmB
fwRjqXZ6RSLrehbCfRBJTE3OcKXwoCokJhsSuyTHXIjIMYl5VfA5cd6ryQBsPT1MCtXf4EUg+TLK
m2Mf5dmGWR7nYrMCjcSGF9y0tNowi2CnIAehhqyKZwzzifL6q/JEswdoXO0piSVOuIgMzSAVZK/Y
jPUemmLojvS8cKGyrd1XQVGA+SKs72KALdDZR+bskhIRyD7ueOq1IMxgBV+g82+MpPI4Rc6LDT2K
IbdZugsDIhZDtoG/1l7KpGcWMaYNYkoXPpKN17wCZSC7Y5cJAPtuMsZ3fld/0Xaa+r3ezU261hB6
flG/FDaF+VwwPLHn7mfZYn3ZR2AInqnes4OyymYzB1O29IVc9VEbAca2oVWQgEtnG2hW62F7a6yt
UQWY/0ZUDJe5k3H23Og5uKp7dui0KjbGrCEx8wyVXofJS+6EGUxG8cndNQc7pDmXcm1Hu0w0edIR
OVbpGdG5iM6xbIK1MCpzZdidehucwcUDtFipfX5HJBsiq+cHW47xZihhIYYdJulyH5VGvdUIwF6V
vKGhAqxynDo6bNQZgtebOexUtdTpOSD3ksMweScVyO9aoPkD5ZQlwPI0BqObFP4XRHmLsOHcuDG7
wLilIYMusrIZ1Af7AlbCaa7tKJz0Vt+Mejnt3REUEeXHiCFe2VO0Lv2WJ9AuG/1Mfufk0gPvCYxo
o2ALEbQ7QncTmzTDBGSNwXDqOU+uh0bku8bpe5jEYm5uXFKTjqBDxBU2q12CLHWhpGdld9UCMHkJ
L2ZeZV/kxj4ZGstA4eefhC3Ya45tCDTYqx+13izOxUD6pyyBmBIJaTxwxmbV8gUeoUAiM9VdbFXR
knCXDTEIYpMeverzO4gSzwGx0mFMd2SlVVA/uvjqAgzYiMrIwqgpyzBLdUUMsiz8fTu7IhyBoXO1
q+ERtVyy1tUUHDzkXIhHXYL2zMy8ujRL1ixPOfncrXOguy5o6gX4nGJb9rcOXqlNM2bjaRLO/ALN
3X71oLmtEUQXq5EO4hHqgffoeU5/Uw9uMbJISdYUBOeslakTaT91SjXmEXk8X6AjceU4xNzNpAn+
ymNMUuQo2YD0guw0GBqBwbGEpxWZM2rOUhchvTym5WnenEVPdDfhMf5N3pofaAAJ64xTtR1hSa2c
oOk2Qio95zUsk3vqYWy7M3EioRsXXG3TynhRMQIFP1MmW1xzS5GDlI5MpxKsiafUSeQlk/7wqXRH
Y4qTz5jhTH2j+zWyJtvrt630xSuOOP8u6eJ6CmNu/2vmO1vT6bWzA9jmYihUplMR648oLwviUO3u
zTNi+8EjCOa+AYO5mYxG3xaY2G/V3PmHjJYXYETctVANUfWGVpL2D6ltVUc/kdYH5O9pb1kNRAyz
KW99o5b7kS7YRUqH4U6Hp1aKYXqIDbHgbjUjpW8U4A7DMHiSTgEDJXEy6JgyX1cISrZRASYz4DiX
knx1h+bU8+Fk+F4Ys+YvgjHTXEVdMh/1oubkg235jBcjekrKGTYHJ1f5jgWJw+SsqfRkqlzupQmg
b4Xh4YfAiBDOVj0/WsriJB5lHrlcRQqEk6idpyYezNOcRMNpHirF4MHVgcQ5TXJ13N54MGNlbucq
q9eksWHVc6cueamhidxZs0sQtKwwbrMwNXt29PEj4Zj+aCW2B6XbJXdlGKw8xGsycxrtO45y3X3X
TzKjrW0ZXfeqN+5isCJq0cj110mDbLivGCqkL6gnohLjXOX27ES5DqVlrhLCuUqrFxuC3RaqqRrF
ptbH+dPvQEZE+YQVs01ZghOMNYrT+RCt4mTqd4MuHgdQqDs6t4w0Y6zF3MoCdl5Z3EPL79YAWI59
rNXrhkL8P/Xx/45lYOJ/+bv6ePerauM/M8GN377nfzxaPphcElJ087tORg/23x4t5x+gJW2Ovp77
7efhf/1eJi8Wit/LYouymMYJXiwk/ChmzX+nKvaJY/mTMo6RANwCfhi8ANtGeL+IMP5QFQdmVYLe
8Iu95cdvpAmMq05yTkdE91pq7kOrtD3sjObVF8brNKBM6D3iAhmddssMla63ebAGwh7kMmEtjcE5
BMvUtZ30eu0tk1gWihaoEy4hojSYGi0TW96K+h3JpX7Vvue5y2TXKpg7137K4qGVI0+0dyWoy78b
2ChzvxM3JWnR/DQ4HtbQNKQumCavMNNkhr5ho8SFEG0HXS27WcbouV1m0I6MHBKVBy8Efds/mhA1
WYKYWifL/NpmkI3D19nhJH9xbZGuzGXa7S1z726ZgGfLLFxfpuKGKxlGLpNyWt0bm9E5Ts9Vv8zS
yRdBBMB4vYIQu1JoQ9btMntPlyl8vszjrWUyD/2XFtoyrW+Xuf2wTPAHmyki0Vef3TLdt5c5P3QS
m8NG/2EqNACMsY90UmA+pQzys0UpMHclRm3EA8OiIhDICTpkBUwhL9GiM+i1ZtzXFjPr0auMa7Do
EbpFmYBufQu18342OnHNUYWf0sJve6AMHkzZqC9gp1nxsDF9OMdN2eSvPROVe4Ss9sGSWofPtqRN
XMeqfWgsLXowbYMM3nyi56MJ5zuJveFUXqfnFhLqaxTQTsDIFTyPwsphAhHdsXYrpsIJ54qNHHJm
AOhp771hoA9QWDTaClM5+87y6zcP/q/LEquK5zIvnRscssFONwvjbJffHTGjQEAS63V7Ypjqr+vU
Mrh4gdkbzGMolKRZl4SlRaCF50ovj40208Vt/NJjQy5gCpEQKShBmXzfTAiCtubgZe+eSf9tTXoN
+F8TvUNm0uLyrUhsRpFWD0ZeGWfLHasbe+mQ0A7O3uuaLW5FwBItnRQ421Zk2rjpGMTfEbGdnvsu
J7Klj+1xI1PJ/cMuv4f6hfrUwR61bgFYfjRkZTxPjIF/tL1nHTiK9VkYy46r2lZ8TaLGOy6gFiLc
SOcVREDjkVkqJpiOH4mmeOrXehlPdyZgyGenj6Z870jFH99M8XT1Cp3PKCqdKQOMZYJwHTcPrYn7
QDYQP9DAYNdsCvh1m0mRHA48uX5LeP92qYvwDIsQE6FoTKW78hIs66Qzk+XdMEgjOVLtDFB2v5yR
eUvUV/Xl+5NluNd8UBwGP74wTe8+niFT0QZy3NCKEv/eXmCVttaJr2JpZJZO2T/KDAZR5U6oBtPl
D/8e5KBx7J68UfCFBcCyg6NYRNacbqaNHkjsNIOdvX8/aZnT8dugzJJBZEz089NxCDYAu6rLUAf0
AWleogFgAPlMO9OEzrfofDphe/etE9uHigPN1aDnuW5buvZm3Hv2vlbc1L63y6MmFs2wGQ31thhE
9/mdaE4kkXvhGD6RqGSY1whC7HXA0r5JeCIpYAIneg/MJXfcEcQLo0HhB1EK3bfeVObbIk60h+/8
bZJCqocmZlpRkehGyc3dEoOAQBxP0oe8t1QPBi6lsCKh4TR5tnMyGkkKkesTcIj4hB/fDwg/vWLk
qZ/5B43Um8+JPTSbKg1lNp9lmZwVwYi9Jh9VQy9bOdU7+EWooO4UBv6t2fXMveK7ZKlziy7Zi6z9
cobgJrDo2Hd0jEvTu47Sorue7Dp3fo5bSVqSPvonFwEM4gqHbAJtZdZTFfpmWV079jHSDix8hwut
6Up38EkamXF2FWt4bvjx2vVqKzQ83EGpmM6cyNbDmK0lUCir9KI7o9PGizFCEvGrGDXT4AOvcKs8
A8ys7A0oP4aO6C73sCrqsPPJTFprrfFZ0mBQjfmrKVV100Cdu8nmXm5KUxgHbGg/W6PD0u7cs02C
wFC9Rd82jt602HyVmv9z6rFizqUU20JxnBcTUDJNWNOawRJjFrM1VVi7bvXQW7YNOyubP4VyaGfS
Z1l0udu6Gx/KrAcC4uU7yt4kdJyZG5y6ZKg2xMNnw5TjeTae3ImmNk1daDqTOOi+ae0HFuG17vf1
hpR3sqaCnnHNvBx6q7dGh4I4lpV+mnLdO4KJXNQ9rr6ms/KmG6IJNdGsemP6sqb6Wqe+9ys1mRHb
Q6O/ewy110aeP3YYfj6mSbM2vOsSbGfjh3pfItBBCHK0g4gEMzXPrAeWKvYxGT00d33dBk64BsL+
0Aj5mUxdtNFLfzojNhwwORMq1oUlp5oJRjqkb+hH5akyXNKXhvyexwoooxsZlNuTvRnMviR8pNey
fV7mcHEhFK+kYda/pAO7ZRbmYRIVB666/ugJ81w3vgzWmaFeYQwR6lmx2wf02jFK9T+xLr8BuN7p
UxM9DUZNuwR6PhgDZprQFLXb1naeItyBoctryOShjF/9jH0Y1t+6Q857GnwGRhQJ/ieZQurqMYN4
IjJpqSFIDEBx507HoYsGJvbw3UeU3tkT5wCGStIWvyR5lL+YJxfHgEArmL0yWgPZZmTn2sM2l3xv
LKwN+Az97EVZdQ/sChl+0lBZWYtyum79c63q4b0EC/c+mIZ1dju81A4V1qoF+b4ueItYybsUdUVS
Og3neOGDLCdI/qSQEkGUNCMDSJucXRAZHNx8Gnw6r0T83LmjdnGN1g9zC0EBNxE0ctTGHETzrD/h
RbB5YkqOP1Xj1ObKnge2wbGvzhXZE0cbHewmahyxoScTPQd4ma7MX9NsM0s6A6suKLVzF/vOgUoh
3xl61dBaKaKQsMyKdLV2/CqFaV4MEXdPA+iqfZ14zYvbdMgWWQvXdPmY/XiQlDS7TkP8CIdcUIWh
stCOesUCVoO021f4OMK67TK0UFOELszw+VgFMmG7+OHRmFjJNhouuavpt21EKmBhVe2uMbE/9EMe
hdQMt/Ratxi8drEZ0/rz57esbYERZaVC4Dk0bTgbubFKOVBtha13YdXm9o7svtsxTaZdW5FEZfaQ
rhzwendzTo2Xq0qycyn/wrGyeGggTaLny7U3qwvORlnLX4O3ZCJz3NwGtUtnuIAeA8sv5lCXpuu+
BXFCC8VcND5XdtCKEAeYt3XQT2TtDc6zVY+7kUSotbTmh8m1vDMUGTjpvg+ErzR2LiOYsDAg3qsq
/tWM087q2PJUQ3NOpVlP42ocj6kyZAgfOzoMTXRK4+YKccZZe5GfHSYOwDdRhrsL6Y+W5MYG2cM1
yFldjRuv19x08cEnBQEfOc3J+N5ys4Z00l4OMZK3wea0HWhazJYQN4Rs5IEeTwzShmIaDyP173xy
KFXyMItF7mw4NZPX5cOHQuKajxntKdX31VqA6DOB9alk+pnkPkqdlWtFlQkgSbwwa7rXCBkEhRYs
I9F+eIi8ed4Y0yzPcQYIMlOOfcvg7bWZrRR6o3tNg0oLacIRYouqb12APr80Xu38kMQ5hBk0yR+G
NLrbQXjaNjXUrzaeEKs5prr1lbLW5CHbR3vk9MNoS94xCDVPg+c215hSZWNGSBImzXsHBRFBpu2z
j6EjXC5FiwblNYqOQgPSFWe6HuYNOYdKpfTfmL+xVdYFfmc73UG5ewy0blw5uX0zWxTajM0+PZNG
nN0IkPRQforK/pkUpkSzkgbHKZ5BHWfGUvTHjBh/6AzTP73cock1lJI6Xtp7y00Rv2bBg47pXF81
1DIaWtIuP8xzRErFTG7DyUadel8XYn4pWr24lYn4yQEUjlxlNsCjoHw6N1MZVeu0TH42QrDra434
9JS7rFlR1237kh5Za0CVo3xxNybKnGsXwQemBrpaaeZcrGwG+GWYhXWkpdqsvWnmTevL4dnth/6m
qa3yNBeKCMRm6opLXjaeg6LbSn4gmKZ7GQEg3go65WDTghZFFkfDijqgCPxP8qNYOFTsGFe0OP5L
h9fxbbYESUgJIkXkK5atseQT3Bb2+lA+lovc1VmEr9EigZUsjBvfmA/pIo+tF6FstUhm0xjxrLHI
aN1vRa1TkoPZZhl8dpNffmliipLsW31bLkJchtqLKJds5G+NLtXzItkdfxPwWouYlymq+koWga+3
SH3bRfQ7ov7NFxmwXATBqE5OedsTSRojFnaFru7iBAEx0acoPRZR8bzIi51FaNwukuNsER/zwZ44
+EVgnZJqq2VIlItvtfJ3K+M/U9F/MRU1LQwof9f1Of8a/s8be8AfJ6O/f9PvbR/P+IfvGJgcfdxw
gesv/J3f2z5e8A8PcyLEETQMaNT+mLNLDDstHqAr4F1ATSyulP+ZjhISZzkBiXWLeZof+G9MR/9i
tbF9iAtUNExIdYdwub9yQQzlNkrX4+qA0or82ryMeWWp5s7Mjfz1Hy7N3T/Tcf5iMf3+XVj0wPD4
gY31/C+GSCV1bW58ozx4SGPPs5qMc9ZbwfPEFTg1zb/r/Vx+n40BE6oZ7PzA8v/iQmw1ywR9q/P7
hEGPYWACRN09zsa5GxddYxe51sYafeNxcNHW/P0f+xfj1PLLsSK6TMm5ezBX/vLHNswK0Uu1JUzf
rvsETcYJujAUxzfUJVeQjcFzZOr/yu76/7nEDleLmBJIS763PDZ/bOqh5sjawffEoRXGooFMuk9V
iqVxkHJGj/Xp3/6FePfpjPIQ0Q6w/sksn+naWJuyDfbMRUkS9QlUnVCmb4Rvae8Wzb+3v7+sxj9d
Vw/hIJZs/OFcXECif/4LJ2noc8z0Eev6SHRRz1DZvMwzoOWVP9hISqY+Nc5+gSzfm3Lj2iinfC5r
WG9hAmekBEosvWs3mSarMlnKCuleIk8GHLjXyfT/xVOABuIvbVZeeERjvPu0d5Ef/NVAV5KYEmcM
LvYOKAX7UROmE93IuMBqFldI00QTG8PRwERXxCvZOcYj7+DE3K9o96aeuO7xW4/7HSMUW1j0V6jF
eJYkGtQbMfsGxWBCJKqiRyY2ZauMM2YQrkOTO2xgvcnAlgjD1FxB755Jb0GddNZaT2s3vadXN7U2
0flgI7yL0oAmx9xSgv7wFZMElFXzqDacqc3sprWc8Y4qly5Z6qs82Ge60jBTJwEqbfxePHJR1hAj
40lmH2yUc2IYv3hKR1ShBpTy8bazObLfj+U0gL9MCjxfToaKHuc2lL1lIUAewXsKU2+804YOhWHe
cGYZIb6/9ajo3+ZWtw6uyknKHZWq33xhqTtdSph9QTMv8dt6FlAZtc6H39JEwRWBnk+oqH6zkm68
ao1mPDrdonGeCU1hEmmWh3IKxjf3/7F3JsuRI1mW/ZdeF0KgGBWL3thsRqORNE5ObiD0CYp5UMxf
3weMyMpIz+rIyn0uwkVcgnQbAKjqe+/ec3F0dGvPEUgc6RyP185p+KQV4cyrPNO8YIA/6MVCGtts
Ojm4H1nH9yiJvLoPG0c8dQEXbZZ18MJW7X54hjdeyUsOtrU9uPaOoXcr18Fo0HymOzdef79XFQxT
eBJ2PHS38aLnQzFFv46BUfVmTT1WYz30CA6NZoLaGKBdzo9pzRmsXZHSLrtti1LqVfVD8CIr1tNN
y8Bt3GJu5z7pC8/5KDU9VRVVPPxEJ5wD0JMvnPiIIEYpyJ0BRcxYEzJU3jTmxOW3qxLoTzctMnRv
STTn6UYmPibo4qIynWsae0vCVaAEbhQiPzgmVstnHZwgQ+tQkmexfP/O2Lpru4MDrJCtQsYwlKa5
HJiXz59pw7BY55OZsG7MUGH5rA94lfvNAEF113FYztfETsiN16YclfDmheGNYAJbrXtyprF0jDK4
gpkV5Cm00ja7VZtBpL+0NZodl5l3ao2PRIJwMMN0NIb9LiPeYBXaxhLAkMXCPA6i9XtG0blRqJMm
I97YT2aXDBuOd1N4rVBBZCtVui5CRtW14dlCLfEGFYohLq5C8pRoBsX3w2RYw6vm61d7XRT9Xluq
ABdipvgJJKTlEuEczgLaQ8RHPVW0QKGAohYOiQfaBTauUkUyymDXzg7yg31xJVKRvh8OwF3HG6Tw
45OXdwh6qzDmshvTxcHdstYAQL9o06qJTJu8VTuN4g68O6W5qjXC9LB331FFEICibD3Abwri8ab3
DVT4tNIQQpoki6xMYJ4MA6LvNcbtCxYpYtVi5V0qswhQWS5VgiiGnAs+GqQHzklEpAHu4+9BTLLa
RhsMIDfc3MHJwYoJv8/pNaktvh++2Ogli40gvLpVEQ3gpv4ohJ8QFAAsAbqtzZItfJubrjF7bqkp
xf6tBH+hNdmNV7Y57mVGpyo+eEbILo1rYz/ptnpzRRuQrKY6ct8jmS9s+H68zrDiXkbF2QKpd/U2
4VzNVn06fIwlTZDE9VgwSyt9giKSvCbNzIMVTK59DE1a6THCsaOsAoAXQRAWG7bR8smj50GfoyA0
D5H8TtjYfU9uNsOYn3Ul3vPGMObjrJxOHlGMzfYAS1aT49DghD2hSLPJZO1dj5ir9JQFVXgejCq6
b9AGk4oSPOFrql+ytvmYcnLmuQXFi86DbpN0fE9jQJjVCo9ifArKynrvjJAMdPi65m0VDP4jRPLU
xzQ5HF0buviG4ZhY81z6N05YNnJHxVvcjR3mrd3sWC+5ktWmHDUtiz4nzcCZLKixRua4BFfb4EoL
33C+ZsLm5yt2rObZVYEVfg3kEAMiqquw3M0SfsTKitIOmJNOjXOexR1fXU5HYyan4gujwfKArldi
2bJNuqV0J31IopBqrVC/laPkLFK1LgYQyFvrVPRc1jrAahJn2mGxcEi6uzRST6RPJPJijBPbQl4m
+YYgef3dzJi+QEBleUs9kLCrGgvOVUem3ETk4y6UVfxVdNaWcY21cAdquGd6lQT8O73Fu/FasJN6
4NKsswxX1oqynffkY3xcxdWSzY6MjFtwtKPg7GVVDInWSlnvm745TKpnHexdIrv2zB3kOagyGgyy
5JUTNpN8Da1+vK9sXt5zaQft/Yl9vGx4YQIRnY8ZuVW3/lwCSasLm61vLDrzaTAzdd8OhWRgVA3O
eeg6c48ekejHpjX09wLUbbUSIJk8dtba/fAz9keNg3Ug/zBGdz3R7VGbrHV9TgwTdc3+97clCrfB
x6tQCp1Cw2D78hHy39RZQ898wr/U9ouunHQOhFxZMZ2swSLOgViU3BlvhRchLTeboHwbrLpSdxZt
Zi5WXvFZh4VmvimaePKvTl1lmt1i6Vrmq0xFNZL4QZq9j/RjdLxTl2piWeLanR5Do3TfPCVYWKfG
oGtRNWO8QqSIe8LuRPQ0+DPtGWi33tmZbUk3nYH4Y1Ya5qnqlPGzbZiVqG5A2c175pSD8zt4scaB
20JmDTt5HbTiyW7qxcvQ0ETfNb6TLuL/ePlGGYkwmnJxDq+7SuK1wDjVFo/hckUTPHwfc5dzx2Wa
y2iImqqhtWYUYBtXV0a8BQUUmi/CmByXvunE0fLRszH8PPbeSGDNGi9LpOQ1g4LtsVVVAZIVtsZ6
ihfjuxGJ50RyWo5o6rXuihHJeM3M0t0Cn4ahGWZ5vGkHHBmDN1n73Ag4g/jWglGGBHCx87anw6Rw
8aqJTDnwCacMu94tl7++ltjijmmviKEzAswNLXCNXiu2nknmhwip7moa6XVl3eDyOXBOE1oIRdsn
gHTS4brO7QcsvvHGbqJuJ8xIbJpZ5MhCx/pY9ghtyJET18JhiaHj1cKq7xuQ3CknktbL059G7BDt
05fhgdF3Dvyg7pkYlJowT6f4WTT43LLpLhgBtXFfczDooKzjPTXv3HzqN9jh1p6e8sMIWmDL2Th8
HL1u2iVsosSXqmE7OpgYzda5HRkgPHC12ZeLMTux8+V7Jyet3Icxv5ZQXqMgu+1SRwOiVNOdOVXR
c8W04K0pLftS9nlSru3I5ACJmCYLMpwE/b2diysnv2JrkSXzkyQe92RD0I5pvVtBAmiw8AeHFGAy
cX+46GvUxel4hHcuswaSNzszKzloG33FBD9ksjKhK2MFwcyE6UV1rIZtUt5gwDOwAk51davTJVMU
SWtwjj0MsgQzwAxcoRym4TilQwKkh2P3vyjFlyrpT1gkR0rqEh+KDYAqWhC/lv1MZpKAHa86VO7n
oZ/oM2vVLAffvy7X/qn64YUEjQrhUvY7FG7/WK0FoWq7pGyrQ4apkiGl74unWjd00R24czees5Qu
n8vhX7/uUl3/8vlAviAk8ahMYR/+UiVSkmfECuF/o7nsfbQGk/dcj9m4G3zF+lXmxYS+UbEW1/1y
yv3rV/9VWsOHhjhFVcwDzpv4lTpDe5vuifDKw+AyGV7NKESf5LLqJr5mtUfex59MIyhLlpM3/GIW
98+38J+O3b/o2AmsBPR5/v8+hhvkXt23dPpzx+6PX/qbUEv8hopG0GFYrAfW3/t1MvjNxeJA12FB
xWBq+rubwQ5+E/SYhGlyj3sWOJn/7tcRxk4TKMApBHgXstq/52b4FeQKytrETrE0/qidAef+0tSy
PVs1EirPqScuUKHNEf7DgPFoZw8FoM8aFXlvfk2MgcSQ2mHroE8dMFbq20Pj5/3erkHdkJrATOJP
X+P/0N0DNPbrQ2fx4VwTrDFBaQIa2T8+7COZym4Ko+zoIzsq7wLkvXdyps0PQ3+JUhZLqPJnvHLc
sKVG5HQYVa/X+WcMsywK8aBpipLOXH1GNROaFl0myox27Sgt3nKIGpAhsiXjGYmvga/PXaKfibuQ
5EA7XmvIA4O+eeP8HhMtfg+NLp0lQVotYdLl+BksHbhZfZWfedPoO4lZILAlICyNQGqCbZLt2ARP
9e9x1cEg7Xu8W90zh3CONE2dE3eYYSpGcpHUX/MpN5mk4c5FDt6Q0hUzephgbdBn2QHJUtmpRT8B
6gEbOKdEBAMPTDZo6UfDrmgoWMLI2Dfx3JzqKBH7rrP1t9hUzV0A+GjjJfoG7NipKj395Bcx5IKA
AZ+vu/YmDPEsj0ZvbODN1ihhg8S71JCn8ByrnQEgAWV0J8qr4QRvpp1o+Gu6LDczfcEvZHpW/oqY
y+GWdo3xMHdpMK59NentEPfjOfLnR2Ah2V1DQ20FmK/AFTiQP7uTKXVCo/MEx5/Sq5HONtwY8Cre
1ZRpde3jwsYtJ/N7t5/9hT2H+fIWsbS2n5OoIQJIGPHSstsin7d2MD+Hp8k0R6psuziOXuXusywv
dpXfQgkTjdetNcaI7Vz44jDagGv9OTBW9mxCkTErPIJzS91VR94D33p9I7202SUon06RsINTIDx5
UsLMwFcVZvalQvvwVPrI6etBMGtKOwMTh47ni11Y49nuTf975CtvR0G7HEH49Kg9oNZPPUGhcdl6
pEr2zg44wkgycFqpj5TbfmVbzbhuudNWs46Gq+n3wyWwnP7GHTSp504cELpC5mZr0IS0BuLdIIra
V44tgMnMmVT6hsD6TYaAINwNCJ+n9Vw73heXf2RtjJmxCmXQbd1gEB9WlKh1nkzTj0W1clsjo9rI
cWwOTuUQM9Xii3jT1jQ365AuwdHqvaTZwMWd1HpufZAZfWkxfPVdrQm5rnPfIjUIrx1z6GDaZFEW
zSsiLIwnd9SLX5MYU/zujbgJsBa7qFLM7Nj7M4DYXGTqHKG8hzhFhpoNAnxeO/3isOnVLkOKBYFI
hs63fHAGDwHeQDAp4YbnxZjN1zfX6a1LZtbOLoNwbcl4ebrgZDirKHPCfo+S3842Vot+0ce/6O79
tPSOKdVpoIb5q9/POKUH7RwDRFQrbDY4lyriCi+shMMbg2TZ4JhGY7PKo7kgADxu0mCNDXuYVrTn
/fcCHFO3cWE4JNiIhOw5YVfOcRRoyFc0b/1kJfpW5eepxDKyCqa+P5ZYQ/GssojA+MNQc4ff2sPB
G0fWHRFLw4NHG5YZK+DFEduVzu4cHow9MBtIXkjTSwO1v4AXUeGkuHgsBze5CjLORxz+X4Cs1cwz
7RYyD6qP23BJHzIQS+iNb3Najpd0Ir+0jGwjOrLrzJL/73GPgskVZBr1s9vcDpZSRMQO6XO1ZB9J
lxSkCIfwJq8GvACfIUmuTtNvSUS8OA6hJUYJy49HUTllxhcUoQQtjTWZS5a9xC/5n1FMEcCcZucs
CU10O+CQ5GJ4i6Qil2tJckKkVh8wZGxmwzNAJi2JT+Zn+FO75ECpACmqP6AjhR5GTFQoPPUgXMt6
5TQeX33C/cRBNzq6dxynYn6LfThbW77S7+VET3vloKdwkRgz+Q6xH3+oOqgZzYuxv20hCRGbhg5Z
geSWVJ8p+v47Y1xyr9xe83LkRPZwNCZipAzwCLXv6Xd4q7xEFJjz2WFt3iW0HY4NzcNtPVCBsDaM
x2TJ4MKmK/iDm451noc8RWEEjgErNF0y9I2BuQR5JS6ZXuIz3sufrCXqS5P6RbwOKv0eN8VNywzu
87IdDKlucrMxMBPRA7R64W+18r4lNkE1g3QqJAOj/RKTN3RMKt+/D0gM4FXzb1a9BJIFbmrfjUZ1
BhvAkuNm52iSIRllkCnwva8810ClJHJjwwSs2la0Ni6TW/p7pzQqfmEerbuCB90BT0tUmruEpjET
sTa5mshLavgDWLjxnixRaw1z/RvHrZ1soS8QxeYG/bd+iWdLkaxvaNCM++Vc8jVbYty4S12bitMn
3c1BySu30xL6psu+V/QE7ObGlktwnGsrEuKEnn1n202U0xsUsgHN8gXCthnnznzxkrYttvUSQee0
SxrdFCzJdJGzpNQln4l17Wd6nVT+8FFouURLfebbdcjN3oC8pC8o7blc6sNwkv7OgKd0nUzvMR1D
l1TZJTXPRpY9IwVT9q3+zNVjKGzdhSkjJI5Y5fu0BPC1mMc3ZNNxvVB6gqyA7VK8226d828S4Gct
UX7I28iJ8jHd38pai7NmOeMpWgIAo88sQM5d5AJmskVrxfQu/cA2+6YNgYySKShZbklQnYgWNvwV
T52BgQ/NulojGUKRZZR1TnfXbC9lkkwP0BPjxzHrTRtqN2TbVQMxatdpfY1oD644FLm3yi0VAYI8
YueY4t/dEC5EpNDgxExq3NxBUL4oSEPsad/I3Kq/yqCu6JDMRnDyHT0sB0yXgGxq5QBv0dw6RBc0
81Emnl8ST9R55zY3Z2dVxVlHorAxo7L2Ces912KmvzOwjiTrBqSCu+Z40rxahAAbDz3uc2ffsek/
8NTOIFy4B8JtUGbeqU8adgIq7qI+pDXfJymyoQrZWgHArMrMlo8wy51NWfuG5v4CASKblIVWBcQh
y9LLkttGTelIyoWfE9Mmx5cGQdxV2IP/XiN32pceKKpVGqfGN7zzxkmWfl3sqUux3RpRDvhEiZkt
A0wp3c28EvcWceb5SVYEzyINrn4GhenEeOEj80jPPjPXBXK/lbYBnm5GMu/s9saTk4W99D9l3f8u
StQX9p/qkc1H+/GHGf3ykf/4v//n+P1Dlf9Q0zmfv/FHTScEWUdEEOGVcjgrMsj7bxWGEP5vdHuF
S/32uzzjD+uNExCPxMyWcuZTnbHoFf6mwaBEDOCSQuxxmRISYf3vaDDwtP9j5WQu/wJSD/KW4Ecw
v/+lqCP5ve5cP/QuABSMYxQWY31TAOMB8yahg/kMRa08tVH9mwFO6TmmbfOVOJsfCjj3I+WN7a5F
aT95GNVeU9+Ib3BVj4AULEkvCXsvdkmyyYNyYyC+xVWaWRFZZtEw1M9mUYfGqujjzM5v0iDWe6TU
SXKh5cgBjR623LGMFsc8nCCVJl3N3G6xWecZuXLwmHcqpkzdJkH3QKtz6QiaQ3jO0O2edWe1+8nr
65MVNMN3MszenbxFYhto8y0b2IzMKq7emzw114hMPVpi+sNuEsHnBVLBAdVq1M08qfHAOd/ZcaGM
S0ExCW/L73fKlKIJ102As6+BWteJvN+5pJkiOY+H5M5Qynrtp3FJmao2xF5Uax0r8zqRcXBtu7rY
gE5+zdw4eB7dcbobi9HeV1bwOo7S2/bmtA7tPn9wEqM+OF1jXZo8b44drhC87XF8Zuli9uKp+DYw
so+grdG6g+bldOWlNzh8gz0t6/6rTv3wOIVMgfGnZz8YmTTbOZEMx5EN1WtJAuEhsOIfXcdCCz5n
/OIKOSBUgCuAcI8Q4zrP5DubMwc3P6F+kuVrHuevtcFLF3UFiFcNPYhxw92iwC23BDX4a7ciwm7l
DwVdyAxxuljZcZA/+jPdeLYwVR2XO/K57rW3A7wENgYrUHrAUlLHK+X7JEuVvb8pDISQexPY1gTP
dhxwH6ciujqpSO+nSc93ITvSWs0OCZq2xYocm6PLq9glXiXf2TtJBqc1N+z4cfB0dnahvp4ZWNq3
eFgJncCueU9R3ewKrcdvrXQyAklNOrhdarDOMvntVtHgiH3uJ8MZrWx8GN1Cn9tQ4q0avSH6riyG
MFkFAItMpYJpSlf5NwLbBwVB65sXHFfmyiMGlfFQgTZiXXt9sIqk7l7scaI9ARLGAqWY1oj2TD/e
WJHqd72yKA6N3KAuoPd7w+SHEqGtlnxopLXNLqDeiWvelF971UnPk36OEChiC8dh/bPERLWVMgsO
/pI73bjGd292SS5QKkGQEUZQsxpjYM+cIYXbQBR3/pJdTZuAPNPGv6mWTOtcwgfKyLv42nsi21lL
5DWb4nyaxyUH21sisQkkd1f4GYYvQUlgtpGGPkh3Ge66FkDhulhStcvPgG25ZG1THg/VJg8NtZ3g
Cd/jyi63M3Gwa89jgNuONphUOEHMJFx3L7OhewHLWAJ+LQA9J+HSYQ+i+Mao4Hu5VEgE2Ad8JA//
L5ikLKCh4w/QExviwcXcJ+hcw2kbL+Hh/UiMeM+ccqfoI21UMHFJWie8VZK4cQ8jrAhl88TG7F0D
uzs0hT3fDUg31zhpT5xRY3pJmTUe4zBHZT145T1caGMrhiXcHPHR9JhqEs/xaltP1pKCDlGtJtUV
F0VHpCx4gSUpvTAD/3FMamtNwOLaHivzFgEwXgai1SOHkPVpiVtn8TQvuuNy47dSpKpSsvcmyILI
HszjXIvvFBtMyp26OFqit4657qhwBYnuIMEsyqkw2jdL1nsYV0+GX02gkS27fUTtPv3Izapaz4Y/
HaYEZbM/1UxLmiU0Him4WovYTfc+QZ+bOGQhN625vYlVNz4Xmens6qqI1p7svVtSZA0cdixEwRJR
H8LWe7NLUx1QcGRL24Ci0Gkng8Oy672xCc4H1IXGD5HUBmwOZRMh6nQ/E2ZyyAri8qprT0DZA0VS
1uZHNOfRthYZJTind4K2tAFZAaD1mzVH7ZnITQJty+6kAq+gz9NUNzTG2vu5QI49jHK+NwVHJq0a
4kdbWgNbJ/Kafe4g6aekkBudyn7T+cr5ES0Wm8Efv3UcSAml9RmYhCkH0IZK5qwMDCll5Q6vFdzm
NeP9+UoQV4BPrPTeYP3zbEDIgMor4UUipblFsmGwYEXA9tzYeU+zHq6aX8cXERbFfjZL8YGswcHw
Nj+j46b3gD7q4PYeXAeTduVjHItxUxFceMyD7Dqb4sjpwVwFuL29bWpOXOCCHvLGj/uHgYb+qzG6
tAO6nKEPkID7JNNTsTIwpb+YkUcRaNf+iVK5kqygYXBg3YRl15pnzcDqOs/dPVIKMIIZSNuOL2zt
cu89JZOVL+zcFY8EyotAQLWcI3VEUHNNaXZgWmhKubLtMFpDs5aHmHnZLpJttuU0mq9NGZ7pA6ac
eXWH0iGReHOgHw4VJEYeKLXrcvCZEWOalYVSHxhwmJ8jt2H5HsLhQ8VmtTeIB72Ze+1/E36W0fur
ABLo5oHOqfsIffvZnMhlTYOwRoFu+0dG1vNedn63rSGePOtcdSfXyz+SOWmPKiGqoE7jJQ4Ns2I3
Z75H4RDpU4ygHodt5DDQL8p7xtzphqoefUKSPEB6tN7gcg5nuHPUkXjs+ld0ZcYhm3v3nFdxcrJi
d1fajJlNusJYb15GY3BWJjjrLT3JEK1Inz2hx6v2XSvrO0h6guKsgmtchz8kbk1wDkrtMRpRuWAB
OWjyxs6KLvpN5abRlz4gftjXTDSrGawiRc38EwL6k8rhY1hp4j+mIW+hFSmmWeCvKy+xbxkKF9tK
ifdQo9/OSxK4k6o8Z4MxgZQcz1MonOesJjG8ZvS8dYym3xOABj1kTMP3ppvGvTPGzTtycbwEQUcs
cW/1R39Iuh2SiPdBsK7QfRC7CM9Ausj3wf18GJ2LfXQi282XyXwKAFr4aZTdjO2NXwJtgtuf9xcn
I5CDUBrURaafPSdMPh85VKU3RS3Z6l2BMj0eUogFZdmKfeBH1YWewS73llprNGk0AQ/ZFKNr7FXi
5DtTWdHZh0O+beCZkJucxFimIDrf4ywaj+g78L/JDr1CkrjUocM7jbBkDYTYpUE2iPmuwo67Tt1G
nMq5KXauHMaPTtJlW+kaHG6Yas9FLBARXO5hRN245Tx+K5BHvHtEAZkccz/yKAg3vJGfeZfXuwTD
SLmeCqM5TtqU9E1T4xCRVeyt/TqljS2ctLitRgtjbOp4sIrzWq3R+3wHEWqBspsHtjRmsys3QFSY
pskd5941pXy2Qysx78ywYgcdQnGaWQcwnHHaVFKaB9Rm5k/U0C7qrKxfdS3+0tJroy24/mbF0aPZ
6ix9cIFo2yttovYKQ714sC0galzqdyJyooM1huHWL7pKr/CDpnibO73GPKo39ZBhBqzBDH2pFSKN
nej8BbhuPvgVGxKD6CiBod2Kb2PlZ3fw/lkQeivDhptau7BA7yEe5Rh2CYl5vVTlt7jLe2zoEGOC
/MkfVZo6p9CVcXrTIrgrn4ap51uDOTgaxrQKCk7Kq6QBJU77IRN+vy6GxN3A7kaZNKmo2DAFT4DM
YL3/UcGE/j4EvEPOCO4Xfqd8N0BU7yarr444usaGViuhWaaW8anrZX1bV/x0qb3yzebJs9Op2fGK
BCnQO950EfKI2KeXuULfWHxvQhN+TzzKIwO6mSeYYu7id97TrBiv1tiPvztZpcPV7M/VDWF+wxZL
ZnNt8tpeJV7eYPOt8gdzUGoDpnfCDaeG7uBkrVxWg2nDqc+CcsIRxhp0Dik5Tg9ekzlbhDrWjVlo
oJcmEpQYBfMWZ+64cb0ptxEk8HpmWpUkGfbOq4ZuOALVr3AKoisjCdrMIIvwzV0HAiLWcdZOwJDC
uyghbXFlZsH4iJs52vSI7+iDdLN5i5bBWiet1pvGzhhD0OzxOhhSlbyT7MLMojCZHhMNhHil0eqc
xjxJniKZtW+0njxqJt1fpmKOHiHvaAQbfNlhrpK9gXAmWrlWri5G2A8NrEckwF5Xmccp0fVjGOZm
u4lLfrTD4XxMkbhf2yig2ctg8aVRjfgiAA1/KcroJcx98+xYQB3phZvGwbYqWNGIQMnT6s0bP8ir
R6DbutgwjCr8WxiTDMdU/cFoAZdtNY8RmUHKnNcSGH+8jueIgaYJ6vEuzabsNTHxE8tkCMENBSJC
+i2sPaVQ+4yTBpUmyPp1BXwVymJUQVWLil3S4OIhmr6YsVW2LubKGmxxW5PVtCF6cvg6c+rjxG+4
0NrKcbqvfUmoeUF3/tpEYH7NesbSDZzZ2mppiK3FMOoI0iA+qnlOzsQexcfcDvwLGFIK2NHjZjKN
r5ks52cVYblbeZDb8LVOLBqmm06vKUsFCKx+MNdz4s93BgHrm4wctn1r9dmVfqfcEK3u0ZXD8wrf
h0S0T2UuJ991jMXtUCShgNrLnJD6cznICrc5uzaH67gwFxjnTJ9vqtE+cNslef2lbAeZ34k00TbM
fDQUt7VgF4BorpVcd8rDdwih1pu/G5hmB2aO2HQ9hbIrLnpjem2LsRqZ4xg48FdGS8Hb3nemtn1r
23U+rotVYDfjcMNX0kgI/lGt8P5rUWKY/a8ciahy8HVf5mjc0+qsn5j3jS9/av/8D+No8YsEhDE0
xgR6nHj0TLo7y7D+z1aIqh6HJLPFcCGC1t0YAdQrYYGtG/OjQdpKGL1bub3vE+tkp+7OcJqdq8RW
+uFt1c1bXbZbPuo+mBPExvH+r9/cL66b39+bxyTf8XziJK1f5Cm56Gt0V9Zwqarm4lecFcND3F/+
/RdBreD4+LID0//1C3CTdqToZQoZWwS88p9nZLvCL3efL/Mfpcm/UJqg7/lrYubtRzNlH8X3P3cl
//ilv3nDcHk5QJuxXTkIRwKTe/Tv3jAumotqBBcR0EfuoD/akkhNSFZdFEacL6kF6T3+rS1p+7+h
60Lx4WHTxPX077UllwfkzxoqOp8ecYSQgwhHsv4pMhj4T9LkKp0PfgTfF9K8UwA+iaZnrEX9OorI
kf7rG/ZXURov6KOPNV0cWzZB3L/oR9osUBQO3nTAbtA8mDSeaEkM/+rZ+1WlwqtIWKTIwrCH/bOA
pnW12dcuLUXknzEz2bF+SMsGTSXzha1pDNlK6AZ5dJ0YV01B+vzXHxKf3j99r4vkjlYvWh6u8a8Z
uZgrJE0evz0w7UCRRhE+78D/mofecSUcNtWcYOI1pNkxvxBYhe2QvaiKDTgeWLAeS6RJnE1COd0y
oFkUroK0CTkP5CpZKT+blRMqZTsz0LpCI4eK5xJNBT5RTtNPyGcpplJJqgv1+UEh/0YkQH2ae279
JQQ1uQ+hrBOVEglSSRauaY3rgFRjsx6JoGIPvzRkDDxZI96X1u7CE3296kPmeWyumfFN+Fz5RH2R
9S9Zh9ZAJ2NxDgXho00I4p1sCLAQKjTLdxUTQSAik18cxhhZdk0Ah/DIWgh6nxyUXldmeeSrQmwc
ITAUa9KBHHtPv5ePafraQgqCenkqJ7nxRzIQ3HoGOeEE8AOzyALL7pOPRlIn56jeR0eUtPDotKfm
W6zW8SE0cxKvw5hgoo7kEJ234WnGQbP36HmQYTTzduy2f0nMnGiVZPYeuTpkhGC7ACUCUrnzxvrb
BC19HQHARPlbTM+qDcs3FB1cGfo05sEbAp6hoQlPdlugKUf9coDVN/0cump6Nht+BbykfvVg/53D
ERpNHaFe7rJZvyZows9jWQbnPJd8I0FSO+Rk5gMka4+DIIVQVm11FWZrGr3Wtqzh2hIjEsBz4JiX
WGXzzQn5awTaHA9IQtvmYIwYwAunq5kW8zhLo532Xtxlx1JycScfTfnY4ezaaLtoCoaaOjtWWsoV
fnDSZxxj3BsQbq4RpLudJ1V9cdh+mO9F/Q8aIwRvt0Tb5JlpsmiI8j0e6/4lDIAoBDVxHpUNSQEr
plyJkU8cYIm4hOnysBu1e2dEZr/GKGZtPVKUVuTAIbhPU27FXhX9D0Fy2B5CoHMXOVyJz8gSp8Cr
RofZQbJddXyvoB8RyAcuzZEwSWhpGnEBhCwMr2QH1d8o4+ZbYkimZ2sg4aEoeRiypk53qMDa72bi
iSf0EMNGRdm8E7gK1vQjzEPSLV/1cotmnIl/LEj53ZxORK7VM1cCavy0B9U3/WQaST5w5IenTKdv
g6Hpj8UNKF7508SM36+g/YPtJMHcOirtvpvWVC96rO4lsrg3CWRI471llnLjOExMyDL70Tp+dakS
l5tyBD0zKi6U5xvtLqyd6q7KbQcR9eDekd8mnooYy1aH3eXdwB9Gok067+hDlu+0aybQZob7OMpJ
AqFIZLCWxVB+RNKHTxDbk0GDiwS2zw8nFQ+BLrVxHaeqaDcjPNPbQU76tdIGU3Q6AkD5I74fAVf1
NGYJ4u3BjA8tfH46K2Cj9i6ti28VJEbJXYs5bT0h7vlChw56uzn59haTTH1pPSuS1qtMA5F6b31Z
DO23uOmct1gUWAIPvT0XzgFXvVFsGaThluM0izR7iOzOuVIXTqvaGadnISeQHd5COxZQqTaYir0d
9yF999ayCKUoaffhYCsuXYmGouUOOzkkIrSmhtxrZlfD7S4OVeAOPYH7MDdkyrj+aF+ARGEPCC+5
UdtLXmp0IB5JHXMrfdauI7YM6Ltt50xfY5nTw+q776myOGgWESghR1EbeKQJiK4603UZtpnbj2sd
Ru13ERP0EcWavkwdApei7THOafD/2DuPHrmRdGv/lYu7Z4NBzw+4mzSVprxRuQ1RcvTeBePXf09k
TQ9apRkJPevZ9UAjZRWTZLzmnOdsxNIRqea78SZu4vSKIOzl0ggxma1ZgRy9LDgaOUDgtAA5ACok
ag/4T5nSkoOzpkNwidUATIJ3sfgeY9diQggVcjf2EKFCp7pb4GFvLbwF5xnmwMvey2ZWMTywbQbx
AxwCHD4GZQe18EUy3DYPJosgYHf4Mho4bVsWCgA4NYZ1qkS2Y3qkcw5K85xpa7gfY3FvlxBwPeSV
GMhwuW0trv2Xvplnb+22oaFWgG8107IYpr3VpD6BZOBv6qi7IM4AWL1ljod4DvE0FqEHnJmAms0S
9V/IaxhJAI858zjAA/Y0HHNAoIdtRtDnHZp3sRJDTs7iNAI1THLasDCQrwEcvBUMT3leyRizcJHn
LyE2DH/tSW/ZhaTPzSQxYmCGTJ6s/cmxqRDt9pbqLADRx0b10PB+NTcLL5Fk1eYNaZQNz9WlU/TN
+awYb9eWaR0s2fQb9jw8Vf02jhl9VzV34DII99h4nfykZhtRRFZOLP+q/Vxs7Mmoj6Lz1FvD1uVg
LaV6aJgSxqhjwr1UbngoQbvdpLmtNlM06lisxll7WH653SEdFeCetz3r71u/d3KKg0WwNuuInTZh
sbXGVG5xFCtm4TCsiGXOnn2P7JLAXGZ0jguzKdKDz5AnEnERl7eFMDjLU3M+pKktieSYJtKm4vCx
CGJB8AF3PBOS5BBMEtXGHDmXNbsnhtSzcVcyKboSrVqOaO8mhP5umDhIeLrymxO3V0mk/ItQDpa3
dmYSY/HhWO6mdJL8sumVOJDm5uMTSrzunKBmG+OvvzgoFZkKMnZBcZQscR6sM+IBvjVlWRYbx688
hkb4kVnKEHXWlEa3G0XhvjAeA7CDMTi7cIa4/1LamWdeit6ZFHOVIM/cF5bcaj8nOeMltFw9mznt
FvITd/pMHlO9Jolc1wVNeyvlUMADmdivBqjVztmt0MZHi5/BaGVecujsqbsI27521h0qG7TCNZFj
EvVjDzyZ/DMscOkeQljz2WoCo193zZLr78ZcnUoknEecQ4VQ+8ztEUhakcvLuRm+BingOTSLFuBD
M+85cBrewt+rogB/uBhYVXNfPwM5ZYIfmQ3JYC4eZz9JcYEnJNopxuR3Rt00L+GU2oz8kb5gmAMv
QUzVUiZMsmXzWdL3NsTI8CUJGDGsUakK34uvFt7QA8SZ/muT+VmwsaDhUCeX2qkitUyBMtS7l2wm
SYihYMQ+g0huk7GZPZAfXF0UnWLxZPa41eqZl3GX4T0m0hNySeLi94EAXxt3FTPPx9Sy4+u4pNKo
XK+5Anajf4qwfbbRFBJS1rb6pazK5fsADW+VhpCfDmHbihteg9VXu/HqaWPEpMYAEuJVGfMiWpWg
sDdL3yy7RBjjI1sNvjtB8FO1Nstu2WkG3rk5Zfz+IxjPU9xbTbH10vRsZ0mNpPwNGUP6gywOVs+v
gJmfELJSEou2kH8nVVRvqyzF+5rOPcFHWMRIXm7s4pAjPrr9dRMh/lUPITDv0C/5gc0b6MfhBnqm
vI5jY9jHJN4do5CXIeWwz2o7a7vbQlc0yDODzcQX89ovHckrQOUIEx3c3zU0HwcttDDvP4kN6YAf
52Na71jbddlk7bB3wGaxk1aje+174NVjWJfHxaEgTEKu7BCb8saP6xJtsGvv1VC/onThxqwQkvb2
tAB6bdrnccThhSdRfpqpuN+HFV/k/4u/1f9qKkRz/KGpRe5Nuj0ICfQ7MCR+vHAM43N/Mux+b6Ss
Rqa+8u4XuIVrU2SIRUfuOo4ibjDG55AYSJXcmJxTx7yS9RtYy37lkwh3+etv8+TZ+LHTRiWJy0f/
UL7zU+Mbjy33CLSAfVnarb2G/hJt+mBs4Vgb067rxmTDq1ltF0jdWqZBBZU1NK94mXhMCbm8Yw7X
Hu3CU/sxcuuvqPH828CLmy2qFLWPjK6GQDa4xubXPzkoi5+up0/uOsMLmmrQxeaHnt0dDbsplrnb
g8XP1kg+m2wLaGA5qxfGlk1KimaY2P73CZzBPmWefWYI6y3Imqe5iu1t6lIuGe4cb8amrC+nznJe
Jpz3l6my83PTLO1Xy4FNfNnETUXYYZIEhwgk1gb5nWJDxgMNyyDbY253r02RNFs0fNSrBawDCkh1
hqRnOXcSqvmuBUNb6zeM5YzG3RR33r3h+st3koFNd2XhacRU0POOJR+LuneuiwOSnOJAMCA1O80y
fUmc839SAHWqVReXvIlPtbqsVHtbFa1+p4S6bIcc+Ix9A3mijsV07LzZssUhS9EWOEzHlhpUMHIA
dDY9xspgyg2Konjt7DH3jqT9+egnCfLkIqXQMwzZD3LrEgFt4lfFMM8k3Uas3K1dCxOls+EXqqzH
OnLIVGztJj/4niriAzpYYu4wn+ZsVzoouSYRHd46gkEZAEek4j4/RSLilUMa5czU9J2pwykxlvAb
x6zNkPojcFoVklLel4KAJdQKa9ppc0/3zSs2cPonUmG9tVUR0NC7BskLZdjAy+to3ILEaT4v2Yj/
NsUCTSoJz1M+c0cCMx42SeWNj0NavPqdhn5JAdJjLmBbdQvT0NO1C3PE50eluPgcOsZdl5GCKjg4
4BMDqY1yWMhr1O3FYYCb8CYXo35ziJ+g3oc9u+Kxzc/sIehu6ERh77BqQQhC0+8VpFpWJb0MYlL7
YEreRoPu7SqE+OsEk+28dlQhCbRFAXMmEOkAlsZ8nlW+vaJ28m9LuxsfTcEiwKqs+o2FODQ3hw6r
EXTPRIArToCBFR6iVwZKbVsQuogmmifY4W1CEiNz/WCgM4ocxM2oTBTPSA+GU2CR4Q8HUxFFyqgd
0AnapZ7uEHIwCo4q4Uxsm5apnDVz5MhQH6FJyevSXeDVF6XVPpPFEVyImTELkm2QxbjwMYb76Afg
dO46DtBdZSJxqoNqegywsK2GeUl3gZ4AYXtorsqc+ZCf0iajRlPfA55StU0D1byQ/HAzSZ/Y1HGg
3TZdmP/kN67KmTG/ADa+ruAb3p5+aumEDLEICuHGqAv9HdgzEg39qEr9fjdz8q8bhiWvbgt5QHZl
5mkJIZuEKWUyopvXlPzFapNIp701IdygBoLd+fV0FiOEIXGcWc+CFB02rC56mevYHpdKDyVqAJPn
KvbYtU9M1063oaUNSNzerbmXI1v4U+im3S/t7WniQ9QIqYQzXFhPMDlpsbjo8PR0j4enhBmJSXyM
0DOfxgMGnP3Pg9PS2TJw5NLrQZ5Kg+UsZwW7Zpf4Hbvecql43Kq1XGKKkVkyCwtiplemjjwlHVhi
bUjykD6Fkmwkz/GmHSeGcxU0Q9RvuG2k4jcygY8wxFE8gjU2oAcr8thsxrnprpvRQLGRcQtWDO7m
bVXyxMSydK+t3HPvKXjMjsHX1D9BiGIiqJy8fVY2oR8rd5jbL3HGxKU3h+VTZfCYR1ZXHAydB2u7
Dq81OvroeJrUGAHnOSmgOl1XpfxLpcWwB/oOAFjC0Hen+c3pkJQ5s9uqhiJumMY309Tg3Aj+CAyL
kmKp7U0iW063JgqDs0YnvVY1ma8m8fMXDaCOTes6wUUw9CysBGU6y3BmauShVxcz4TfXk0OntY7N
gZe7AXO8LsL6VYLP23TItAA18p6tZ0IEVwn+ni9mZfOF5Dkmv572aYuOgFFFxjOt7+e2069huMP9
edEXTCTxR1Pz5h1/nUN0OU/RFj8keupNXaJPARq0VxFwSzhq7L+O5HC+JYKMZH/Enyg6ff+wFtzT
6jCMhKWzifT061TeBiET0hju7V2J0ws8B8ek5wvr4XQ2iIER8BjEybXPK5+5kzZsGS4xyLGBuyWc
yU9tQ8qQdsmth7lD9hCyVFt7NZWwQzsM6SoTDw1q2lU68kWGDIgPS2FCWrTHChQnRWypv4OE8vCl
7+euOetUTXE+k9XMwnR6XGbK5IbV5IVZF9aDUcJGjHiPPb8DhTxirJhfeOvTSBAugHMIrIacZHJH
N5mk/Ox5mxAMafTA2gPCnonvpjgZaHZOUSuDbTMFrQseisWc6tdT2DXUg+nRTiNahYHC2fYgzFgM
lxEFnajL+jUrfa4Gk6PlnPyb+ImufgEjYZW6n+glU6jOljcdQ5tPjU/VbmDjWmAGTVxMk9dbMvEc
5SH50aY3NfR4NveaYUZ3EjHhKwkpZXqocLoc56ZgiKhflbjbrW2HPPRaBYi+CsiaTL2Mfmu3pG6t
EkYmPJMd0+lq8JdLrMXiAa3X+E3Hzu/gkhcreM48uGlIE9IUdfO5LztKjhaW9AGpDE1Mk4LW8KvX
aXK5agpF2AGzGI/KlHMNhgL6QYVu8pmqJIM5IRegDTAjQuqW0U2vZgP9D1ptyom6jqggF/jy08gX
vgS5uswtRuqn/3l6MBeSK8XKEGP3xUWEdtdwqBwqBVBEQhcijpK47HqueaBTqsrYd3nJTC53ttP4
RA4rN1WXjafoyGYiIWSffx8dVXvbpKeBPQ2KfXK/HYvOdNZVwCJbWrLGUuOOQQK/8Xzwi2zeQ4cC
6aWDYPUmZmCgskUFz4fl9Rgchwg88Klc/e+q8nerSiF0o/PvTfGX6Zckjd+qH1aV73/pT1O89QfL
sr/64v+5qiT7z2H3EroOyBvQTX/FWAZ/iADqHZ2W7bGb0iQEVDdD8n//64g/dPgI+z7nTy7m38BY
fsQCWhgnbNthloDI2PkZNNFKjH5t0YvzioMEisYUl6ncd66uEROz8thkJfDE0UIKY/6USrxdNA8J
TjjEfuB00qmyBJO9zMZJ5GaeWsgBdwonO4+tFlwFowVNG6p69nJ/udI3723e/1RjeVOn1dD/3//q
jvMvzR8EQ35g9Cn0Tpbr0ph+6Ej7EdZLpzDF0R/fiaQy1q7OmFgmLV2HRFa8PwX/tge2SYr5+JEE
0UAkxJkdeFAOPsgPDKwejUHG3jmOlIt68A3EzpPQyCCHER1LJRBze0BczItmHJZyPToTeQjQbKbo
zI0TUR8in33kSk1oCslLj0a1szRDMKigimwJ7yVPSZ+XhSUGtXOiCvZFLyBvxGnFqErkUechyWpL
tYYzzsQtnsnqPjc8MF4FkNANCi73baiaGnZTG/BRYRJN8baDnl5u3rEas2eQjuDxjWBJGRDLnkUY
Ai8Xj41gx9quXc924b51NjuexTFgTKmhEcClaoAfBI8vxMqlIRlKJ/qhiTSRhUESWw+C8lCt0hOr
o+8YAoGPgZ/nkaKNDycN5BZPHIC+CQg6h65F5rtMSkAfJ5rYokQiP3WsmEH7tgZjBCtLRH9ugSGw
rlQ+g9/x/MVrni0O4+Q4dD33X9xrzJ+l2fOoHjlwbWTuT00gJBhNa9DMpV5yrZehJhW3a1i3rqcu
5y9FHh31ijRh/rQZc346DLcsTKVqaeJAnWWJbn4AR9VdpWd9zMBT1EKV+5bNcfQ4LiS1/APqN4uu
3LSpd5t4rB/XZk+IyDZdHL4FzxmG/jlhy9jsHWWW5ZbrCD/FTW0uS2oUnFPSZdpwvwD+UevJci1x
Dtm9SI5KfyX+4trM6dKc7w9A1nnYGgALEbsZPsybab7EjqRujcBkaJ9JHl49YQtom7DAbvtu4SEs
WA9hc/T82QevbxVbdmMxEIiW+B1rlssDU6eBFL6QFLwyi+hIlDuy3MoG93JZYu/RmHxxNU9NcYN7
N34jnzDdg3R3gjWBvv5bFefTU2ObmaTh45YFtSZvJvRkwTrJZq446Z05hCzpwYzCSxs+kgvUD7dW
it8Zk7HPbYN1g8s7pwhGr81B4vohY84gKa4cW1sQGgTsRdmbjDvS+jKXku8utRtn/r5k+FZe+M8y
+97IGaRiaVKAeuSbreuYe6SnzQQWWYfigT0/Xw+xbq2Hy2Dmu6WpBv+p/Lp54crwcKHB5aFEdIjA
EvBu0z+fuJZII3gQsGlygVOrsbxdTh1x7rLNIupU9uTOkCKfE0ZuyRsHe+t+1PmUF3Y1cun9euRT
PJlnJMfwtIXbdzIkEQn0NSOq8fMqya3uIVfKMB6NES7FxWB1RnezEH7Igmuxef0qIuXCT6ljlvld
NGUMjxjZk2gwgeBTk8MLQi0aWgs5l2spzZmyPwxjLkTDtHYfFQG6CRBUPD1Ni9RjfbqRc2nwxdWa
nLrx0P7RfHcUjrgcNGOQWFDrIR21JDAQQeI9yyIYressorinGSPgB98y6MDEI+ib7VDJZxp5nMm9
H8Vd9grRj4HMyh1Z2tlRMORPHW8IMqtB+brdNUQhXHYrGRvEvvpFDF7VygX/EpOz7Ni3GKIo4zqI
xwPKg6dgjNr8m+tXmFRWzgLEYQvx27KuIZry4FLVMVM5RJUVlEyRayhDh8RCBIgiG7EwHI/YZK2u
qO/TOLiqbDN8dqcxWtdK3PtTLOFhlPX4CWGEsWWKmWy4MTRcDeeAXSCOtqOIjL0SeCBQORyGm4Tg
xb0B4GNGPoE3JH2KoRr2Z07jehV6SMwrFS+Z+tA0gfnYkxKxtkvz1cA3uBoqOjsC6wZyEzB97EVu
xZ8LMjG+yRjVPRGc1fUAyw0HTrts86KTt8RBxa+uPVXbkkNqw+bFvgvaqHoVEKHOrMqMo7WvADua
g9/dwFbN8ffl6HQt4CWXaRMXn6ysJzjW7IczZYDPNyaJ47djRDGVM0lEhSovXBax25FO/pbXevOK
RTG5n5ziZvZNme26tsdJsyDnNbO62k1pnd7HvVd8mkunj8+6odKUCqqCIm/VsQAUcIamJyVXAco+
jb7Pa2+y6wcOnea5wteWkNPVV2dBatZPgHv1pS2ZzgSei4fIw8xzBSnVxtc3QQQjVvh72vkdSk8i
Ki3AmmekC1hXsAV9Z5OYbrWwWqEc2PSgHc5b8u0xY7VLsUbVWB/8RFpnsStus6hudqZMxk3H7/hM
w9rMnFKTd6jQAkzbpfTHqxaP1T20Fm9n9ApYmRF6ayMzwAEvqD+vjGRoz3lhL3uzqpbDbIjwoACv
EtTQdeuB8eK6HRdYrVXvPUzppL6agBjPoR6p867qwuI3Y+UPdlhKIp/Fhq0zo5l1M/T4sSRq69LG
VE07KYemIx4GhYE52xxCmCOCDYu++jziKd//uhD7ID87farrugFSN6yzUJ5+/FQnUomfzOD0AKE0
LyhAeDE0g0WN8evP+SD+PH0Oqxvo1VR77xGBfxWmTgkChT6Mo6MDQpN3qtnxztZTPldGvDD+/ocB
QmMxQ4GMZPDDpRQ8w0ZMEXjEyIdzRE9joEzgDEsxkvz6o34uZJEKMiikFjfJ9f6oN23j0G8MaXpH
rKLiqmJ8t3Nnhql9MBA85jMX/9ufJ+BzCW4T00Ma98E0LUhigL5RuscT9/X9CKoSYLtr/KFUI4BM
uLy//kx9uX4s1vnlAgj26Af58j4W6wuOsSHsBoT+oIUREzPZSilLIk7gSlqcgZDSOY+McuK/TSPj
+Pj1D/DzTXoCy4eBCR7CQuH8401aV05ryoItwTim3X6eGRRIMdfn/8Gn+IINGUwI1Jgf7poCaXIV
kfl2jBlF7ZeU4Y+vAal//1OYhmCuZxHHg/fhU7zBtlrX4HdhaR5svJSJGQO9/+A2cUPHRlFKt6Pl
pT9esbwtoYCyfj9aEeNJnFXcFCQsghZeooEogEZO6jct3c/vL97pvMP4tRyb//rwi5GJEi1z4TlH
Uqq9Z8Eo76jMiVKEIKtwS2IWiwGvV9wiv76gP79ZwA6GNko+0w6tn56IkGWAqRrXQs3I0x0BGjof
NDtSZcysf/1R/+JX5OYgrpQaXGeSWj9eVR+lEh9VWszb9ISHFO9z1UNmLhxuGDDhAWox7ppff+i/
+v28wAmEo8mOrv3hQye2ADZOU3EsPBLfqpIQh8IMkh2Nzm+f9BOk8cdHnUADzM8I6DXt76cnLQk6
yDlgV8FcMaLLROniifDN4o4snQ4ES4HKLFook7Fg0lVQa/UE7KGIIWCqd2guaqjB7Gy+CgZjVJ2q
gvEb5B7JP7++LD+/eFnT4a1g+G95IWEDP34XVerOKTIQ7vDS5oNS7MYvmTQ4L6fM4VbLQsr6X3/k
RwwhhxiWAp4qjmeUzIH/YWoRY6e1Is64oxEY1LqSwJ5mNaCR+Rp0giNTw8q53zOg4mR9ti8MNuH0
QiCQd21vAUZu4xGYPFUSkz/2dcnfPhxC5CtMg3gY+O4+YhLNFg3yFPDUnyISMtPNXkVs2Me+sKuU
San5uzHOT/emTtzgaWCUwy2K2O7HL6FNe130L+o4OZHz1rMTzQiIrbhNpWYl//ry/6sP0zhVUyND
QC5++LBAWQRsteFylCSR3mQVakp2u3Q5rtnQJf36w346cvjNgoAxnYnbgNfZh6cOpK7ANWcuR2C4
NJaYlLmzeBDpEn/9QdYHMQFoSF6Xunhw+eU85mI/XsOCcHLpgVOmguig35r0cOPaCPoh/4Q/XfXn
Tabp007MWiiZk1LSkfg2cPJCH4N1K+8S0AHFyphpltaY34iM8OFcm4bHKIupF05f4mZpz9uc5ni2
yE0dKqRr5d99EXvAPgF+Wpxr9s/Wm7RCXeuXfX+0FMr0uSJ5ld0oNuu/HcDCNXMF94BDvggjvZ/Q
MYhqrGEigBHroWezhMn4/du6DbeGBVrWqeRv54f69PrLi9HhWPMDi0cfX4qLceXDt1Sp0ha4KZ2j
10rnGzTU6dg5Ufh4Goh4fs9Up1WF+6mW0vrNm876eItgZrKIyPYwdGn2DmfAj7eIUxCB5sx4vQUa
4lIh+4NngVUC1RGJ8LOMgs/IQ3Jng5VN9FehDqSogFmne2sgymwF9nC5M094b5XreU3b+bqxGCFw
YgzlPupKr8fcyL9/4wNOABJTz6m7D6E8YxXOSZ+9dQl+eOz07VUAMFW7ZehEc5y6BYsu+yp5486S
0Vgf5cz9cgZH0Sptp9jfBIj44B2aGsNuAs2+nZk2XGFENHbSSb2behE452sfFh9TbJS9po/g9IKx
NNSS3nfHcJUAGb0YcuhHpL02CknL0ioaaJUeUUqINWtUl6TsUcDGAybfpu7A7NucEHnbKqtqnhmR
MTwaG1GIr3MX5AzFDVQVpJM0ehiKvDK5gZrDfxPjreoD2SgMvZGFR8n+PXylahV/qloCi0/F55RH
TF7CQtc1LTbfl6SCrv6daTmSWmyJHY370skwJ/TAkHeNVGVyY5d1UV/kcTsNt73dM9a1Gl+zmUXZ
5He1MjkvunEQLRhyD9u1aQUXMZGr+Z3fiP4rYEp+C4S0rvpme9XoXHatYETnzwVfM4IB/iK/Oikv
CN/UfUMwe7jNrcy5mLRUlIkGil5ym4dcnnkNqpYNcxAmVwO5Nd4uKBeyoSbyn0s8HkkkPqPZrQ6t
zEbjXhKCoMjX0fT70KwcRjhJYRNDVM2TO9wJ6OzwXbldkhv6VXQPYvERcBqw0Q/TRDx5vmERaqwV
sCD2vhavcFehzziSHqL5/v6c+hfOFIn5kCAVAJUrBXnS72k2QTP2aicLelgoRyFTxng0ZffwzvkP
UsJTYV8EnnVlpEQ+vdcBzOy5+5BBMGpIvJq5GZI+hFERg5AAVMtSy+/hoKIbRE7y5n0E5xYjP4yd
YPpxMst9S6Mkibb92M/N/v2x8izeLaZ+ZmYfR9FbdQoimN1FPAgpSO1g2sts3hocXuOd53IXtYHe
6SaFy3W1ej0zB0s7fl5SLDRnMmWD8L6aEURjQ0zShUTsUNtBaHPeSpHpSWzHeH7VZLQ/CJKYwJ+O
P98bGTImzK78C0haI7mcZiqzM5SQJnRNrClqVzaGzl1eHC4sbFEH2iPoqPS2r1p+EGEyOzlriFm8
q5Ro5esofZtMWkT4eX4X1KEcL11ZYIHKMtKKR8xMyzdC07hls6C1nNtFQJffJAu1sc3zN5Mmv3JZ
A4AhShhXcK84bHNynuDB9p8ozHNw+m43IBJdFenUoFOPIlUymzfgGh+LDm7GZikYSqImqFTASCJz
yJQ0Yb4MKybkg04+UeOUze8n/n/3pL/Zk2r4GqXUv9+T3uvd5f+s37q6SKu3v25L//FX/zR2Bn/g
+jB98PN4rT2L+u0fvs7A/kMfW5zFnKPvf/Knr9P9wzKBinO02vA38C3/c1dqW/hE8UX6dMr041gX
/w5uDkDwhxM8JEONk9vn3+QkxTDz4yE6plZedUjS95J9yLwNk5zgmoooy10CTuzMq/TErwI/cBum
NtN4i1buavZkvZmKBO80OkU2E1FqP3l9stzUnlXd8+Yi7twhda4hBqfB8KbcfcPyTcNJBIHsBtgU
P+cA4pRGcLPBAJ71q8RmcHMRFEZylYvaQF7huPaR1gAUTYsmliXAsswCSrMHTwGaVPW9L0dm8364
OGc5jdZ1IjKi7pIISnItJ9zvLXV+R9ozyeCeW2Ubw06s5DBBesHgvniXltFFZIVbEQlWdEzHmbhR
8MapWW0h4EwvqE79cEPsx/CNTxHgMB3AO+uIfGwbyFQLKs33igVLPRstGVVet869oc63qTG7+9Rk
x7KFTl1+x3Tt7kmrITitQj0HDSuNvirPxVGZixkbFfwn/l1+sifm7OgRZzO/g5pOphihboCvouoB
PUV9PfTAtM6BZ8W4+SG1IiFMfMTIRVkIYHSirc0VC5zgVsJFwGvRcCEzAauB9QP8qJWTSf9WpQrB
UhwEN1GBvAPwWGeKTRT6AFxCaHxnfgC7yFU+m/Gyuc5FG964fZImFxm17r7n+p1NVJYXKGDaHVCN
+SIZQ+tMJqDR1qlb1fdCtMGtQbLYVZYzFgiXwN2XAgV9GXXiIapzh6hVvh0DC8lBjn59nXftZNwr
p1y2np+JI8zReY2QdnQ2HGVuv1cGtkdnFKTOV2n7eVZl+9KNtfXUAB2iaFGti6EoJjpKGCXRqAOM
+FXAfulWNgi6lsUJ760ujW+lDU5iC8XaCNfuhK6YbVfPosdwrc2QGPNboPCV5L0IL5rGhlE0LpAW
HJlV6Al9lIGogRdr2aXRaFxYkdaxzZYPPZYjtEI5ZocabuTmTAniuRnvGFu6OUw8Gd7g9hD2Cn+P
96kSi3OZ9IY5xzh0HQMtXZYBcURrCFB5F8vFJHeLweFMiLnBhWD8BpYreCFHhW0uHOyW3ppUZL4f
Q2cEg0lrZ7AFYBZiSlJr3BP+ZAzHwWtG81C0pM48WY1OdWf27SJq4PZ5ZqVl3KPa7qEWRZd+WU7n
6TT0T0lbXkWhHV8UI5uLLxkICzAyFqWaYxzj0vSrjW8V5ieanvQsVYSYmWpQ24h4ujPT438ONlrF
VsG8Sgcr3Rgw+C4Ju2qxqA53GUUpC1+WjmwnLbyDOffQI3bf2NvzeBsPKMKjHbRe9lwUZ2WzRnYC
AC0j48zLJdJxpvHxV4xsVrFfON7H1TRa42Zh7nDO4jg71CO4CxDBlI/BxaCzrjM23+swqOWRpmHc
+jJlazyQjo0ebQcUz/jqAqJvUWCswertZICZDXspMTnN4F/1i7wfVB9v/HjeBUPmPooOmmE2jiNF
01hfz4F5hzCF7G6d4m30IdlTDsnek874DhrSvqOqX/eZW8GHIQo8W/wrWO/RS9vl857A8eK+YkJ3
ndGurJecbC68ZNON0BHjrQ4bn9Hf7gBxwDMPll3hEEme6HDyRceU6xnPWuQsx9JTijmC3Zc6QvW6
FP61arrLQceeNzoAPT9FoetQ9OwUj66D0vH1Ij3r68+g39tdpePU01Owuo5Yr3TYeq1j10mLB3Wr
o9gzHcq+AMInyCV+rVMSqWPqvHWuQ9ytcCTOfai7J2IR5j248OFTNnYDN8ZM3joh8GPnFbslyZbt
0KFenYQVvcLewMoM49g5eBmrbyLzLPMwevWc7+3ScQFRpc0ZAWG65oshlSFxcI4AkgmRNgz/dkRA
uksVR1NWkuI2uE7JXeEp/2o5ZdNPp5z6QEfWh+/h9US62TrQHp1ScqXCoP1c1Tnp0kqm+TOYpBKK
0tStohTXX9kP4a5WU/PSzJH5FHaxsR2wj65rFNFXVUAEJ0ZUsmUIhru1+QOclNK47omb88lbNNci
bKGx9VDeMeAKiXJvyMXRlVl8EeZlgC+7ctt1MaToh5EIwnlrvZT8irmErUiUFjIKYV+xrU1W9EwA
koxGz+Ix/+/8xs+PRhejNG/iEaXJaDwOjdk/ccdVOEPHGeiQ3d15UVbfSjWYVzaij00wcKXHgtvA
mc9MafVrSnUWkBaRHBOEMmI8/eyb3Tvlt7FEDUJIjlZzDNEMZNLxlmOFBYiN+9K6GwS04lONY+ou
CfPgK1yveNuELerUyHo1wvE7zMj42bM81rNwZNa9435CXGlc8kzla8vGuDgJ3nNqaSPYmc5O2tlr
5I1fAhYDO1WDu8FUSYBEujyjaIT2V0Bg8v3uDSIqlEzbPOANycHeW803NqrgzzKDuKnAzvYT8VD1
2lKLs1VeJG7ITO22eT/nt5Xwrqp4qC5K1Y3bcrCI64AokA6otbsZXbAo1VW8DNG2KdH1Zgl8gY2W
nbE0UzYyS3sq9r7I1EZ7vNpVqF+uBE/oYqaFC+Z0hGJwym0TdihvVp4/GJZX63g+8zWxfBQnaeB/
60R3N07ie1S2q6BLCRg1/JeqECaqZ6wSMjf9Y7hE6qIxYXyBVH+pY9WcqXA8zhU4S4BnzXZCWMpQ
YbL3mVzKgw1Hy9VNOBb2T+m85BcF9/yqwvBBC9GHOysjMqYx2X1PRXOsB3nvqKRH7MIou5iQnieZ
+jpQf64BO9T3UQDoI0WlinC7xDhaaEYjvvJBhxqUZ3JkcNYZwZcotp7J34heTMDv18CPULsE7m0r
Bu4r90tpleKQIpIGg5c25xh5TglY3/xyXlMXfO2DvE02Iz/SWlQ9XM8mylY9URbblNy61YSsHxbt
7N8JY4lpHufszKR6vEayE910IE07vvS66HbAfa8IMHHWrt9wi4ogBkImrU0nMnFlw4qSeePdRSzL
dzCp3BG+MCTgMSFcE5b8yp88fjsgSg5HOokLvbfpPfU4IIfVxWYrqmsyIOAszuG51dTf3TTetxZd
XmKYYHD7a0WEA5HLODuRJmRN+doVzGBULx+IALlpxHBN1sIl1RokDxSGPPeRXC/LSOjbNIKvynjM
AVjCAHXt1GWKgYTvosLleOGVbYWqu1tZC6EdCFNKdWMRKvm+9/tv4/ebxs+i8aNJ+veN32VaVd9g
Pv3Q8/3jb/2pkA3/YL/IxggdLAhQBtj/bPpCH8I4OlgvOIlgafv+SfMBMg7qxsb2R1/Hzu4vXZ9j
Exz1Hwe9C2Hp2ehfBrdmKNh+WvCw9I7QJKTqx7bPxmFSDk5lnsNiq5N2xKrjGRusRsCnBiGbbe4Q
OkJ6xtTA2TPoHLdeM9jfpCwwFZUqrRAYLv0l6nMnJP7PztSTVIXjPIqQsfpm7sVnTGXxp5LSfp3G
nvs04Wy6hEcAEnbGbH+W1pmruXqGfxnP/CHZdjIEMJol+Z6qozr3M2wCpXRvi26wP4PvjJbz/8/e
ee3YjaRZ91X+F2CB3gCD/4I83qTPVKZuiJSjNxEkg+bpZ1Gqmiqpp7ungbkZoG8ECFLmyTwm4jN7
r40MEcyg7Zr9ReXQC56tIh68S7eIBUNc6Y7EXdiVNXzJv6t2zW5CFElHhOl0B5V5xAEOvc+SuhWl
njW8gSgcERkOYG6uBR+0dQhcee2u4LV9BGdRwSrjYCi2bRlnzwYxiyFs3XqJZJajq7Fdmg0PR+Uj
5FxYycQU7c0p/1KykNlmXrZiekTGuYWea5+b2dOMd+DOzZGuHvgv1hXLeEz/O+GA6GsLYrqk5932
hvY+FTYYYz2vRsxmHhNCyAm0wSbJTOAZ1QaFinC2C/vFB0MvnasKECIa/eAZxyEIBOveJYhflsr3
HlvPiZ9kP5s+N3pvrQDg1inxttiM5Dyyul8V4vytZplUHq7n8Ry0KhTDVJ9cchjOfeutzUIFu4+R
dowomD783A994pOR0KZbL3OXB1Endqbv4wRZXmGAaeglMgGzH6Eajwvdgj+DqbZjke/8OY4PQEfN
VwYE2NWWTluegtIrbaLARq5FmiG/fMmkP9TP8EjgZm0HhquTth1BQJC4iihu1rsjHhxa+yoH3G68
U1vJhFeuJAbGAXZccfqbOKpuFicmLFKP660b1Fw/annw09hl2EGISVE0I0ldDvgBm1ANTlbIfgyb
Oz8sF1DlYeeYUDqWWGHl98l/1rynYgJT4JjHZJBXZ/bzcCEKxsvAJouFHFFwzdi44hMjjl3NSuJZ
01J6TsMLJQ+zSxYozpWa3wx9XHZox+JdrOZHZFTdUWBrpUgR+UVUmn5sHbvY9bEwT4HGoI+OtNt2
GhchgazZyUZDsCObGABBOS9HXfDRNN3SfA5m82MNPz0SRsLtk/bkeve52jW119P84Rg9Mo7/JBkj
n2QGFFEgSdssS6VvARHs0U1Sn7XDzl6InkFZuskIxo4SoZG11eKOBjmafqVZesUHClED2VnoCh1z
lC3pm5lf4fQd5uRSO1MNZnBu99j7HknV7kKjyYwQfRmxHsD97/jp83PuzCQEwbZujzRQw1fsNvPG
Ty2eHD5sB0E6UsEtHtbJAilLiGM9Oo/CKh8KP7ssRsxCYtABHC1PmdvvG70LTjRpD12Af2epzI2v
z9sENINM3DTylf3cCbH35+maw0jBbjtMO9mW/VbFC1zV2H5xLfTaY111G6Mqv9JpcdnWo7thzz88
ZtzbvjDIV+7xD+Gk5hDM/KvdwnHNqwkJoR8YoekzBtahz2wrCJORB3yP91bbGTWvh7tn4N1FWhoM
B1+Wnxdvpto39eDkclyeBolUcoqt/CYN+hxvjJVu+FQY90kq7lXekQTBL7U09c3k2/l7uZ5mxRB7
tJnULue2Ne2HzBTuqWnXGs/ImWVPbfDmifRV1zrm2Ob0Le0JWEq8jt1UJkpIlP4cOShWT8MM3Lzj
WL/vGd6FQBeCIzzjh9iV9+if9R3HhH9uiBX0oo5h1wfOlWFjKi9WYWv1hHqbg4pEX/R7QKbOTm/E
gJTRSR+saQquctKRtWsMcvLqDR8r7NJguCXuaVdDwgqnnCi6pe4eOrfmdKE7jwc938HDsPjxGvs9
tTO80ym3g4ijqTBo+fL+qawLd2dWS/w4FuO11YSkl+nzZ/wMzw6O8LDU1Hu3BK+EGB/xSbm8j4cW
MFUJFsYcd/jejo2b78khiHkWhX1jGonYj778XBNluHXk0h303nxqY49uWxVI2Kq0JNFNjBSahvUw
BC0ldvriFiZWXBz6emMzHsCxRq7URzsAHGzZpAisZ2mr+Xd+Z+0hcE4PEy9dFbYqAXXiLv7HIk6M
1xKIK7NVj4+aZrOq9NTVm9VWieLEWrTfOUqYZwn7JxSqpWMAqZVGxVz6+3IalmPa9Ie+zU8qi4s9
lrGMWCutRaOq7bjMymhh1MdkDD9u2NiD/dnWeL1wdmr+zbzo9n1ara5GT4or2BQtmkfVbEFOpZ/a
ySWZyBwuU0bUVD2Wz4atDjXgm0AtXKx5EGxN2T8qBDAi86rPaqoPgT+/EpxVbhW/D4rxpohsx8vO
asa/LaFV28ALzChxnOVmwmOKIT0W7YYsLePsZE6yo4Oaw25IrLe4GdoHZAMFOHVUue3WLziZVGXV
d4mmOnA3Et8xNtGoBcB2mBsn3xiG0e5gJg8XE4Mw8n6TrdWgww+xtGemfev1DHWgccmg9J2bUffM
F1T69a2etGra2HNpw8eZl3x4IHDEPwZdsZwmZT3bk95+gtGtJYe4QhS/c7zRImK4NIDl2naDhZt7
1tyqPvhcaYxyUi+jJxz7h86p78Za09gcavdreP1tMWUfOmmR/ze5zQlW1Qe/s8snBhEnU8P1gGJF
bUzAAh85Xu3DCOn7PV8MucUAI4/WpBG70qh07zKRDX2/LaKqsPllO/UWJEm3rXVYyQk2lReCWcYw
UJ3/zR1gSg3ot0Mntcr3xvfmR2/UcBAMJAcUTkvrVnkveCcZ38UuoWBemjOZq3WE9KhmaO6q0LIY
uEz2+iHiBctDGEE4PBE+87nmx0tYXW2r/Au5759mXfMegqBWH6xObXUk2De4GZnSKa5sL28NKAGZ
tAkmbCUxUrosz92yNLheaXuRUydXg2lfX5CMDa0Bh+AQNA+o4hmy4ZAc7gFy+YfFc8UHbQkOTT9P
T6qDUG4EGcTgAPjPBRzdF1H4TBXskrhJN9iwvBues9w4u7UV7NtAzhsHd882bl0uCLaqm97ELJw6
a1qI1uQmEnsLG4bpiEtOYBlzrm6+VDSCh7EhJsBLxecyqYxomMoMEE2rjEcOyA6nEOFuAP/7MS33
8PkR1Fd2weXVafUbWa3WGWu6syupBV/0UVqknvulz7jEnq3HKrWMT2zS3U+k8zGxXOAsM/gXWDdL
CoaB59wMOCwXpJUUwOrkDYuG41ff1Bb5ZTQqa6JYLUE0AjXYVFQeUQp7MiE7MjYQpJwl4vhdUank
MSA0WxpXCq2oggdAWAoU7fEL+kV33xniE9tzEVaIJbcD41qcCQ25xpMTsK/R97xyJydnWhOwxtyU
DVmokz18VL3dM4FZkc9ALDdO2cRkTAvuwKIBPFnj243bPsTkVB4sVOZhKnN1gjfMQNm6ydPcwiNC
XETZuj7hFxUesp6tQuEFeIyIRVFCPshU2Xvd+ERqBEUTYvhtXsXPSA4IoV+RzppNOhqjkk3H7NtX
eYxyd663nigPxEGymJAE0aGqNKJGq4lut9UGc4ngSMHli3tOQdQAFrYU6ccx6C8uRf5O93magVw8
Tw0wKE8PsIVk1Xl0s3nD0AEH1UR5iLEJKk/itdyLZXNsGvshwFmwB0j0uayHZywV0A7d5b6v6FXM
3sFKiwkOKlS/aW1m6VZLjqMmJ4U3WzNfUFx2YV9W1fPUEzGCkIXrbiYiLjck4JIGY0CKmjY08wZZ
RbU8V6LFDoNJJ8qaOPtSSGNjTN7CHoh3OkH14awT8+ES+PDsGeVFpIN9I+2A5B3Bks0x8Umn3ZY5
F+EAGgGnk63wuXXpbmE78CztPNuU9kCWA9uxrW1T8JgC1P2s5eUVAqMZzmNR7YDcihvXjz/pnUw2
QTG5+3Qspnsx44MLOtdYh9VUPkYb3ILzvqmnebgxCSSoGjFGSyfXhbk+3xBYftIMH0a225BDpRTq
68AbL0h+vzT0HCDL3kx/eU9ad+8Z3XCh1WWulxfYKpZj7BdqiyVpX6bfNF8MoeF2+sXo8vYgCnkn
MgsqXMoRmTLBQ7mu79qWFhcnlbUHALo3G4f8pDw/wxbiEs31k174z5iVLVKVlvfJGz7HQ/KpaQre
P411P/RXhrTPjVp6Zr518lHToKUM2PDxgxMGaHkXRs+vfttsZBA0+4ILkiGkDwkTl32o1bpxIQLz
Ph+p0LQu11fsO4yyAlbNTRE37JgW7Q5Al2KLUk0L10JO3gQhLRwPuL3S3ez73VHyDv44y/SrVYy8
R2JCT1PL7GQ4QrXHuu5Ub2WTV82WsJPqhmuLBcTUWCVFXiO9DbDT+n7EU3dQ2kSqRu4W+zzTEiJg
TEgxUVOg+DVHA48WyhcanVY8jwMJLAqwzZHKuiCLMq33dlDbu3ZekvOoD+5O1sPTLEGwiSa4Dfwh
v6szzWCc1g3nJc3cE1xBeTDLuTgNkOx2zmjLJ7tmCutLk3wwPb+SzUiTn+jECCcKe3+TXCzkGtEA
SfmKXgjgHGkHe6sBQpQrOiYFtnTXI2nbsAukCCADRtWWvUkwjYUVycssQvpkw3yDLDRLhy464C1t
c2tLgnN86+IRPXjl/Am8YxBWpodjs+QZo7C91kNZH2Q+Hx2pWFeP6gbvFaVFl+JCLIKPAImzjfA9
TH9Vyg6vdWpKIblsxoJv3wUjWhIaLXei5KPz39kmCJ5+MiMEdPmONGmQqVQgpHlh0yXJa8dx5Ww5
0WdeeqfeltBC87S9paHyH4Zcs/e0w0xdrCl/UyQlrLwZvbhyXXMTjXQMrEaCM0sCn/TiHHoQG6Nw
KIg+RO8Uriufs0dQBpCbMjt0hW1E3xMFsJHp574Q/alrrG9igcGJBydc+wtzIVaH0327Zlnd5ZKX
sSmguAQF/NyyHCMNSxEBUVkPS93XzqOdk02Ls61oqmviei9ElHck+xoimlre/t007WpD3ycjM4+y
d+hnnHResXV8K1x7uN76r0vTYiPriUIgKE7OMfImC0MosSCI2eqoAlkRjn3KrwcUAxRGhLGUU9nR
40PKsHgLscShcJlPI5/UiORdDBtDzxnpGBLopvqkvPxT5jlH3xZ34IEInepmc0MbeeaIfmljVUOF
nLa0W7yTkXhFvepIGzIy/WYxBpN4lJFRysLFi+AHy67xMOcayZnDdlFuEQnmyQHNzlJ/EDYJVeE4
jv7ORGDE2flgzsnMb6T6beGOdF/+GCWSlrBnY7wQbjEwFSAsKxtPKXQ4WP31p7pvgvs80XghfWdP
aDDJAyy9n5HT3xFSAL+1NcyN1em7vnNIZpUydyOKZQ0YkjfDmfbypypOv/qGuOkW81z47rtlmEii
3nujWiNzvqFCaGl1s3lbG0sedRUyibyOjLzNN4tQ39qe3CIyYD+mgngxseq+yApis9WwGlx85iVL
TpAFUhNjjdikdMnjj3mT38mUAzrq2BBO7Cds7xZIiMl2K3VbPJUlUSaKxlyJWfKfuMlxO8MM1Fux
rbuplpu098JRuOcWeqnU2abnE8I91BDDjkkO9otyIDRmMTzBDT2L4YKcWO5tQKMBWg5bHrNSoH7j
VOvJGzGkU1EeixRDJ1V5/6TZbtXtKh+r305qxSiJ90kZt7n0CYTbCXPIdogkDGGG8Ilg/7XMHUAL
6ZcB/gEJgJNX9DCwWRXJ4YfW+H97Zr//2qxJmd1/rN/4M8UF51za//+f/9r9+DssvTVg86e/bL/H
dN4PX+X88LUbSr70B3Fg/Z//03/8PbLzn03jETVDbf/70/ibr5/ke1f8PIz/8UW/D+MD5zcUWRCX
UKa4+g8mxe8KLEO3f0NKtcLtLSdgXv/nLN4i8BOJu++ywsTy8Vdahf6vKK6Y8/wyevdtFFeGzepL
Xw1BCLh+CqMorUHTYbaoC8vUQKXXpZCmyWfeAjM/1xec4/bcVkwp+fwRXIYmE0Tn+OT40j12Sx8/
lpUfL2HNj39lm+XemrJzLxP6RaaniJARU7I2QqkhafaXbHi1u6oCdeCJfKPYzO+C3s9uTGwaUcE4
kqJbwTZvcaZETDqsmx7gJhh4Xex05Vd3RaHXd/04Dg9B7XIgw0ooXpjsjqfVgTmEE/a3Vx1878ug
p2uCDfLIB6Rh1YM0+xcX5swR1NxEIeYldy6cshXqJB9WO/AOnYx7u8QQ7bTRYnHaBgvlg1WwCjCm
rZ1CDA6zglStgUHJu+dV4oBGgbxke0EeKkTb3eFLSj8QsDnMkd7k7cZKlLkLUg/vsyPSB2dyc5L6
bAU6T6+ni0xG8+KL7pnoTSSXbE4Yx9gKvbhutctT3bOA043pUzFB3Q8tVTD10VR2EVmdE/LWOt1H
qBUjHRiv4XNZ5NWNP5Jur/XpcpLVqsRNZwsQgfK9VY1KN0aeXnZnBl1+0Mrkloue3PN8AsqZOhyb
+MYO+tiMlymthwvArYxpUoV9vMcY/zj3aAYK1NJRz1yJPJ+pO8ymqK+e0MeL3dXzAYyf9Z7bVnOi
3+4fXR9wEbWGVmxrs2WoI1PG/hCChytKVp3NpadtcNHW91qvW4/9bPdvLKPKb7PZ6U+mGrJVX1Pf
VvD7bixQzImj9688V+0ciakO7vDnVa+WzNTO8FvivtiZb9lCY6HQHY0dgpy+iLHrbo2eZLN86qco
gM4nwpw3ThIGWhB8XomFaGykwbxPWyyACBMt29YmKu++7pRehG4gejx51RJWekOVg4OHzsx+V6by
z9/tpOzR2htbkvQz1DrXHEShKO0SMhQMLZi2SgvyS7ugcS6T1j/oyi2/5sgY7/SWNWxWJMtt4eRt
G+ZOrH2mTIdeHScIvkIxksQQ4mkdzizLPc6vND1lBXA09Iv5ZhXkvlIh6x/klE8XF4neNrW74Zp5
LVFOTSvUPfiw5Q3En+mEWtlOZ6BKyRPAJ+fWF4Rm+22yV8qr7zIc6w+mSs1t4Vj9zBZq4SozjNoL
HYamsMqARmzcrveKsGNcNIaZ78ZHeo/4SMiRZMGfw95lGE2tHiMJJJBVxtULx0h7N9cldMBE6Fs1
VA56RJItvdSoxxW92BJ3lqGQY591S+x5citT24Ro7Fofy6wMsBzQbH7oUBau8bvD/Oi6hZVEbV1q
5NUa6cFx4wpppqqBvmneGEcKYL/aQd/X4ShgS2RCUxfVjUaX8uIZSEm5WxuklrYQRDrUWbtslqr5
gsgB6OHgVtPVWjyULlnhZNCCZ6W9JKrrgm2ONTWmkEgmLGNG3hCMVAuUhtzGTE39drpHhWZ8kF1c
DxHlkmwFWXiNo09XBLY+Ii/4vNWARV6qNqkC4Mmz6yfsg4ZOf4yp42b3OfEqRGm9hX6FBQMu0fq0
tCZbqaj3mem3G1uZxfgo8ynxP0P+jFNW8F6pj85zheZaeFu/peHeacPQ519mr22NYs8aQEouLi63
/+0bHoiTbLrmW//znf79nv7zwv8/VAdY2Erxnf79OuDD3FQoiH7SYf/4mt/LgB93PbsJV1/TlgyP
e/mPMmBNBHc8zIu423BP/qUMcH7TDdxF301VLg7HP4XYtk7ud+Ct709U0x6V9b9SFvxirNNRdOtr
TYBPjIqATf/PRUE80Csw9B5vhuoL/B+ULZ/+8mzc/Vjt/xUtxZP108L/1wf4xaQpJ6us2okH8GFq
cjtDeX8HrJoFAE6//OOH+u4C/Ku4AGiK79AOQOGCBPY3lsTZ6CCu40q5ElKBX6nliMBD5hISCDRP
OB9BnPMxSlGu9Tqx398/Zw0uIT51+BxFUn1pBMNo0N+DneI928cy0fezXw9fMwz5WXUZpN1p9ll3
2+VYdkEeyycGMTNFODbrp1n0O5btzqnrWTHmoskZ3+e0g4wga0C9viWdPjSVq40d3YRFP+SUBD0W
j+zXE/LDXbtWXrPhh6gAmbhcjatW9oSzK3uep3I4l4S0r6gigLC76kdcutezaqDcWG58Qv3Gj1qj
M0jXYI+FPtibCGugbd3amtcuzC6DVHscAQbYhFgQm8FyJuqLvJ/ivVdKctf/fWp870H+Wfdg6esn
6e+fGjdf1fuXn3uHH1/yx6Fh0CCgcSOPiz4Er/mfQh5jtfX+7tewMWXonoXL37ThYiPn/tOvwQmi
O9/Ds2zT/N5I/NEt/f6ppdH6u7y2vxXuuAZqB5eAEs4qopZ+JWukvT2pWrbW1Ys7DzSn7Rxny2B9
7iwlcRRpJQTNfXNykZsaTHAEi5aF/Q/uwnI/mJ24oFQczFeQZMVNw5stPQt2WSglWkGxwQdrfrGU
rV77opKbPpmpQlqc7VGgfIrots8ZHrjE7+yHcTYeBijZb7WK1e2CKXAC8lmPA9219FDSxHLcZew4
Dp6EizmQhYPMrp37vYu/kHzClDKY8DCMWhttBtVpz7Pn7tLJH5MD9pFl2ECX0j8RtgNFnxFg8UV4
mrjNEkdVjEiq6TaG0crEBaGOviGqhbh0cGGFd2xmaS87Ri9Tu+eG51+tjj3XSlKd7wQI2PkIiIsP
bFXNk3by+QExyMYYDEKu/8q6NxnH3gd2njwseaFuRTliM2OUtsFq7CdRTLjVPh+ldyAQuhZRbjfk
wGDDgjfqD0hryRBEznC1CvO5b5GPL+0G1XDTi0NsONmwr2KTwe/ep0hKdp6E1aBvprySKGOL2p9u
LIhHtRH11EFH+0dYYpusyYlodf26xl+CW6GkRGtLG16Sgh8bSss1kAA4GS6Sm0IoO4AkVWYyCEkP
kdWOYslPwgF0opuwS0/z+DY2Zm2nYsDUY+R0QDh4Mgfl9RcwYQr9utBdrzmQ1WDEZ1My/dwIu1Pr
Gwee6jJhuNxh3RlBPlUuwNZT3w9Dq98QJJH3FmKmrlO4NMJiNBGEvSZxaprLGyXZXMsvoIb7itkK
fLAyvv/3gfc/O/A4ff7xgTf+v9NX2X2d/1opmRTkfNnvh55n/RbopusFnHt/jEV+r5Q85zeHQQmy
wTVRkAH6n0eg8RtvLxIoyDk3PW/1pf2B97T838gMZMrCv+hY4Zil/HLk/aMjEBnlz6UMtAmHyxLK
qO/DZmLP83OtZArYhRaTvwM5NZkF6MuiV8TcXZzhQjrnSZdCPeICik+NnqXDUQHjvE9bgm/2BRO/
ghm2YnGNBBL2I3nvKEwk0MB2SjiMYju7ZzmuM4Ku4XMFIgdGr5EcWhiptWHrHj9NZu28urV6L40Z
bn9ZPSlBSHxfNMt9J4Onpk2YztdtYYcNcGR8VAZzDIlE8jpwXpM9n/vGA0nGVti3vf4aAIeD3adl
5kNdj8UJg1e/bSo/Y+nAF46Ee23RS0w31dQw6NUM4yFeTA19mxZ860zJyrBtrGkMFSr2I8w+hEg2
8uZ3SyEcWMYuiBabOJvvT9R3Hov00k+8/hk+5I6vHg1FL1nIxd9T5hKQnVfDcWEfECGR5As7Z+xM
xAfrdN2tgir4oPJFJFFd+viHqn65uq3CSWUC5q50RJv92Mmj0gYe3fDHMUQ2Me+6rA+AITbWQF8b
SFaqGebDcOyshZWJP6ym70R7GwZyDfHXcDS4g2VcpN8F+n50jPJlLkqWNioZjFdZrSDQYtL5biVu
iFu/LbVvSzoG0WSJ+IQXIP2ilR2cNZrA/fefr1t/Kt7Zq2uHP48m64Q6/E5H91yvxgIhh3qPs0ux
eYfbnTU8yR0xYls4pQNGvz4zL4lv4E8Khx5W/QXXc5rCIDRIxqRNl9YudUA+7i3yrBsGP+yGa60p
TovdHJW0ezCEuRp2fYZIvkXi6O6wPPgszXH7AMSueC+g3DjlA2HOPDqaha5zsi0ZE0Q9wv1/kbBA
HyHVzq+iTbuLj2ThKQdusmOVJ118isI61XAJz2TBpR/yucVOjDXxrLW82L6bs4kpeieL8D6qKF8Y
2DiL2dV7Rw/sEN8CyhDkj+6qwlrelnqc94Q6BPuyNK1vo4scDJF+VTXQ7ABtbRIzz4pdkOs9js2y
4XsF5OLtXEygoxnZlBEZiDzZeDmBL0X3EBMGQprHSLg63NUNPpT4WrnAeUH0jv7e6ANjJ8vUIivS
L/aVj6cpLAgwLDdTn1X+vjD07rFv7FcyHljqOvoHrsqZqBElmMjlKB4g/sEErBIyJaLOcN0dGQUo
DT2zjQa9qE8JoZGsjAZfsi0smzuk99V9p1nubpzn6g74tXEaCLsI2Xwl24p1wKon6bdmYC+n1BZF
GRbmaEVj6VjPk+HqoVPNaDRA2PJBnSh9bDhuBJbBfYoYixS7GiIHeWf9msoT57AWxk7bi9bqrgPT
z1umsMWZyY5z1zsJSqFU9d/je3QiuyCM5qGvBfalxD0/bMZJ917VomXX2DAIk5N5/pVFz1HOvPRL
S1RfDS9jRARAJDcNDyiESOdr3hfAvf5GyyVaLDJ3BG0O6/XtqIx0O6QKjStph8vzhF+E6Y5Ib5RF
QMSitw1QU2fem8Ij5JJAQNweMml1bVtDtsVBW/asDCEBIm2pWYqPHBRGOJSjvlGuO5/HmCIqBU35
IeD3tzDaUzIcCXfxuo27JIDtY7Sk2uyuFv3RL1DFrtyAUBfDEKFvbuBa1K2MZGmmT66XEP49lWyV
TFnlZ9XnBTR3mWE8zE1ET5YL1pKQ44kEuqSOxrl6hxwhtjKbzWMTC++mmQftqSAmk+7XhLofjFOO
fqAuezjr/iKp3Qr0dTWYLEyxy73pMjrD9zHEb99PFlH08bdgqopT2fAJhUtsoHJaP0W4MJ3HaeGM
kmMFv0zTOVbVuoIPvZkbRjZuvZ8gwx8ZoZk2H4fRfDCc9YH6VE6b2uz4SUocatdRB0obpqMW1Ddc
2/MNsodm3jTNAvp2qJcrdHnn314P3vlZP//z/jD4p+XS4b1qsTbLrz9XTMwd/qyY9N9cw2DSToP4
F4O/Z1ItgeZjJoH0ZDV9/FkusZTSMfAzQVqXU0xL/qtcopmEhs5/p/JZEQD/WnLzL4MlcqlRjhEm
hSmNn4JF18/FEtvkKUFwsIDOZHdu4X9DIp68/KWG/G+GS+t06i8Dnx8PAnkIch+/598Q4PpGccEE
RMQMBSa4yesWILLKi7jX+u0/fqhfI5vX38fmaWFaQgnq/Mp9ayrm3HlCyTDh0guzMivOpolWwWha
ZF4AqTCZSxA6i2Mzbpqbf/Lwf/N0UgAB8WPuZxi8aL+23+h6fWd0ccKSXPBkVt4HP+s2//g3XCdx
Pz2Z60OsRXTAfhDE0S/lrZTaPOixIQ6OMT5NjvXSBYQPDsAvcVgL3qX/Ne74b145Sve/fTjbhI9m
w41aSW68Ef+KILUSYeO76bqDPZK9lhSV0ZIoo1XYGBnxl6jl7XgUuGoS0XPdWWiEgGwF+LKrQjIi
YB+XYZ5LWJ2kREkfkREG8MgbFaDgKEssdEzx8zo0hQGNtiJFR7KqPCJvsT6Z+bhnyt9/q+21nJO9
br4gSIGPMwecvEh7rRvMSQEJmoW1GfR5emGOJy+Zm4xJyKxXwjAXQfXkOmXygUSjhvBAad3HCRGL
Tk+miottPVQ2EkBgzcnNQEIpFyvU44ZMNRBpjtipYVmOrCmu6GXUzqqqb7ZXPjSZ/Rk19n0vmyoa
bb86tfr0MVE2wjBiiQgq43sSIrlsinYRe8aaWSRrY+N0+fhVpoE4eqTItTOuqixoAJWZpJux53Nv
JgSyODzd+MQI4MUjPvmUpzhORYeAP1MKhJEWPE0Akzazkef4kkXy1LtYVaiKIj1QWNCbBJncGCvi
hcp4m8P8vdbd6tlEuBJD5zw7ie4W2xGdPS3KOCfBkUUGPocMUvmT8Lh4UmZVkemDF8IEmmMEa43Y
ICNNSvfZrj3tQ1ooeUsKD9/HB9/11BiFOjOcHA4M3djLSglNCnNuesa3Kq9NqTukXxGdXI3IyilF
8zvRNHOUj7WxVfNg7hiU6i92Q94kFduE3iUzh7ch03GpRPpsXECRJ09ZKpZtnTVGGLsV9GPhouoe
sxVDDKvjgv1Z3rdLLe8q2V1iPFRvYvH7JxsJ7AGliXE1Jss9VDXvBfQa2W7o62lPw/iWFtJBJpUh
U8w9azrYXRbc626S78mtk9cl0Zq7oZw3ZjfM12RikxcFRLDuJB72t8Z12F5mbsvOeHLIzArs4UwW
J27YJXXvwH/v4tjCAxv3nhEGRvKRpLMUS4HzYVLJya7idSw33hPz+YxqmG20yrW9jb723Hcs/7NU
gWgckvEehruxN61MPxgA/A4z2sWj03biPDf6ylhKnOa2mrk3eEeDH4T5nuj3Vizm946R8wqCR0OQ
5Nq5T1xzD3IC6Q9gixrFGcSjgjpoI3TBoyVwAPi8aJqFmBlSZdym82nS/PiNSqwmXj0J9kkcj+cp
z/MI3PsYuYGW7lnQEqJZVFpo2jqr+Hhg3+yQWGW55XhazNS4TIwQdnHuBkTQNDnbaCK7XC99t2Lr
Q2AsuHH6Xn/IAFwcTPAbWNAuml8mj0Wj2yE6AT7b2XLC8z5EKi4kCVX4RWLikdDOgVl3l/yqdQJJ
pIjLDUivL5DP8WsB/J1DP07UMdaSYWto+j0K0l0/Nckh1wbQ5UE77hciZaKECOFnaWhexfE0aptW
yGY3mI313ikszg1cjW037USbWE+O0wZRbRSyPtae6u4GrbXeObf9Y1aNForjlAX2usVNU6Rj6K/a
5SYuC7o9K27n58bwywsH0nI04N6HbIXfZDPi1Ap8LRz9uInAWyMm01Oay3qfcgGEldJVHyZrQlhZ
GfVNV/nHUpnPRZWiD44NNIK+PNnS13BtafEmLjT/msTF13gKGFiIbusNpv0+6GTu5YOlbltEIEHo
lHz2OBLc22xmeQ0+tTy6lSkPls/StRmX8bVBfxFSDfHIepDPGJNdPkCoUKf8W8Dy+4MxCv0/2TuT
5ritNIv+lYpeNxx4mLHoTSZyZiZHkZQ2CIoSMc/Dw8Ov7wPZ7qJkl9XeuzausERnMhPA+4Z7z30I
3dm6hSHnBCDkxVrkBfyeys5N1hdxv2E4gtNrcqYvzFe166wpiawjVDxr3fTRjm2MGX6CSrlp88V5
Sk41cFJ7k3vAQIfZpeExE9mgep5HhAietmcI5KCSc19dYaJYGX2+d2YuKRI6z32gzRc7Oodi0xqE
WrujAvGXEXcuHD/eD+TNnappAL/T2/a1k4hsH2tRRAr0piD6Y5ermI9/jKcPgidXYJB/h55D5Q8m
WQBr9nY1GMk+M+6txtk4IPyeevAcn6bRiS8OQc1PXWkGNLTYI9O6bS+DqHuU9ClXHvbOvQXlnqQo
LjIOz7cy6wyCa1uiJaOwO3A+ysOYghLwm6lynRPyOubVgZF3w691xT+r458W+WS8vquKFpHab+Kz
RQX3P/91+Sr/df46Ja/V9xX+tx/7fRGkL4Iw7Lymv5BWv1sE6T7bYzKNEPfYJOgsNeHvHC+XH6KM
Z6+5rG2+G4oyL0WjgfAMsj0GbMDQf2Moav9Ql+o+2F+qYratNhc1tfH3VRwpdPksozK9atEfqher
WgIIS8vtrY0e4x3l6Sw5yNQ+gZ1faIfKiLEUrOlDyj1MS31HgI760prRgJZGr+31hARjPk2l437l
LnUDpDBOOzf7kmMl6xgj5VJZ9xrCHEgfnFyYqrovuVuik9EVll17w1w/jRHyJ1rv3o4VgAuTPrnH
YHpvlviQ147ETfgRqF2ewP0gAwUyIBLnsjgmnibXk+dyxIyFrUi5iGY7m+IrB8pF7d2DziCiLoUJ
ZDKYEIhqKUfTEkbHQ+cxpt54CKJy/Slp3J6ksbIePYPoZr3A8J4AC0V2qzevsda1W7ep1Q2BqyXr
XCVTftRR2vypLnU3+TXb958b8Gc3oMW28q9uwOssf4mr4vs97K8/9Nvt51u/WMuOAjCCoJ0F4v5v
8ca3O9NxXDrtb/cRf/T+9ntH1wPjs8SNmSbdOoArwJcWewla7b9169lLh/SuYRPIQlx8977gHQhS
e39osdsx88rJEc3RgkQSmBjLesZ4dBK9d2vHZVwdbJ9t44rslZnbogVP+SFGLcDt4hgAZyetpaBd
F4WfhDvQPWb7MKgmP1GAJelN75TtJ8Zc7kd7dspjLCIM+TI1An8hxzZ6khRHyjfOk8wfgx4q3lVa
Nxpb2bgmRZkgIWiXSiCgh54TzbGB6xW7v/+RSFXscmQsEaPUN8oBAjAN3o0CTEGDsaDelrHlxuSe
K9c+KrrkZey1+JkUya7YV23F5rLuSCm+6m097kFy5QVgHOasSTwRmkrCs7zkseV47paDfa4vDM34
dWOShVymbgqC5Z7iF8XgBoOPTstZ8nzzYBYbIbaGIBvcIrx4xow6ZhXmfJ4N6tNiAHsW2r4uwcTA
LFwLkKz6q5R5J+dNFkNAB1BAN8QjoUwrvILFgGlKsU0oTcb9noEqfup9i1It9ubGomdLa2uGfDBG
2L4YcBoxgjvapWpOv8yhUp2N/rKIiMYZwU5B4DHQk+6MbArbC+sP7aDjrLsBPxyuZsxzSEosHkdd
XB5ijdDuiM3zfaY5AzPKDpf8iAjvVuRYox2/Vi9undKp5UMO9EsBRas6elKvyK7gXJm7CvoShrF+
2GXl2PSrpqwc+Dz5cPDGae0OWN2KogQp5MTRtW34mGHjfAocRGqB1dsm/J+o2uN8Dm/bQhYQobSe
VEVyk1azNtbXeep8wHoR3TII6G4wWbi3eZ2NH1lzT0Hk05y2dTzdcj1UWzVWySPFVniTG5V6Ajuk
wVkecHuHrhEGSJjci+9n4WNcT+Z+ih3tWpuw9a86QHvb0W3Nq9AJcxAf0JMC4baZeqwXn5gb5s6H
xhHlPZQ17NVYD6Jpbaf4VtZJ0brTulI06WVrOA4JrDhKh6HsDxJs4U7mWfRosgA7+fMSGClqWz6g
v0cy4NWwLYIB7eabkJaDEJDMymkVVWUJ/rcigIsT/Qbas3topf2Q0hp16WCZKwsD0ZVQNY1ISmYn
bP92GK+HKDJOYpqqPQqugVUOtmSm3V17G+dO+djiPtiNeGo+SyN+Aos9rvvc845808WGTYy1Vl3t
nWeVT7chsMwjvqX2IWKV8jyYc4E9Tk7Ga1q1+kmbSzddNY3pHmU++Vsrrb8yTwn3wmagDeaKeTkW
jXtIW8Oz7qT5k4Jt9mTKPrHXduNlTw1HPqYi7jBH69ud7pJbikWu3ya1cyI41MHam+S7FJvpdemX
9lFOuI9WpcqQa/Gz2rVgt4OdlDN8haw+uSnhOtMe1hPZzbSOXMUYpWLbm/JV0mtdgIVcbSo51GsZ
so3hc+lXLt0ABnYdz04n2cb6ZWAq23i0AAXDP2o/JHN7n9aa+2WyK2yFDDcQ/9oSiR56lDl9QJdh
nQqk1ld6bwGZAOMXuEl08K3OPQMtbLg1hu5+JgUssFu9enUG5KS1nKsbM/Tnz42s2mYlUEowtQGC
FqWR9YE0K1whDXP4lSwarDWzH50tQwwfewwwZZWj78gAts2ZECCFJ/YUpEy9dCDpv+Z439fd2FwZ
A0wR25FTEI+D+WzEYbI3NdfAJiKluvoWXmLh18Gn2RsadxxKtgsoYW3bVkIjuVf3qtss7Ranei/8
TT5M4jJ2yZJgHSY6hrxCkhhjIAG+q6QF/TiLpHkPfM37DEYcHOCQDJC6v2X5MBRRd5YWelfVSJbf
sISv+c6Sq6h6wXNu0FHXRMB9MAt5Ma2ntBADL+G0QMa7ixtB61hFgykDEhToVrqE0UXhkedVKwH+
ShjVpUuI7/WlXa17fXrFQ13eCeksOpqwI9y9Y3me0tDYiPjJb7WmKw3qI7jFGsFs1dpvlWZ9SerG
uBL00P1aNYh9cz/dNG2qcZNr2VlOsXf2zQxSpg6LYZXOr/ECVSOoHQ7XNH2o9PYe2a++9kQbQyVc
WOosY7cJs9qdnsz+bSPaaqM5RmyuLda9+wiWbJ6NEe6sJAzashXUhLa1S1G1b7nfX9O59O4aA/lL
jDP3IXJZa4m4rY8yzWgn29DOz3bFfMruyvFcEUa210gXTNiDgxqxhIAAXxFjWOq+vElU1X5ppg5f
lgFSnbLH8h4jJ7SOvEMGS7KGFmjXdr3KM7u4KUINu7ehqoNARb/WO30KMNslV5D83JVTltWuH6Yh
wFnWfzRaZp25V5UrcjY/9Z34nDaY/GeOxyvQIhHS707GN5bHqLbsqiyYithYo6rq3gQ2hs0g1HCf
6o69YYQJWT3ysq3lQbHAJhLeJ6AxL47u9jvpmw3vImmvGSKZYpPOkA5XTC+BcbSxdpDDCWJMTK4S
/Bjdyj81bD2J7PSyL6CGxAZ8BN+r532KvfxrmyXdwdQ47nU3WzK8+X8hQtyVsm1nzwBfP+hpDqA/
wVtm9Im4mkFfv/op0ed9Hms7FvQaK9Uwv0373DyyJUu2SNAaEEcR/n/m0HuTRMqtO1F5abKyd5kR
AzCFJ899NNVNAEpJC3TFPhjJ2bgx3a587W2ZQKnJyQCkwR9U7OxRgYLfsM+zJet9aRXZSq/h2VbC
fm30+nYYPEoHPCBrKwXK3+oaaCztWWDVWcUxU8Ykm6kwct3ZZHp1cev21l0ACR1wXAmFUi9Ittfj
8s5jkHAE8hptEfEB70CIs3KS0lhZuAyg6wEJtfKzWWgajMpJ7nJn8PeWSqNgNotb1rQ3mLniLVIB
Elexqa+BD6NXGUSASSjfdZgugh6YfGBFlYdvbWAwMpq4jDXXvCYbD1MacMEHMOzJHsNdRQcovjbk
hm7wEhSrpICfZSS1zUGW4YEuzeFWGsJ/TQrVbFyNyw8X+d5Bg3jraBiOIcXHBEIPgsF0PRymovVZ
jUQa0SCzdyx6dZsn9ieyOT98axD+6aV+1kuZNC1/1UtdKrDG/wpesh8Bdb/+4O/9lPML5HHccJiD
4M3xDb7rp5C8UpRz5bFl+35pyaADrxyjBkc3FhHWOzW8/csCkqMR0kFqsrMUf6enIlbpu55qWbCh
w3fY4BhMNaxvk5j3WylGcDX4VNe4mnH0RfMu6RYKZ1AZZMaDndN6EhzqAkHmavSoE1fI+uePmpHD
EDASse/GWrtCpDlsVKMV20g1FRPsuTtXUbmPW3M4eg3BsVbuO6dqKLV78ilYe3HhnvrEE6vaKpz7
EXPJh9Tze7IzwB3tRN1UBMunzdrpqC7574mtQSZtCU0lNHdpg0+F9w1QyI72NEFnxyzaI9IR1vlN
eCvn5nrqAJ/zOYLoqMW+6dDneFjkiO9wjsJijjtkfhBHzZeB5V8wpCgairFN161ZqjMqeGKKe4Si
o87wAskDKdfaJkxTsVX6PO8wDZHAHBk7pK3lE8HvKazlRWiTW5t8aq+pt60N2SX9C9Y8c5u7PNQ5
jRj/Fg6vXwiWAqqxgr70/L3qhuQO/lYVFJRB+zozUG9VKlxJkCb7qE+vW+XrbK2yeYNhBt0H0d/g
Mmtgp4zLgijRbOqrYQK0nnfHLHHPsYBnTRDmna8XctOH7s4vhn1tLVuU3ChXikUZsqFIx6it7zSg
LGu83o92PyL06Jdfos76oB/MEPwokMzW1hyGxsPnomNFOE3s6EqRnGoUH1D7pk01u1sCruutPTcl
fYADEcVe8HYcPj6kq56VytrLDNZuc6g9KjOpVqY+2PCAeTabA9Zzw4KzgnJQHQxENQ9AarAzCm+E
PCubLXNne4t9QQXdpFtBiQEVaGe0mwbHWjUm6AFfpJ/qqbZODbZ9QmeAddgcsEPXSjhB0S42B5fR
LwdVjrUqS5uHqnMevWmm+5buKhoda6uVib4R+hzv3Lp4mYmvSpueGqYCVC3ZrkHSSbVjY/hfrVlL
GQH4dsA1sYzFV47kkvDa6NYnIXE7REhmDNTSFJP9evQob60u11eitw+NkYpPyprh67fdadKyz/By
pw01Wb1JEyaHdgm8faZewtTGtcBh2MDCrkkRma0Bs6aa1iDsmiAT7bPW9axv3SkMHAx9ECRUs2MN
Ym0q07e2DgrFLXizD/Rz0bnUiXk1vc+R3+nHKXKbtV072gP+ERBplHdW4OZJclcwZlkTOqqv4Mmr
XZ347QOOTo8+0s/uZnbbQdfNZ1R4+dZLCSxFm+ds54w9Muged1NOIlpRius3CYNMRPHUd6Lz4jW4
PgPTuMl6yE2dg4B+DLDSG/eGER16ezROFHRDoDEx/QCKnE/Rg2BjkC6ydiJfQgsC26vbC8jVTvUP
ADH1Va8JOqyxmRkF1e7aH2axauesZAxgqpsQHPtR9B0YZYL1gGZLLYs3Tg02b+ohTgKRyJBbUW/z
VocrlzU4f1G7Kgmb2UFTuGhW9jlh/YDDdCFsNC6ybm/UAnfm86znzt67cY5V19TfwGmTv0dldFxs
vkwD+nscNIehHJ2jR/Qz3n974UI3G6mbFSiJiQwYmTuBZdG4G43/OvT5XULoeSiGm5y2G7lVIgCj
a18La1bbvCX4tXevErk0+m65oylQjJ7LEnqf1q5Z09aBClkIAdz0VsJKXpoqAlrizfcdi8e9uwT2
5RnDXukN/VrontoYqB8p11kS65HTnpXhbofCePEbE4F7glQKBIB9HxpxtC5cf7OQOkCepiQnNV/H
DrG+O6sQJEfKei4X4hh6OTnWuTFuMkUwk+oz9Ph+4e1j+B5VbnxynO6K3hAuoj09ehJmL0zLfk1G
tXMAFVY++P74BBleBnXtfnVikgnGcMFER/kDnePJtfr2UnvGManQBdhVlZ+Z7mHSbm/yOCyD0Iy9
ddg0b20Lkylh+oRhY6h2Fo1JEFJ7bRrIllf4iUARTC2lG/3rPkc3Qdv5ifAE/0FZal/lpTjNDqul
0VDNtvfyMZg8XrGc5wcU/8lNxzwuFRxCk0bYQybZzpG6lG/bwSZBubDva3aIgdM3Cbjy7hC1DTq+
0aRg64FpsLzTAzwkzsc8m55lOAx7VwHVGQwa0iiPt4PRy91U0saCUrPXbjH65DmPN3rk4om2rOWN
w99runDd26gui/CughqE/STZTk2CRhkhw0HE2hO8PEYc2vTFTOADmfmwTLRmAnSSpMX6G5IDMMG4
hOmERkTjKSc9DYVDi3XNQ44K6N20txHANTgZEJ4nq2bG6aZPckxspALeg+q7U5dBqau16M3UaveY
l3m41dwcsn4NBpuQMm8jrEI/ejVleAVZCwhFFW5bp60CaDtYkz/nTlf2HwgADpEhEFlFktZ+gg9m
1QwR8brLxz4cC7h2KUKFlNklV1/hQdxqfeCJbmxky02GaMbuTAjRFZ3W2q0RDn8wB1marP6Vajv8
qHZX8fTOEC3UkskLkYr2nWkhQW1JcZ/KuTy25ti5/jqtPNYrzDZzwqUIM6/buW3/WVX8/wSBJPmy
Ovs/BdUfdoXXcfL9lvDXH/itrPb0X2zC/nSqY9cm02NR9f3mnPCsXzyMYewIWED95iT73T0mfvHZ
bDgU0Az82d6xLPl9VeH9snAiiLgizpMfZ7fwN7aEwv6uqrYps32BQcNmS47IDE4gf/76codvtvuf
/xL/HUotGuPStgnA0eswMNI5u4uXcG0wFaD1lY1SF0nTlgpq3goS9IiK7olLZDLxwS69+qPFBO5J
N8vuKZrYvL37JP9Ei7bsSd7tUZZ3Z9BdEOXCmoe04QWc8e7d+aiyyTnzLYI6rOrFji0QD/TMC0UW
cViDa2jn1zrVRE14zOqvXxu0xw+vjvkXTwkbXsYc2H0Xp+/7V8eaBFtuSJpDGIXPRRMCkJJD4p8z
H/Fu4NS2e4WMroQHrRz3NFk+OOi0TT5Nczl/cQfQcEE9K/MY5bjtMmIV4G62A4EETeXculRRaj0N
IIRCWfRXojbrLbUyWEOQfJjWCp7T1tgV17GhdNz5gseE7pHYgjnDdYNhmBmXeUOsoYroyVAYU8f4
iFwEqQqZKsARverkdta8Ia5quEOSXW4rhYsV4YLJpCdqYD+tSe1LCVCw9CcNkQnoTPdhYISer625
4Qx2nbq8tBbJOFq85Mm0lTnulVaE6wxKA+O4ninh7MoRBnZI8VGz21oXxqSe4dITP6YhVLyyZUrR
16r+yYMvhUxMRw6+QiMzjSu+AGeP4F1tQSA6u8lnQKhZBjNSZLXNnT9o6a3ewR8LUpxn4Mh0hzRD
V2+BAU/+Rg5gJ7ajOXlgAriV7kh4jNDeNw2j/dmK+wcxVPGm7F05HAikz6ELGWV/NyUMPdfClB3z
Qkfo20Jkobcqwz6jnLCdWuCvieYF+9bqFCZRYkh4d4z403YGAljD0dpTBxoahEMHYJptP7up8jax
7ZQ3xGdN2y5qjCWoBkyFtbDLV5E+iS26unbb9oj7VW5ou9nwoi9NbIxb8uigsIyw/bGSAld0i7vZ
UCN+oGpIj3PqpYFn9+5L7Pb1HirzvPHzuid8u62oKI2eKCw3hVuw5sifKOTpXndYZsQp1Lzp6Hsi
fDRT4n88GXMIkVoXf7WkPl4LAJX2Kind4ivOqgUzNzcm7VACRBvNWoNNepzZGTkuaNllXnUfR1pq
XqBtDUwtQZU78h5iazLVq8YtKxY/KM8iZuQhukoP3MiXMmUSDr2kTXeGXskvWTYWCy83LtDCE3I4
6ueu8Vt2iUmew2EtR8u47ro2PM7DvGQ4m+n47ExJ5F+xKaheQHD3A3jbgb2DKxqtfy3DISXoxO8b
lGA9p/amB5qmbbCTK/adolRs+t1ebIZRm5N7ZVZK7REcMrjXwpKZcVW2RRS0QxzVC5cXxQKaOZxA
GGXKFrVkpu9xN8UcBQSDtLFMatasZvXSVYRcilblXOqTXh1U1mV37KyXh2HM788KprxO58G9GEPV
wPMyfF6tXX43FWMQa8OZhLUGYxq18Gh1T33ipPBAkpF3T+Mz7wkimvfkH9Yfu9CuPkpwPR186hEA
diy5kTedPkzaipDH4bOeUkkCKG1t/eKHkozRmiCKl7bLaf9qLcfesDzKmQLwOVnpYGz69JtnSuvH
y5QYM5s8U0uqdSZNoPi7KYSORo6JZQn1Yg9Dq9dHNgA6/8giws25jpSgQsZTPMvxuYzAm5I+gbLw
ZVA9Lncwft2pasm3aTrBO0YCXGlbOfTw78GJwAAHTXOtynikLV0Cg1YdaW23A2aoa6uquLESyvTr
1s6hsJcRCI8AYvxImK+LlA49XFxcFcySUx6Js+TaBWpzKJHlj2DXgbGsKAjDISjZLn/SRrxL7O7a
zF/nEXRP9L6O0ldDrLyWaYwrP7KFqS6xo1B8YYyqViGpLofImICxSHKQOtF/wFPnHEbfT+3FmyRv
Byc380BjqzbuvHhhuQhgBKCWKiY/lp2GW8H2+xybYwiYlZibKwJK2gcjGyZiruLBfrXHksXGCDFs
S6rRhg07iJFc2NOVleNAhgoVgwmbW7ZGDZ3d1Hi1jfq2FSdTy/uDj30WNkwXYmPhnCGl1vRVAI6V
BYloCtdYk0eAEJJMNEhNqmfJviulqXj6jU7aIqie2WREtrVFMBCtusLsnr6do//MZX82l3URhb0r
Of5QON7F1Zev/zp0+Uv55TuZ2a8/+FsB6Ypf4AoYTGUd3P2/Dl9/t96KXzwcuUtyh49kgtLu9/IR
+IAhEJA5/zag/FY+Wvzn4G98q0TxpfyN0hGkyY/1Ebnfpm4xn2E6y6D3h+qsAWLXFvBJ9xorlFWq
4or1MzubTeT5xSYx7GdZjOMZABkyyKF+ziN7EUbwMKyGHBHGHGdBjZiBbUVRMkjQHwERRGwYcwIh
Kkt6wYz05dAKEoMspbnblNzhlde5lxpf1MqYBAG2sn3xzeKM1/xsanIX9lSxfWv71GoUIPk4ePgN
k7dBH5ILgwEOSLdmeltWDSRUmIMTBEBKkvlU+fqNI8hw9Fv5guZ1wodO22lBEGj75K3L0ywozEht
3Mq7uCb5cPCd1nVUvvlZecYwS3SQHWNhJSTByM6Dmm+slHiSiL/FQnM1xckLsXFkETXzq83OJx/F
K/rO50Z1W5ZT+boF6fyETXNPyoWzkoQWbKpu4brBYBe9+ZyN+YtL8PFWj+Sd3mbn5RPoi8ELEJS+
pXWprTumsFszB4ZqFsxQh6UHH+X4EJnybpEkrXGXRIc2919xIvq7JdsritQpQ+d8mHPC4eGf8MHo
Og+v5GjEgwFQf3pwWCbL2nqOzezIU/6lbVKcdPYFwi0bZcfqNha/kLSSNxDbN1bOd6XMftv4NU89
a3G7UtJOPK5pYtEIwMuNV+BjwxVNMVxoIis3SbawhYkBPfU1BMlIWz7LuHhhSynRDyL465k1r5fX
qi3+AuHTN7LTb3oDfFU8n4hzWhil+ql2K21NdfFmIiLc2CI5Z9l0Mvhy9nDo4I4m/IYVTAsoc2wE
eydn+EICCikwzCISCq0Ya+dVS8guEpPH1iIjK7anh4LwwEmVRKHGLdLzKnkpR8mW3piAhc2nkaxg
GMstUQSN+5xM+mevMa99bAqoGpnGG/1+tod2D1rjYW4IAk0gOeMP3keMCiDReUxgexTe1PUnp1Lx
RoL3ApQmzKPvciWQ0YbUxyjMVd3pj2UkXn3EHaslSoKElPzIDv2haYcHa8rfCj2FfedUfTAU04MZ
ihiTQ1+zWa58okQ0Hv4iYRO/fO6idFDoWM9VU6Zbx7JxR1su20R+jt8TaRYzK2k6z4nbKrZ8XI6a
wEKNgOETGDt/jadFBSyMx1vT4bLLpyhkk4+cQlHO7hsiCo5NZY+HDoLdYRo1tN+xygHw1sV1qdVq
q5OZcCxiwN+Glpuvveg+qbF1roSX1YunpUrYP7Qoi9LAx8xMSuwsX0KXGMsVuiyahtRqysesDB+L
CUVVgLGdcIeCRmKKw4tVZp9QtBBxOOVMrh21ns0kqHvVAiCdYkLEHYfzN5na6OhVPW52t7mQN3tT
VhYzKs16rDR2/R2zMqhp9stUKvIfSgNqObFEm9xh0eRigq9n39kWLEsDtvfhDeNzxPoll/+cGq8V
VrRV1xRsfUaduANDbE2XxSnvIlwNABwBoxDtNtGfX1u6O+wmg4tOZe6zqzmXwWjkIRzbN022J8vJ
ju8OnT/psf9oLvMxltHfcuujfFywlu+73AR8yACvAwnTCB/cHJoeo8d0SezmPIfC+UlX/eO8wQM/
7HOgmQiSATX8aGXzLTmUjkJiTHhBFWChOBq5Ga8cBAk/eaUfZwe80tK/I2Ni+MLE5Af9s3Rd8gKx
G++NPnuhHIZgx+M4FZJNEIUmEgup9O1ff5bf7yhxAS6vCYLCYZiCwtv94bOMzNKPPbBzewWWmPnd
+ABiOl9rJvEMmp0vlpFjnjMd73i6/fVLm3+YViyv7RMe7eIRFS7q8e++xxox0EwLWu47/G5Biljn
RtGTL4+LExDdbK/706vsAMZnchyP6UjqVeuzRwD59xpjAo3K+TRE+MComve+X2hrmIwb2MKw63l8
o50l+ocpNfCsM6nG28Ie76YietTtmCDIyboMAGjWU1X5O9uu6o8Rio615fF4+Ovf9E8uIRNmiMGm
Wui2sUCX3l+wRp74RWVYbG0NAhMq/Ub35xs4F81PPtFlyPbd9Gn5Nlk0L6UV0zagEN+/kC+FN/GH
XKt+bh26abpRyDs2es5DuHT8NOi87NxHorjNR3Xj9npxy0Q8YXYSvTUjz+WlVMGSnsEOmE6RxrDB
l8OD5jsXsx13scfj3q6TAsZI7OyayZieI9tQuyIy6s2UqOQ06C1589n0OLUc+4ORWEeW0QWz8x44
UZm8hQn7xTLL+RYnr9qBK38Lq/nRi4bt3Hcc3rW5j5W9j+OSwBfCcHDQTCc2K/naGOYbV9Hs00GI
Lc6jT63NLtAV1Fh//YX9yRPGxEm6kPHAxNg/0llmRCIwrM1yP0vxrZyYeLKhgIVwIs39X7/WMq98
PzFcvjMbgjvfFrZge1FGvL84WkMlZIapcm9n4x1+vmMBbOMnL/EnTxaXWaRFRjvsE+PHmSl2xIwA
HR2bhD/WQEyAscMxeF2e9Kwg1K6nvc8Ma+9rxkWGPmFoZX5E9vrUpelnQiNwvrLCZ2eRmntQkRyy
Pk+nWhVnIA5vsyPNjRsm2T43nRkaqSlp7+fuKk+cDQKED17Pv3ZYEBwsxVobSp5cCWFiF2VrvDVa
g3AIvzF2kK7YzBnJm42Gk2Fpdh6nDA9vpBbuBwWqkFS/eHvLkoXjqPd3VWnEG2QTv7IE/iOizPqT
O5bvwsdwznMYa7vx/ZdSQp2dKlWUe5HTKIxxkawTsLorg6TKs2COgXUU8lauvEvB8A2WVgvHXBTX
fcq1HGYlAr5y2MpwlqveEVUwxPqzTGuTHC+oYtnoXIj8Y0sa2uRjGUD3Wp5ENcSGgKnco27I17nT
V6Tv3U8m1aHf8Au32rTLYv1RUYiBN4/rnZlLxsnyLrKdZdDH9WnVPPg6Z8Thq4EkK8KclFR7fvTr
dvx1v/IfP6Q/uUk4M5b/CdByxo+jbhk1SFfkWO6lVwaUONPKlbwdC+xHWEc/+Uawpv/xPlk4AjzW
ABp7f7gnG8tUpmENRBMAe9kIBxWKF6bHkJPKF3w/mGnQ+ioaJAC7/SpNqQCj/OxkFIDELjiMzDBl
M+poNj7EFGz3iHtL5UEzx7VLZnXus6uPfar9qazMwKy71yKd76ZcnQp3OYy5zCIzewnlUqUCh0ln
/dwMmFKnylhTrm7AeXgk3dmXb+3lbE0moe/8Rb/NjkiY+Ylajts6HHro8X18mLzp5lsTFJbkD0ng
S8dykA9JTyPpZRH8kIZWz57lQ9tH+kpZ/goOMbMYcdNoydE0qdYEoXdJmSkkBOz3C/5NOC4XZD0A
Nya6d7PcRt1kgzuTD060NBB2pnE/wbHPG6oliC7nCSlsgOCv27Sa/dykpCaVJPZd+fb02vYA44hP
X7OrOydgaNf+RClu5dZzGo930rRYJ1T2fsTzhCH4SKB9A2GFG7jv8yNNMZw4TpYkGrkwuTsc2Z+Z
Fn2KoQEfM2EjGB4DyD9qvTRGjPKTncTIegJBfoHN8kzY/c/OY+dPbm9qHQAFUA25ovQfzkk24mlj
WHax71z1irjjjmHrhfqCD8/mtl7qr2+tdrXQfHqfSu/bPV/G/VZJQhGAnL+WTWEGmIzTjY/eyRtb
0yXbIWpIsvHKjT8Nap8LUnjHJENbETHixUEavTZa7p/rFkfzHHEuIj300UTkVPmueTE0njFprx5H
k3JLb816jWx9WE8REOzco7KOaAw5D2OitdcsGCQO/eGhH3mCIoe6axF6IdTIz+Mw3Fn2kOyq3Jk2
jBDNoJHzqYjlAwNwYt+ENrPhV69ORwgz+Q93Lt0Bgi/nMnKI0GQODyZ48qWa793fz9d/Jmw/mbCB
SRFca/95NXu/uLv+RPn42w/+W/nIAEs49lI6AL1Y6rzfJmzfCMF0RqbF6eUa742cFvJGVrDvCcG/
j9gMon5Z3tIF4ObUBe7PvzFm+7Ztfl/S6AA4kCPBJwbQicZywfK9L2l8HblBGDbaiTn8eIvhs9jM
SHQORT5nG7ceukCfR+POzB1m0BULP0EY+gEiLzgukkwfVOYUJ7PD7iia3uOq1EnjQSJYrkE5YOOH
sb7J+uguola0mEEQCLMsAK3yUQ7ZjTRI7srkkuuKkJpkpJRonW55dhaLhdvKMPw3Vm7c9yXs9rom
MHbmsXax5Ng9ACOLUQDBhFJ4xL7o2rBSnvmBduTNrPFuwdq7Vb7q71KwCLtGElRCjtJQ3CUsTciq
9GAcuDjnVhM8/x2q5YTATZj9CgLeoYimYpP+L3tnthy3kW3RL0JHYgZea65icagiRYp6QVCihRlI
zJn4+rtA2X0tdbf79n3ucITtkE3WACDz5Dl7r80MEtd7FO76biDVG+KeB4VMiLvWMyxFlBHZL6NS
oGB81XDS1AJC/ixasWXWGiF2bNyzaIMDQLOrFBBVbFap2zI3b6pIlexGDP1icL34yEAJNE0Q7Xoh
yzU3TL0NKrOFNZrTQcSChgeGAJKqL2/mnpBW3zX8U8nOuY5q4hwHhxBhZcUQt1QFRwb/AHPVvJgf
G7dqNpNOnkPcR59oW3pH5fjja2USo5YwG0OtbtfRnWw1ZP2ixosfrhewhbgZq8ieH8H45ThY06kO
jG95oUyKIoa+xrwbUKAwhazqbl4jSHOY/jo9njG8hvra2FVwF8Yh9K6JZpUiJwds2r60uvbAek9A
Q1lBc09NEldUydjU4IxDuntqlElP6llnj7SeUvfs5y3UKxPO6tbIZ7oICA4JPsc4ld8ZZIdKg71U
Abva1z+kKfXvShUyMxfhCr9okbHIH6IWP6r6ReKyyF3a+UP6EnZ1uihh2r5us+nCmLbcVz+A0Bi4
yGrcMcgWw7x3Ztn26OQ/EO7EScFzN0a9wN2h/xeg3q34A/wufufA5z+w8FNaaSDxaJQgxpsLPB7c
n7pMH0R5/UGXR0MMaT5foPMpEKdobQxQbLapBkuffBDqGcQwke8XcD1YOkxHVdi8u3PczLR8reha
YV+Qa9t30VdluUyeox88/Exb5rpcMPnzOHnjju4p9PyhSegQmX1VnfSC168X0D6+NJj7iOI0o8OF
xI+TQr3kH3x+d0H1Nwu0n6zB+L5ZQP7egvTvR+D+3gfnnzcgbmfRLZgDYgDUEgiQaqIBvK6tnhH6
kRfgN0t2AAYDcgTMkEgBawkXSJaYgUD6JA5AhfURPvWwgSFP9jOjfOIJ+o+kAk4rpBaYH+gL0fVX
yLHVAyOreO8zG0vM0b0PszF+ij5CED7yEJolGuFjlf/vhvjvNkQ2Noqzf70hPv2m3ro/z5rsHz/x
x05o/w2sI0nzZkjIzQ84wd93Qu9viO8tXyATWjCrbJJ/eKo9kujhT7M/MozCpM0G9ftWaLl/I0aH
vpjD/f7DOfAfbIUm++vPxxbOKq7DEAw7rSmoNa2lAfcnQZDocc+CEBLHCXXFy2g4/qor9LdAWQWx
WgZOSAPJuuLQf/Wn4LbrJNKBMWseZY2in24KWcb0xBb82S0sGeOoI9uL9mOdJQ9D1Rhvg78Qo8iH
bw5OENGZR5kUdw+V72r74jhpbpWYIQvTP5K0Glh3jApE/akr0BIQzJfPtQ26E77zLU5T4cMjgHas
UF2GY186qygCobojlU74JCNPbdt8KoKqx4HqV2VhEsSpPPJyMDv3Wz8RTrdLCseSp564WWKulvQY
QdKqpTUrD8cp8+TXGvOkjruG4xp9ZlxSTqSCfWD52j0COiHRjHD21M+eIm0Yw8gRJx+bTVK79VtW
RcF77GWxv4H5qTrIiNAWRqZEnZ8K6IUt8Tk9b6EjgrC2bgJhz4sAOwTwlJmYx6cercNuRNVCfmJN
95F4w+xQxnT/VJUCgypIsAe0owK0xIH7qkfXWQV2nBDakz7GyD24WEN221gVma7W9JzVGJwzzOwr
swyxTEwx+pmmjJOXVKVTvNVjevQDdVs77U2Cz/ili8sKdXT3YJcK23o1Erc5xt43uPnTigDT1zlz
mSygvciVfYxV/qxG3BsaafApIHwrRp27taN8eIRaAR8D3vd+4CulXVWvSJSd9p2f4Fa3qj1+/+s4
p89eYX2vyQq6mTuSFsM8vpuRD+Ap71/rsjuVY10d8h6JiJ/aGzUTZNdpLLaS6mLXMrVKYnCpuZU/
g81Mwasb9ZaQ1d/wfHmwT+foYQoxdCOwM1bhsPQfMDfkeiBBfnTMlQKAYwHy3JBxqdYxXs41pVZy
joaivQ36ydr6tN6P2PVT0F0z2X0Gia5z1wRfcYeO+3J0069B0uDcbbXeysY1qPy0g3o0/g3tTn3v
Gv2j26fqsSp1safWSfG5yfRAnraHxZQMA/QzLhxbF5wN5eiRdSHZta0V7uLSddZuYoT70Zt+q928
PPYJI0/M4PBB4iEFIqXSrzUOvfXoVuU2jrES4v3ooFnagJcq4GTuTN6wK8YCXBOhloGlnkyXgOG2
yJ+NIjpiOIAa13E2d3vjxdWRWNm5yk5Jw9TXYDj43cbu+gVqEDUJrYt8cgjLGRsMGIMW+RnbwHDj
eT1PPNrhBjzDbDC3JOwX51Bguoj+A4EaKBtnvdYMlSAHieGqzXHyHwsnZ7cUFvGBwOzTReDt7Tg+
BtvIR9xG8TBkT51X9nhizTkmiby2aEMAW18zEeXVuLHwatP1+DYUjb0W0Tg+MH4x1+PIbRGHS/Ax
cDX93kgW1W3sO/qEYKZijDHpKdwTog4dF0KqUOuGd7vI/ab+u9k0wIZi+Ko7AuOH5Dv7d8izNoUN
m7lo5HRHG6h77VzuFqpKB9ipOZbiJqnCklF2ILG7GtZeWFQdTc5JWGdEpSY1q4Si6VKLGEOgDa4f
BFO8IlvP3mKnLvaQ9tMV0aqfFTLYZz+V6q7IDLhe+QvBj2JVFXmNG6g/9Ubj3GXCyjfAWzMIt+l7
1AXtJrVk+ly2GYIVJJXpLb2LEb8/0q8NLUB6MyT24szOcRaGdniWTlGfzBCYhm+P5xEf9hWFgvGY
O53/ZpVuyqEHzuBchhC8hzjhMcZEb22julI7TfjIrRfBgOyjvtvEfd/fkdBeM9pLkUcaQu/b5all
zOFdynm0d1HjEkXWFDht0LTDrkgp+TrCtkUCtGmxOjbBHBBV7JGFauvXaqB544xl+I3G2sUnVnNa
dTmqSTvoP3sfhkpBvW3Z49EpzACihWkj8oMPRePecbaZ0Rs3GtngLlgsnJWYcbXVCi1VHCxOUJP1
INB3Ke7a+9kQ461OQzjeeoDHU+HlVB1V6uhbw7Z3LMxEoaNWYrKCdZhlw0qa7V6T0Moa3N+GA6sW
/WpCWKC1rEWvqmOfOy4OIVDcsTldhwB/SB7U+bZe/K98tpD5tdobugmPrRijNepBgUo0LL/pxUsr
kOaRsoq/VqKzhy+3mG4ZlHVPcEswZAV01jgshpuub44Ef8EZMeR31fifytSvtzPjkZ3oJPYXTe6b
QWD6NiF5dzcwxz4ZefO+4HCLPhqALhQoPCe3WReWX93TrBdndKf1thI6202Lj3heHMXG4i1uJKpY
mCUAr2N4zUbAZx5ypPlWmbPeNd6XefEoV4tbOcn7L1ad5zeujLCmkZlFHizKMUjn5pl7oNt3i9l5
yvPviL/CnZLzl1guFOgPW3RGvOMt6QmRhSB3yTAN468Y+yaMUH37EOVWtE4WZzX8yJHNHaOZJ2KU
Z+53GTa/OX1a7AqXgmFUzkuJIBFSXtc8FwG/am5hiEic39/bwaH72SFIgR3PwXaxeYNayy6hVcuj
+DCA5whBJnzhQxmJDYspPjacBi/wT9kwevsxTWFBjzEFf6ZQmwxeWnxFGmsh38V+PuB23GWjr9eY
g6sdncbyTM8ai56enfVo669dQqLwSBdkNYW8hynJc1xnTfDcCWt+yAkB4QudF/tb4g8K+HIuefsj
kTavPPZ5f9tPVQB30uVnbcF5ZoiOxKwR4VqE8WXAM/Hg9lH2igHr0fW8aQ2E4c6x6u5gE9mBuyPJ
JBNWApFh0yXOp9DNAUS5aAZ1H2ydOfKshZ8ZLxlqE0SHBS6QeiOi6ri23t1KVaTMc51XljTr+9Gc
+4OYlX/wlRt8mfJOvKKp/JbJqL+fhW0QGQiJ+5DJ3r53S2/cknCqqsXcSMMESyJiinHJ0nVd7ghR
XpsgdK8MmDuxZtU0KDEsaa1dvHXfu9YOnOVBjbmmzK3rlUZcu5fSdHlkKkZ7h7YLCa8D5uBtdGw/
IogZ1py9z+B8s88ddtyvxLidiimJZia9WJ6a2H7Hl+I+Vl5qfYPDAdFmdrwwXxnpoI7yA3qR5klG
gIqr1Tex4DHkByhjQWZELJ63Y2IUexIdH4AK3URILP3NyHagDnQ3M25nb/Tfo9gv18xd/fuwd9MX
nKLOrTmk7gaSTLF1OeozdpGk2raNX27r3q6vre206VrzVdyp3ApoxEY1fJdeDjjY2wBX4Kg6kCML
fCQ222wX+UBJcD6QQMn7YprmGfsMKWW5Z0SSvrCa5S9sccPnAvz5IxFJ0UFkfnoU7kTFGzXeqalG
GK8pA1e8NCjDnmMLu+LNaGhEzXPSnpjM8UAkAsGl5PB8IkBiJPVKmTk55pXcwP2Bey7guPSz6l+I
dB/eXaYNh6Crw5s6y/p7J07aT7XtkkDudzUROHbjbUhchjdDdcWICBYqSfcumBOILqywa85JcGvn
UNoMlgqpx22a8TzcEEBWlttgAd5MUTB7n+N8geGMgWJnDQYn5EFscdLBdKdh5OSOd+fZefI6+hP2
1dofHou50uYGupBxS3csfY1Kt9q1UQAstZxVcQSNIzZIyONg5ThwIZF5wv0RkYouwNToR5Usr0j5
HjEiYC+rmuFrtRCEjMRHE9STzN1+MIY+cEN9OZZPNPCZMgrf2k8BXKJsIRTBJU02ddwUa2nMBRkX
rXR300I2Khy3bTfuTBcso4G/HTMTWH81w8Ynzfow+Cp+sKQd6WvgZ219r+KE5kKIoaQhCjnAIkOx
UMok1IuSdbAWsBzlZrpw5nK/mZzH+ncG3aBJCWu7QxYmwC2nD2JdoRxjTR/M3MIzAk/swO1cSXQZ
ZDN2nn3oE5CsYG/R7gDMk/6hzXkWv4bE0m+EkUXxOR2XuEpu4TZDDxFPG88aRsQQNGpYfeABn8Fg
ycOA2+Gqmp6zALL0/ex6yWbsNUbcqZXHlntyM/R2epYZZODIGvzvZVs730RF1gOab1wCe1XKpy4P
o/QVeeewLhGj3/Y8j0gJ5nkJfgyC32hNxQePBEeD9lBirJu09Z/nbBJbcslmDMYdzsbO6uY3QWF9
M2mJDpLzce1Lsa/5tafZavqLlKn8nCinvE6T6RJuSHy2VTpy4yYmJggzKe1tnDPVAzJLddAsgvAc
DwrB0PWd4zTlBjyb86mjitz2SpEoUpnZNmavozgH/KOstt8OhX80ZDVuag7uV5qF4a7NhfXmQvg8
QIuWK2Cuzaqg1Yu9sk72aWyPm7Z2g7Odlh6Xt0umr0UIMws4z72tkvBdVJBIeCd0A4WFxN3Sh8Ys
cBkPQ3xGBxYo+lbOtOW+aXYyVO62Ac6JXos4rBUMI6R1UZngn2Abj3A1f6GJLVd16JcHI8XHa0zs
JNXkYWvG69QBPzQ0cnnb3tWRg4Ix9I373p71VU6gREmRvlX5UCGirsg3iiej2IIPTX6T0nNuoyhN
WWib+BDVWEryjoV/kORTFBBi8dkAlKHjzqYz6QtGy/BuVDEicGJGD7mXQk8uBAtmV9enVJgPQYC0
vOs6Bfx7wQ/5VQacCOsqhV0T3OVG065VKXJi1SNnlRWh/Qqvi5b21FXlukyT8tWQ3SsQqRwlWrB3
XAV4oJbjuyBH5hAggz3qEveDycGTnA63J8y3ihcMmU33wY9xPc3FG3FAyXbkaq2sSn2WAYeIGIDz
3GD1KD53GeOFwhpEvQW0jKNE2fbWC7BTItwBbJ127lsOMWxVAqReUzOTmLCwZIttix9jiB3VnGH9
VNwtnb83Re6T7uCk5yKO8wf6D0JsBgcs3XbE+XXX9dTbmRitTbO0f1TQyWPYNAUhN+N8iLNA/DZV
HNEyYlYOUCHJzDAaC3YM/eZctt/6RPUnv8SQIDA/EV4/bJJES1qdXsMGbKBP88vxMudJvIvT5ivn
NUoxXTFFdeasPFYDYeNE/nT6ZcQQiilhurWJhX2mlHpKjaZZ+1ihbxLPngjLnSkc6wTD19xg+BiM
dlONw5fQbNAPaxtauvVcGSx52eg4O+m1wXpy7eAlUWa5sgk52sCIGlHuRO7TXOcuw+zcuql0ck6N
6rWXfgejIXlsPfM71HfqP011VMUS005tvdoJbF97rJz3DqLTRsTIxKRRPiv8id+lLBkXxFXgweiC
lrU2lBxwkXnllbgbZjx1nJmbXgbRl1EM+bhS44gCM9TTtQEGUTNPjSLaTsRC79wOYQrFf2lyxlEA
eAY7vFYsWOgsbLcmsQwm2gCDIOkNnoRy64kcKgZN5GlOsW/pONpwqaR/mzM7vx89hyaBmRP9Ys05
WAnPAsCGFIaB8JaEaXmHej448i/8J6LSvluxdXWymsUjSJMTBsH8pF02V/xe36JcDrDZjZy4V28A
3Odn0AAKdZpTP+dRN59btiQMGD1gLGvpBcoqRssKk8E3vXF5JqjymAAsOhBnHXcWS4Kn2nE6ZDXW
6LH5go39hG4M8HYqxTGPjdso7Kh1CrfZApg6SRMUJJHW/tbPveIkXdp/UH+6NSBgSAec4taR05BL
PV7CrHsXZcodH2mXKXh1aZwlYbnU/rFywKP5Rp/sObvQQJxL455h3Qvjmu6mjwzs7K2H6KuwIUgL
GW/TujQPKuNw1rpDdwTbKuhc9PVK5O67RKh0GQgpOWQRKKSk1l/y2KRz1mt7x3wHBX9vf43c0Xyc
AjdH7wdrDYFgPf3mdv74yNoHtshzsWSJZji1Dc0owXTRjAzntoBKTZ+FcKdtK/L8EHrVrdMX3Tqa
bQfFbDqFw9ZHSOevMpHkp4Wcb4ZzvctTLd/IuqtfF4Xegv+f52+MISO1JrXLeKu9sr33RWEcMja8
Fpqfrw5BnrWMpDgiIXvNkg3OsVNrOPHWLrX+Sp3FoxWDzQAmEtzXkx3doh4Zvhmp9z1uQfytQjCw
p4Y29GVWjAjd1J+qtUzF9ClQ7vBgWYkz3y16O7ma/LLe0wUtwbf1tlzAcSQ41anpk5mdqo20Ugxk
6awlmD3Gp46IjDsTtdO4dtkMDgTzPenY/USF4D42hBTgy9T9gedAb722I0AnDJ6nAE841krrMRaF
XHeJfR+YXfRWKhTiWRkFa9O3rHRTcEg3biaLouZM2Fi3avoxuaGG6NUOZkKNDSH1hpNTsf6sPKaY
GTR3hEY0iYpkNdELo6YpPXNVcbihvJtqiZ/fq9vnVjrNDbPPAM9/DfAHQRo9Pi0ztN6sC69erUL7
bkpd8TTyC7xNQFb1y4BMjjwzhrzkLXdMh+MKUI89SAAW3D3NWsgJvFhTpUC+pGw3bFghPsEhpmLS
qMJMqydtte2XSohV5rXMPf+L0yYBj/aQ9QcZJCD9DdVQtAaEIK5ioxiRnNrq0R0k2RSVyCXydS0C
roQRPhdWF7+7Ccy/TRVHjPLoqemrzhHGrW0etO3cLCQ3v+PgrSy2aErQUm5GW36fKK+3jAguZB5h
LIM6cpK5R0ysHKARpFFzUfFovWTLfBrLHAv23LrmQ9fUZroqmjG4dngdqHjbuH4oZmN8MbCKnOyk
oS9TzmFw22qjf8kJAbuDhUPEkkQvxuG1sy8dMudraEQcX1ozCm8MI7G+aoJOTn0XjI+kndAMVdbA
U1pXLKur0g0AiJGRDjyU+AkeygnPxIZ8TqDsdosq644Of89+ErZ2gSja0u6u9yaXK11m26hv44yk
ze6BnFD8fZ6WhD3RhnoS5DGcMoelkmmm/l7I0nyNzI5CbfZ6hDA0mFDghWm8irO0eRk8t95NBrtu
XDtsZtxSGw476VbEXbaXxhSIFa3RmzZS/nGcRL+F8ZSfpVlVHZW9Kc41QrRP2Gd7HIIqLTfYkJ21
1wJGsmFMXmTeyDsEkMGhBIO77cZZ7nGFOGtb5twlRos8KkCv+5nurcEmNsknQX13butmIgeC6p92
pk+XxkiuOsnGdRDG8DOYZRAc3pW3Qx9+M0aTo4NZAs5M3J5c0tm8RfjprjHU4ltp7GOdmMED7hp1
nLQ7Ik7zESqCNQW3yqljoGJc029uTx0O4lv8ivk58MKvJJWRghEhQs8C/RbrMllbTs7JIMhoK5pR
Sa+s1c8gX6Od3xLMJa3Z3hrc6PtkBAM1Igc45l1Nz6bOK23RaCNkx1bmBt00A1kX2Z0h5vY1RRC7
5qgwH3RLGjEbWTc8BH5NH9gMC+ISXGssrspNiBdJ2GwyN6/J75zH/Gz4KBNcxjf0WFFE6DrZmTmi
wLCe74jp5M9FdOlspe+nvqIPPObPYWd9tmMWa9eotikyvw2dkrewwigE8zjdTFMSbzqDAFYiReqd
ZeaI451y78TZdQ5wiQIqd5FdgcWN4/kexCaJdVnzIjviQ7x4OESGdaCw6vcjVuwvhmIMYkHeswU+
bjFTISvkfHuJO3RFUP1bGWbNZRqaCxbIQq9EHbC1m7JqSdQ27gPskutIWMmxqYR1xgPxTiDzcFtb
FWGlrP9YQ2YEdw4WGWzbSwabOjNQV5iomv86Jf9PiA00jRZy2H89tv7UvyU/Ta1//MDvU2to29D2
BWZEAcTbspec0T+m1ibkOg/7h4uSK8Suy2j6Tx5Jky4S+pK/j6ttf6HZCXsRWbk+g+7/yCD5oQP/
kxZdBKS222hsf0yqMXD+PKwmsRxEssaCHjJWnGlkTFLrHYb58LksHfuYK7C99GBjecNYpns3tU73
KkUoqJuqPbSgapEn1qhahyHclqmpronW7gOrbCdsFD4KezSWHXQunHXK0iOWCY2OVsQPD4Qzh84n
KqWwpDNRYv4lIQnj90oUkXEflswoTohp6DSuLZilAYIsX5PkM+EwUeMx9gczjY4RGM0MA1pAfqoc
+ZIfjar26cw5CZl1cTaBeuK7dKhIcooywcuyzUtmhHFpxYtQc0bd1ZYOYc9Tkd5FZZnQxmMhW0+V
Fz1VJTl+c1/bBz4U7jEMn18n9OFktzsUCLJMsouq3bte0aWc3TTekRE/vIUmsMu2K0lDTKlNkXUC
gAprwtcha6nZt6pTFkP9QSEz54x/MNOJsbmxKJKJUAaRpe6SOCdIGQwWzeEcWY9+NLQ5kLks4jxb
Ji3Stfy9lapkgHz5kdNsijgyCSMsGaDn6grbM21vJQC/iqtQ4lQpx+N/hSz/lxQ+zDYOivV/vSK8
vJG/V8V9Xf20Lvz4sT/WBdP7G2J6hgO/Kzt5+P9YFyznb76NnuXjGf/7krDALJkU4WV2vV8S+Eg5
JsedqA8TDIaD8PQ/0XT+LJhGHErvEOkUCwMqFmsJ+vhJxTLXczMY3cCIkajgeV2lariA0O9JWZ2a
7sufvph/4u9bftn/rkIfL4anYDHAhQ5+lV/NF7GrnMJPeueSGFq+Vk5twcEaw2ck9mzJniVwagnf
eQvHrD38P14a3zhr86KGRQj70+dMjdxUPR3Hy0y6+2sVwnzfjnry1dYfPPPJpgBCHCFay17jc4bo
89cv/7OlYvnk6IQsTEeQXbhwv748iVlxherPvhSwpJn9GWPPmaMfZgmTbXk5VQbB+a9f0/rZWPH7
i3KrOOwtnul/KJj+pFCqJDCSGFDwxbUqCwFsYB8tVB3Nzkc/8ix7OptOCmVjNZhD2+2TfujfPdml
+wJItb1u4GDspR8D+u6APkfbeZ6dN48R6hJxMArzZpQRzf4U1C/yW2mCblOobOz1X38Ono1f7hok
GWgRXQ+f3bKH/XzpgimwBwWr7GIOnJvyAQOcKoZc7QIIl084q+sblbvd+1+/6s/+yR9fHrgn1Gfs
5UTn/HLDEJLqZ8ptzUsG7eiJjm3KZlEl30WmOHiZs7q6jjTvmOkiC9IJivy/fv1/fDBBrQb0xjyg
CgiSfjEqAfaocpZ28+IRknlNlweG1g+g9LEx7/76pX5x4Hx8VtsMebICwQv+g7sw0n5fCTGYFycN
1dXgfJ8Th7ew2SPb7t5V7jhvo/CWp1OU5Vr6Ew+LkfmUAzld/79+N//sg4NyYLVkt0Y58csHtxyj
DhsRicuAOrhZO8Qv1GdO32KEDZSH/4+HxGfZ47nkL/8fXHqmzMgAskfr0nacGmlgFmBHCdi7GXxR
3yAGcWhUdjUth5S7PCxm8w6sIGnsDOFRoJrwA28Mb1TXGHkGImoIxOc+H8Ot2VM9JQkyZn5rxlPG
QVhNpxBxcLH766/swxj988Lq+1DdHIHoEiTbr7bGrIijIUBIdomiTDS72W9bohW4b1Rfyte2xUBb
UPK94r4LzyVNli0EbOyhnQ6bA24/cCtp7pBvNk8z/VgzEt170Ap1/ev3+U9WwUXJiQQT67jj/uqD
NugLjADnzYuLERO45/I1m7KVryaRok9N0f67O5sq+ee1wxMApBcjJsYF5KK/vmLZkwJO7l53maRd
37h96b5FjGH4m52BJRW2emhtj8SoKI2idivGLKlWRCSEjylYKbmCbNy/2yAOHzLBCiAMHoLUdlg4
l3vi4yvq2DW8lZli9+lGv77R4O3OBgzGIwmg5t2sh/rfWOZ+GKj/fL3ZrAXX2ebOtXDt/Gr7nIM8
9JtUxxdQnsz7pZ7bTeYb2X1jF/TsKvQB0zrzR2bBlmsU3jodSS3ZhUnMdAG/qC3WWpEbaGVAR0XZ
+7uRhMn+kHgdsPTKjJkAGJHLSB+ZJdIYkUzGJxr0cb8Rfl1DGYt14q6d0E+wfFiCJyPrJkINy8Qj
TWIRUDmBrC5D1Sc3QVdmZxD99d2YRRziAwj16H+sAkS99nO4X7r4JvLO3KBkpGNkkaYieX9j8q5x
MnmnXifVJu3Zv08idHE8N3YmH6DvEX7KFA6/OJR9Aa4M6tFq9H1DPg9VkU0bO/L9xxCLpcDYFRMv
31pjM1Ifxy19Ay/U7drrreAr1i3mG1XZ9flhhm6B7nUYHOTmDQaDYwSY72zFA+N0OUYnIIHhoyae
HB0ESTvtBeewyYiLRFcXmYeVI5QB3iUffDLSGYKFThJtgoyTVpwMbLs59wix2zxysDXCbYN1K95S
GoRbHwU776523TcEc5QJVcBqQwnIQjxKnuYu1fyY9rsigdlKxxWDf8EYz8wK/8zMKB/YmU06QCSG
V4Pw5cmO4W+A+q6bs6FArwEbr8uEFm6qgiNKXtLUgZ18CxBUovizEkFSBSgmMDbxHXGFAOIAWHB6
lK+TEPNnkMSgWJADQKUK6Pv1dU1Puun2RFBFO45S9Zcy7NzPtQ1eu/Fk8s6Non6LiVLvV3MSVxsx
cHnWSdRX+zaWLn41f1xzY5XCjle4JRUCNuBUKwAY707DVI4801g+GS4ZkFhMgi53TlWFo/PJHyMy
W7gBQMz4mxJc+OL20I6/tKgxUUUW/0QnZOF5zJ3UgDySasSKELVyM5SfjWTEpVCGeUb/RTe6JFcR
vt++mF1CTfKcb7paGDAiDiiGWMGdtyaYfHuLHkhqRoZR8UkZHVdMRz2bgtZQzkY/ZF2hJZXuU81d
uUoCk83UqRp+B/NPcJVtx5X1zJmLiiLTWAssP+B+J24vSJhc+nxkyU4dlEd+QDLErD3nLXIn2H+p
oF4ltofVqJwAgERz+DxZVvfezYlz9AaPhcdhHfKdkkN6C8hk1fCEBqR32fx63bi8OU4cNWSaOHoe
PAgLuS7rm7zKracGegL/U12E574fWZ9ZztCdFU4IkM40e/4knhnOYnyk8LHQDpLy4NOf2wUuX05r
sVOvCMLg/2gTM7ujQ80Sg+wqOMdNGZ5Dv1ZXy/XY1FODFfVjjaSGC86RyybqZ03LaDro3htycwe8
tY751OGkgh23vNuSmXrG6NFRDzVlJwmzbqofgKXxr3nBYO6+YooPQ2g07wCZkFfjUBlqazKfkFSF
W6Bj+jqkHDfsIrNwS1pszz2xtxu9VI/a4rs3CQQF5snzm8FYHLt3ROvqihu2e6fFyRgjJhDkKPLR
ffuItqHp0r3Lgt22CePmlVQWql+Vdvr6USjMZIuSWpsV3pulqO/xsXBpG96MsoLsnRRAeOKpb9O2
bZZeO6qZtVdH4q5DYFyfuY24dtbybmFEsfF0dXuAvaeuIhMU4TUcv61r5vIVxTW7uc4to91GMP3f
cH9C9xtrODjHpmt55yjjqaBqegzq3BgtQ/iPAof5aUgYYta//zj82MuerLOQUSRufmKdHbSOGXNY
JpS3k6uDc4KwGvaj3RZ7th3eoLRUNq8Co5qyLU346CvMGl68+niETHJQ1W6kZ0IZxM7Tb9rpEjgT
cYxhxzWSxAIhJ+7eQ/Tj7bZyXNa2ejmqAGVM96Y2KQzoah09rvRd1dn+kY9T3yBk865o0ZBPwhnm
3SKbbQ/TxI6L3p26HGPEnUB8hhoS4hPk5pFy1QkyPdzKieQduvQwg7CbV9y1UJsCe0tbjzcD2xDA
HToM/m4GISL91H/KckLitn0j0j1GTO4RRBPuGylIfKcY+vj8H4sA9At11WnFt1LkaXj2tGsfiQDn
gfOWly+nPlhny1NfoLN9zRgn3oQxV5VyvzmAdeWqplYXbNBjL9/DRAkaVmn0bACwf1A69t6QqfG8
Av4o4ZAjT9/ELk9823a8k4870VGZidQmZQlwTWr0rYnImcShuIm7hxCQ4nQM6uUCZQ1Eop1VR82h
bM3wOUVgxsyL42gHmamnKLICNM0ra4rLRy0y981ewP2WEXAGoJPN1qQC82kio4fwMouxxop1Pixw
5YXy1YslD3pjTurh4xOyE1Ejdzg8QLdiBf848M6TIV9nYgufSLdDpMDSLVYTR9qnoeEPme9xWfql
SpsBthY/KsaPbVPPgjtKFkDZ7CDhs8/kIJ8rKzDw+lnlph0GTjLLt9bKUYWbbDLhR7bL20k8PkWe
Rs6bRANlA9EC51nkFY/VrDE4+PZs71B9muDCu5jliOyalHlIwOqYdC0E0oRbHuoSbcZrkkaevZ1G
/3/YO49ut40073+VOe8ePkhVABbvhmC85M1J0gZHVkBOhVj49PMDZc/Y6m57et+bPnLbV7wEwcLz
/GNLAKpAQCBwaYunWVG6h3LHBVU1lCk+u/N6svBfB2/VbLK2FoN7ytsax0UQ+FOBV0Py08WQ2O2z
RUwEt0iUc6GJBrPu0ux69s02RR91bHHIM4rE60oOd70gF+SeuF6AH2fRuriPmc25sB6s9DXxxLne
u/CMPNbmnlaN2Uv1r4rH0OP1/nRRchwygIADJaZufusNPreIbxIT5op8vEliTe77jxsCxZ7/vSEZ
fwxLNaqjkVWEj6Ht+hwTnEzsF3eFnHO+FGiMrTtJOszBaivrDkseFyHv1mBPGqQsYqdExUlEpJoR
eq0NCEH4RrrQ9MMbMqaSuw+Cmjg6d+LfaQYhRZGfbd1ZLm+BW856EYmsaQYrYr5ZXtTyhPHsVR/V
cNMMWc1p76TWvQDnfWRT56Y2KQwbwh7HE2o/vl/4jKnIqiOPi41WYX189xlXyUFRBxjEAwiPTuzo
KYTH4VCoYzVGexozAo6rYf1tswEn/c5pNa+Lf2V+KrWr5KZhVcPIqBn8BGwTjo8RjnHCxGxsgZRn
VGPMQsvzSE7nfOyHsUrurS4ju5WuWOsOUTu/hfB7XgFrEHe7aUWLeunFwBASG3nwZk5NSn8sqqY9
X5XpwUUm8jz4c3lvO4ISlsgIc3QbR0JLkcYrTvYpj7PvMYrojbfmejk4ffJwrB2+wHTqPmVpwxNJ
p4hueiDPgAlFy7c801zntOEDrQUeMmpAM2dvVgSgbuK2JjRmnMtT2jTZreN2lhXy1CxPbPbzsYLd
IhemaSqU6BRMB3PBvCDtmcOQIXMNoLXRSM9z15s37Xr436ByBIgMkoSZanAJjqP+tjgZtQ0KA8o2
hG1BVPhznME1h6ps+N82sLhIjljmBxBAchmdidoYkg5JvB+Zccp1pGsTf36iWYQJD1YuHFZK47oo
5wV3weQEfFWDpKXizlT8etHiATYhYp+2cBn8pvP1YRIlnNug/3WOp4iib/jaJthl6zPcQqD5FhFd
snaarIedSeoaGVtZs3aYcqbVdAZFtPzNigaMOrikQeyepiaw7uJZBG+W0Xdf7QXnGppa0l65nZx9
JW2en6gluFvLmNNqQVX9slaMh9dzM8hyDseAByZlQjA1drHOm00U+JdSISTdRnAlLxMFBB9xY0+b
uufcUy1fob7g5kkjZGVGTdnn6r3bLAvq2ZDdLjnacLDf3FGaHfaDgW9cb6CbE3kbXIgOXieMFozE
4MlcInRyT563mN6JhW3u1/ANNFVYmg41Vvg9vkFcH37Xi89mvlgvOJuA7ETAqQTOwyXxMoPHBvp5
NolS8mCRGKVfMJVLxPKec2oQB96pJV6Pg+vILMzyuyQOFx9OVZr7OC8pS5C6t/e8cvKSqGF+JWFv
uSTIv16Rd+fbjm8IpzPbzrLngbiKqGSJaFO7jfGgDGQjSICCyt85ypmPdiyML0PjiK8Z9SjfEPyN
GO3mjnF7KiDvpaZss+nMi8VQdigAVz6sNlGFOipCwNKSYNjuCExub4Qzp3fEc/rbOJPpe9n08bNk
xp/DoSzgezphHrQv9F3gNNFrYnj5l5q+WzTKlZl2TMpVED8slcHGWhC2ST9Dj/Z3o4JR/seq/H/j
fIVpAzL+a4bn7Zsq66r/M71z/Znf6B2CcV2+4YEEZrpWJPxvs4Ln0A3teqYn3R8BHLzS77Sv+GWN
07DxvwJAuiDc/8P+uvYvYPDk9qEvALUSkMX/hll5DRr7X7RIQDlT9xB4/Ia8yOqL/glAt8ZhSWuf
0FG+g5sySfwNCTPO5g/X5G/JHYzV0iKiTsJtExrFlfiJSYoGQsydOo6OQ8ajnX0jQLQ8R/WnqmfZ
KyXf44Ikf7Wtl775cev+y8Sq9fP641u8vriQJqleXDaPi/3nt5jIopidnGKw2A14wKC7n/ByWLyu
MPMnREX15xj2OcBRgKeuW3T6bTYINEDZJp0twCMDPM/yQ4+UM3Rao70Z8jq57/xs1bUVlMkQkNns
OmQgt0PnRU+lLKbtX1/Af/omqLsLrDW+iBvppytoKrehRnrB2LbAE88ucfqlUbonRH/6tXUol4is
nGe/URIiapnwWIgV/a2oKX8Oe6D7B1mx1NYo8xH/AkFQq7DsRz8nq5uoI2x87MJlOpB1VC3kixol
g9lfv4c/460/bgIoC4o8cCxjhviJq+lcZxi0NwXH1OHBqcylQJ2r9MEjZuWvX+nPWPJvrwRfwZ8E
9NrPiYioPzt4el5pZLMg5LLlw5N+e6N6p300BWlWf/16P32JrncYFInvYiFeTYjrHfgHMs22OiZV
DGHHMU7VI6dDt1kGFoe/fpV/cv1WEN9B8kF45z9wXYHiuCgmwycLbUqJ0Mm+N06QHvPOf/nrF1pD
En7+xggISQ6m9Vz4h0Mhi8lWmLgHj/ZiFafF6+xdEnDPaL0iIiXrPb4Lybhb9/kTZnn/0hQSl19m
RU/JQD5nKUT7qLRkspWj6ND9r8XAI43Rx3htbaENSh9S7s3XMSbqPXQW0yUnN5sWxR7Hi8yNa+9o
hEmPnS2790ku6d+Qvs6V+PjD0Qf0b5JWxOW0gf2CQKzc4h8+tbU1gN1ezceJulgwuxo3cRx1J+wJ
+b7OO4TCTKVzoYytyOkW5ubNjkW5VlhZTb9Hlk9xVp7iZ+4rkrZkZb5bdp7eiUC7n7ypLN9FK3es
lfazRSRwsVFTgS8Fwd2LbebBPqF1YYv0dX4F/LRReqb6QDO9RfDIJ46z/Ch7Ie7jwSZmLQUM4OkC
MtFEaBxjmR55+GtKedNyh8bFOnRO7b8oEJVTZgB5VFZL+A2u5y8JjHNYdjk5jA2m/KawJpDwxXMh
e2B1xohm3Wa0kSu6zRACFOK87C2q13NV5299h8qcDLMNYm7jXkAnfNX0ymM5SXp8N71zEJGLWjOT
lPYuyFi3qArdR5E45guZT+U7RYz598ZKatIlzEDDSKiEOXqqV2lQlcwfPADmrVfa6iiCoDhlOpsv
SxvIe1mQT9f7aRVsnDKd7rFptL9i3WBSbLsdkHUGVpx/M3CK3ZJ1YdAcmxKg46kbNEb81tJqKUsP
1jTn6q6OmmhjzxVy3VjhCDDoe0NZfFmv57ZmDg8dskXJ26XTxSqdj6yO04bkZfPEAFle3KjRr0aR
A/9btJrcQTcz3+s1QMbk+RKCuToHYqv907C4zmdFTfpDxnXCqozYiDD3znnJ3X2VNNwRY0Hkees4
n2si7/Z5YhvkDs7Ug61qvlfExwNKyXnio6EbAhdNfJz0sE8S59GOymHH2Tae+gLjqjbm3gdQtb+y
0IBrSKt51Kq4TSOREJE+5tsxLgbmTpxk4ABDqEzkwDbDvBm70BJQlc/kKdxGsfyUzNo8Jn1vPkXW
oneZku84drCqV9WWBTsLjUwGb72I/L2jFB7jeZhuKmbmTT0uc3jF6IesNUjYIcrDQ6nKETVMoVVe
u4fr+Wz4cXDAUlOF2vAjLD6J5peZoz1VY26Y5E5db5TZ0rfHw8jb8hiiRjD2JVmLU0oCRSztg+o6
4wxwUV96gwpMhUv0c4aSljKOziPKSAufxg07a+4X/GAcU51FNpe23BMG7eJoOal59Gq+LtKgQjOn
wBKvxrCDCUgwACfkYPdJFM5mVn1Roxt/yOgO/Cq9Tn9wRjXdIMQYT6CilLfGjXtRpkE5SJ8jvo/M
8TSQNXJvaFxaQ6GBBTb4PTvrVKWBt7Rbq5XlrjTjkoK7ZX51R7PaO6ui08xphCYuwA0BIPGhO+gF
LNlWl3QF1CsoOEL7+MesGij/Q3fXXs0iW1kP+mBIHyC/M/N9lI36+9irqb4zdVyw3DEULKMmkaIm
zaCBZdumMU8OcB3QGnNooDTJ4eAdqxsPrms3KZ1v4Xk0wWBm947N3b23+aLe6RSzxDaPejJpTAz0
3+iPmrZBYSLVpSnoS4Izcg+w5L1dm2cq4Vkvhsl8gWEuuc/zielkZOQDYTbR9yF22UYs2i3iErq4
ZlPmT0Xsth+yzMm3ublM2x8kgGj0ocgt5zS5LYsrZe9vLI3FqU0B5RcjMekZdDl7FG+ybRi/ZFFT
x0PYzRHGpblzkiW68ToQRT3Bl4Zof3KMyFWzC9TIO6fq9n5tdN2KwbF3bb/YO5fS3vvFayKE3e7C
z9hB0b2DXa0NfizyUz4E5mEce96SIddiTpK94hC/uNiRIifuLQ4GGDbIoqa3Fyy/sggDb4humFVE
2EQyIL6jUDcj4hIqZVGnMwOPb+moONdru73JdDECuQjXxlVWtoeoMsQZ86bxpHmBZAtly3gBWcqv
DdH6aaKcAHpMJv0TrB5/IsDkSZl2u1VeYn1APkKZIA2TeH7qQ5fZaL6ZF52zmM0DKgqCxNTg3I2Q
J/uGvBVWdluGY5FR9OJEya6uhhfcMTYhOj06hXwSOy81H1RUBSM8SDweAFF1cuDys54q12+TC5LH
duRuxklFWgPdW32pzK0i7zO6BLh+G05W3cGh+bab3JHbMZfLfySJ/8eF1fnrOpe3VMVplX7+88Z6
/aHfN1bxi02bHLXbzM8kaK0Zv78JEn3nFxK3XA/ynuUTAyWT428bqxP8wkIKkIFCQKIWNBFN/Rav
5dDZjYqRkGPuadu25b+VNOlZzs/jKS+PRYq/kt8C1d5PC50/yrqudWyxs5J7QRtG7fNkCwRfO91S
5+qQGBd90pUvYG/8OHnlrItDlyasc5rEw51T00DNCeDshRdZ0U4he3pINPpmJavipa6oO96wlp/a
qH+JeAr7oR7azyZmDZVucUDHr50yqjd7VfE05Uo+jLBrX0VU1WdiDoKLq9GRVGYL/j6v3KHTMPVt
1u3hrZe18S2fvfmVB145fwsoF/Sym7RzpztMSztFHjHlcNnZJHzPP8gxqqBRXApTsA0NpNf36KA5
pWvjxXAFmdBLUo27Btf8xmNw3XTlWkQBzj3fWWouthMazl9lgR3+3LHBclmoWDqSnh5fsgadAuXS
q9qa9XwX+dMk9lZrkgDW5b+65VKdeWDQNOcv7lYoN/+gMmKYhRW5jHkciQWZI29X8hRlgsWE2fHs
qpuyeSB0x/So5oJ7RqdtfOTY5hFOOP1rYnbJNk8hS2kMpQH4DVXh2GPgmqHcFrXApMxZhFIpCtaU
eqbJ3r5vUwdtoiGgEFTru58HlN2Yw2DbP7oxkhu2TutlxiTHVeawi/F/BdZLkAPvbK40b5z2PEyL
ZqWxe6dgG1E15EnnOKDGXt8B3jtNBcvisz3iSUoAD2FnWgDTiUCZ8w+i7PrHAknFQtYy8MCGJOiV
o0hKfkY4VGFcmord2w4WGAMkRdFb5vpgmWLl3/vRZSEqknixtldUl8gaGGxiUwF4B6MHCvbpHuPW
hN22rZWQL4eRZGSvJjNy7gP4rASgtJkLwFC39zFSqblboAFXzluXQKd2bIFVZwRMdgxhXBQyI9zs
3OcL8DmJMvwCk9UiRkO7ydUtx6j5SO8rGHYcjXAdQiuHDr+ZdPot3htp30VjMUX7rqfz6NQ348o4
kCPx9cpUpjTHkdv0g79imi0OBaETsM9GRcDzBqEkr4fjbYXI5frmES3AFCw2eaKhmtZ2zCuI60qg
jJlpG66uAwHCP2PALje8iWiwzQc/HSkHXuFd6a3qTgheHsWFxb3ZjuxcYTahApgwqfshIbkExbmT
PS4HBlX3s8kc7v/Q7UlTNR8BuBFmoMhDEJBmwn2MM3wLuUOS5Sl1UvKwIzmAprc25Teb2ClWNnuV
4CZkX7zjldLG2/W39PEBxMdCu+SFoevll6X/m7vMsB3rLlB0YdMO3UERdXLicyY9rV2eezpMWC+L
9SP9oZOAdyZ0pKdD/hxIlGNa1fxzoFOEBvi8oKWMVTOS11f+icb6gzcVnFBXUYRbmpbep21TfCd5
gTsyk8Z6T1lrcghAtV8eapJlkFBY5TyESZPP4ezl/bTtA8aTbpHTkzmhGhkzVKTUvZBOa9YD/GaR
VPQfBm7QXHqfjaQRtFcK22jx9ttEig5lRb6NVpRHyBWozwLYLBB50iQchi2UEZrQzUJ1zUeckR3m
sMyen0fu4kNGGsd+QcNO7mAsmN377ktm0CGEPRuyowiK+dmXRhl6tuLGttWkeDNcgIsEJ+DdkYfk
kCMoqm4l6wpnK4IKcoJLhsNkZtUn+SrwvrQN5AvVQTUMCEQNlI+NRugUx6tws1qvr6Z85015HifI
0NIK6dnldE/OhLtzx9hmm+ypNYANw+JYAsGdAOwd4rX9JAnpI4kfVw7rqUBLQV9AThHexmOde0Wc
4e2pwdHfXK90biKKuY7Z6FtfC+Eta+vF7O1NjsBLi/X5m9PO0wvFPfrUlGTNaSDFkBzZVzgq9cZu
320rmhywrgc+gyxMEnusUVwslln+v7nam36pd1VsLt+Q/dE170xFd/bF5FHYl3lk5lGo4XzUeYbh
mmrTlhAgz2JRpZoLO4igB35aJ8i5Z/BL4bYuIm7JJVblNyGCxN0tPivrZkYHdYPB0b8DhHqySmKL
d0CVZAnn/thZsOSc5o9sv8kJfBe0VM57osnGLZmPzS19OqQJGkP0UI2K00R7pPUZzfCEhxIf3kR5
UR90JNGh1XAuTY7L7TVCl/lG4ap6Lib3IRFj+6RteM8p7iy2VMt7rjzcc8XAFnzfImA+UqrBVhMn
5ofYnuazG/kvS2zL94Gk3UM9i1odxFTVAd+Phg5P8mrWL/50RO+I5qWxH7ouJt+NDBexI9LCvEz1
QqxE1PbmI/lrNdocj2jjTFmk2jtqht3sk2ZHUSzJNUmUTJ+iZi6LkPQSke1NZEnlUbfw+aFhucWO
IbsO/dnsX2wiMj+mNnZ6HoU0uQ+Zi72WdfKE8Iy7enKyTzOP9/NUDMNdb5ufVt/zbQM6jd94mhsZ
etTAXjq5ZNsRUPJZU/1w1ug7HnNL9t+pV1WfNOqK9vPcm8X4mEoVxewRS36KETSETas+oKaMHiFT
CW6kMWHDKIhpsLecsCBUd/Skuhk6x7hXqpe7zqZUDn1h+Y3+B2RCS4oBV2gyKtJ+/OinMtrGKDwf
oDzFPdhAjF21opB9gwq3ufOMKL81IwI0twmm7EcqXMXWc4dpx+XyNqMr5xuMrNUnEGiiGevmNRoa
8yY31VvPI3FH5ITYwn9/tOz4lE1ZdzG0cD9MEw5OvnOINa2os3aRkSTnLmaFcwAfbgdPHf0ByCf3
bJho02K99upmdi9T0ru8Q5/9LkFqtY0be8AkrQ0UCdwqZppcysmnlKmw3qOM+Na4kLiabZZ0IKQ1
VwBDqgV9ylnYuLtkZq2LnQBRLHssVTeSR/ieYHZz3th24zz6sSsfUAX0z7VyiQNSFbVS9B/3Yb7M
e8Prx9takZQBHfkqzRYPq8KDajlzE+JGF3TuluUz/CalLBnjx96urHQ7I/+iZs4kgROPsCD6Byf1
A1Vrzj4nq+zFVGo8685ZW5P5wVHG9S0n0HhM5y7ttn0ZPDq9OR6aakCq29tuc3bKpX1KRIk/XVfd
tBvqKgUZmWrrZqCK9ZE4Nha5SJ4o7fUvdQ6Ca3YFPRuiHN6SIQEwoXUZzslnoJjH+HUkLw6j+kz8
WNs5N7Ip5+NsEinmBom/B23kc6Byd5KbsqQgKfSx3Ki9zhOqvomnzMNmFu0eCzpPxyJBbkxgV3Fo
Jtd/IzOHooVmVs9RVnv7bm6jDIDFmo5+1qXbtiBWLIupeiJV5ikh+RDtYZa420XH1L262gWgSfRw
npWL+9u2Z2fPz8y3HhGt6EU4b75m7SC/A3VO9P5JsRyToC++NB6CnkAF0a5YR6um7BQFjhrsCDt9
HYIQyx2RKg35OCN2nsEfbqfGsreRLvqQ6PJxm6PYP+dZOd4tnd84rzzfaGiqaBhDNRPM5UPWp8hL
clE/kSgYyyeShZwlFEawRtNljAWoh37NqRSL94RUkEgymsyCubTye5jv53gs5gsxHd0OLXEwk8Hn
Y39mDLi1kVtw8mon/kBeDNlZiwN4G7nBx3iw6qclmrIGKDzZt/mgL6IT4q6tklYBlLXGdqgFUQB1
0Z9nq9UHH0fYgyX67iWZSrIQ2nPjL/O2Dez2vuzq7gv90GAlfatuSNSOEPX6bwxq0x5IZjt6yn0E
siIfUYzIAfdUidMP2CW0L+3TYFkoEHcVGURwBSQZlLZcngbHbH6d8xKWnSOvQNRGHDE6fAQFlRMt
l5yUWiIeCWp7MAK93BvA+9R8NqkYfsVODSCtq9wjw2pwI/tQGhxup2im0ypxvKfaKt4bp5iTc1W0
XnRxKvNzPwXN7Uz++YbCxXY45RMJCnTl6XxHfEdC2oGNleE9LfmTmjaKWKeHuiFkTOC/RPoWksb2
jv62Dl1H+bH3ENtN+8DT79SXPEGnv+E0fua9VkcgDCuaOBhl1/2ZJIzJpdQk9yMhUQr1iMMmKtLE
flmQhX8NlPW3jN7PlFRguhiRhA13bNKX9LMRqUjQYghyn45VqVAGJ4zuHQfz59zoMXzZ9fAlKUzX
vYtHf3BOCj41ouPaQgN6S1RewcnHF3sH1olCF7kYqh5DYntTNpLDMemx4eU1A6C7VBFjWymJmYlN
J2Chd/vl2ZYG4s12RtmbDgNjJolln2sxTv1zR7Nst0fpa00E1kgyuj8t7BP52hnIwhZHaC9TJ15l
aJwYL6XnQJgWuvvKLVN995exenaCmIm+b9dMqqv90Czdeb7E7EbGenaaLFiAfY9IIoduH6DCocp8
1Wtq/kN179aNJQ+Inali6Sy//njdha8Klr9m634mHyEeVxsopCqByYAzK5n3BxorZ0KGbSARR4D6
smmmxGUDrCII+QGp/Usiff2L/siXXV8okC5jANkk9s93l6/Y4Fr0UMervhVwApkplAyfD98993OX
riLIuJ5ZQhaesn9D4//jq68GtABLqmuSr/KzS7LB9uwRIEToZNbYL3KiLSnF5sL8WKhjPRu8quw9
loAf0sC/vsbWn+2SAq8trnwbi6ZteU7wD+99yoRBO4aqj51FHt1mnGIkz17eor7OOtZmxA+8+auq
vCdmFYJFVcOaURh7BbqD2fpB0f6nOuDvqgP4pnFn/Gs9zvu3rv+vf4px/vjJ3zFODxGNlBK/7TWL
YQUyf8c47V8kuhjfpcdm9T7bHHq/q3JMygVMC6afBmYHszDI6O8Yp/cLkhy5cuYcijYGoX9HlSP9
n09W35GEPrjC8ywCqTnQ//ytjrXLjp/FCYW03nCu/QppcWU33dnRxGUW7opmBcTdPjke4WQ8OTcm
0fNbOkGmY54ogmCjaPD2qg/UM94eItCcAhm33xeELRMx41wnKlaidj9c56x5HbmwN3tqP2RDtE4b
LlNZAIgqNm4uSHIPoIfEOsC1EUYbPx8A0TQpzXHpx69W1QW4CoSKwkBmH4JperOuk6Ebdfp1oXcj
5C0BVYyGue3XWTJep0qs8wyY8zprIrBl7FyMqH0Suk2ByxarQSfiMaHWxmMaNVm3TeZsOir2qNtl
0tVmXqfbZZ1zs3XihaV19kASyYMddHTeBsv6zgFiuh3u5pRKFGZn6mWZhpNJl89xQhAuUGnDiMS/
9tbJG73oa816stbpjLe+q9HGMLgZrVlvY3YR2udTt3/OwRYeSFB2HqPrmF9fR/5aD2tqqm8s22CI
Akp3R3dnr3uCZA8kuJNL6HSsOG4dlBvb8Dz2bocIqrw5YhPEncP2YQ3JPelsI/JWbbrF1oNmDl0x
EQ5ZxIsL9YnKmLNF0m4jl34Tlf0xmKr+1e2g4/BvLdbOGG1FGqRmPVJdJfg8xHBZfPvYs0Sl6zY1
rHsVnN5bVGnzJpjUq861GwY0D31SRJLeWAmjYqnpZ6Jwk2ShXmyLLI6fOrdyKua3urj1s5Ia4uua
FxRl4m2aspZIFjpJtLIRrcms48dIRfajpo51J2I5X/TSfOuvy2SlF7mL2hQNIxvdzYzOU2XSCWmt
nS8ISvAXWayVQ8VT1nL6DzERFoCqXn5KrsvsdF1s5+uSq+K4+2QCdn8nrRZjdNmI8ypke84ljYiG
qAam2a6VYT+WXLKpKdUtyOIn1K/DndHYZJ1P5je3KlFuTHUXkjfbnsZ1Ky/W/ZzEDqvblkr7HyEU
hpfFGOo1H7BgeEFGQo77uuqb17U/kpTghEU1TZ+Aemtza2msErvOaDs0ECt2sPAp74TX0z5PD535
OK4oQ77iDU0L9RHOlibyFjhiEtbHpQs+mmqAGscGqDyTnJRAprinXPhqdSDSkX11BTmg5l/iqPlm
ItfXxGAChUDHmSi80TnfU4+BiQwIifZvaR9jzpwn/gZYA6dL7ro2PSOSmU6zhdURDaubIEKNu8m+
7a6wjB9RPQ0F2nwsr7CNWhEcZXb7bMV0xhXdUSvOo6+Iz4r9DIBA7FjJKb8CQ/Zi++VxiCzajfxB
Z2dW1CzfpR2o+2Y2a3HbCSfaeQ7BkzhQrF3b9KRTeeQAWo30311VarHpl3NlesYx7rvkkPssAgRo
G3sRITcPTD3tKzfDijYX+YcZPH5bZu109lMPlx01H2skAbsCQaqbXGXiEZMoycqSmEhJmkvoj+gQ
sraEg83Jg6qZKQ8j5azhaJXx7TSKiSuQLQtuZFOcBPj7LViO8TbFgBoFLbh5vC2LrsG8F9cI1w2n
3GfNWer5A73uclsjaD/NS7TsBP/VuRBmfWsVTgut6hozDV11a2NVHXC+n3I5sh57qn10yD57QeeW
EM6FUjgRhBqHuln0IWImIUimyHPqQ+j/cmdvOkPRod5T4yfUMxn41JDMG4II1B533bWW465YYv0d
5RMheRhi94mI3YJU24Y+76j7QqVAu5VewvKcyMra1igFToR8FVjKInVJi+ETDxa5n/piPFZLO/Et
JTR22fTNNCE0KtP+i13xtNl5rtdd3JLOszG2nmOsykfHoMohhaYOVeVnh8Izyg072rEjnXVj8YDd
VTTFhBbmyqOtKvNkaij4KMiTk5zcebcGMpxlj4qAJ7a/7xqysAbPCs5z5aWAc8VTJGnD8LrYO0xN
QAwz5RffB7xga3q5DxLacPZO1lhsUfG12K+sEo9GTAmAOTsPyqpDo57ttdzD1bdJEyPPNqH/8oLi
TJwowVZQsHWDojDaT0N7nsuy3ZHH3n0FWqTmpGwm7LoFiLmDZXUZ3OSkluBXH/jmFAuFezEedkM+
/Uqw0rAzcbDtSLB9rS2VnHzVxUfShxz6W/27ESkd2ivnziltYpWHUTySjVfuldHdxTp7GszOeJyS
7GHmut5Es7D5NhZ35J4v+1nmAY/GNBaoLcZO7sXCwu3mQVyxaw99qGBsXt0cf9w0cF2f2iGN5Q1G
Pz3c6s6M6x0EFpVxxAoRsYzHSsdkQk61NnfEDS/mLomCZnkm8TMwPkwdhQbbFAx9WVP8Vkw/r2h2
m3OrKNydxw6mST6On/O89rLtMi6MMl1euNiLYdWQsIH7U94FeG5aYM6asgaxoSWtvbdr20i2TaaW
d4dGgfeyNucbj7C689BW3aHVxtSHY+nNMiRnc7xBSDJx9BcV14D18aiRauE758T0c0N+1mSLo/Uf
shsA6sGBzPCIjV0G2pfXahdq2nceVpm9Jjz7a2sPxqEjS+2h0367p3nOQvhExN+mrDhe89bhAlGa
Pe8TM47f6O+jSSdbcyAbTEzUDjrEZqrFHbfmQh7bBKcybXi6Ib+o0fKeVTOQ7tzbipQsbO0D8hie
XOZedDzbNr5O/CzsPOKNlxzmTndWRTar340DCbKAVkWSGygVW8ngF5F0i3XXDe4tYcg+rPulTfe5
wAFa+wH2/8QZCH2PW5NelSyxtnNmZo9+otonzJwI3gKp07BmZaY0IsJRQurJcbGSGcwun0dzY2rl
se0q3b8XNANvoy6wLmXml2uC8qw/LE7q7on1Pzh0XrSbdOnRfIBR4cbHSxd2NcUicYogbWOkHQGn
s0Hxol5NJUxABLGX0sZxnrrmexQla6ShGSVhPNDDsafyp4JwynszTFXff+DwXnYOF+kMwfsrCY9E
53tYPjZ8okAzRb6GzFK9S3p2P2R6owZhhz1V1E3oyqS8r9oO0FfmCc0jIrltxNTsg6nsL9PgiZNM
/IYuCccXj12hhnzX4RU9uMC5u4AP7cYfOuC7onL11znyk08BM/erraV3jtykgj3Ro3fpaMKU2yi2
4uC2NIUT2tr70JdO967R5qB/Ei7leYiG7FmYJwUITx0j/YsfncYlmgFEEDyD8BOeJXZwWyAj/GYb
EfxIm1qfOU/Tm3QyLCw9rvwwjnmnw1yVXrQ32jRBMGlShhIjuEHI3TtPoHrOTsip2tTkKewwuwcH
EMZhJ0hGxuM0TncocaanjvBcirsmwEJBYG9N8d9n3dIsuLHr2t1baU3sU2M14C322Ifl2vXiRH27
M2Qi9/Zoel8JEpovkPnLnd8uzXMzkeEScp5ntBZZVKtUZvEhtswiBmfPghsUHNENhI15YzYRuUPc
r2ezjeWjs/RTOKEzO9kYOXfGsibIe26z05VnMfubcidEBCMJ+ZNzNJfVfpKNOGSFUZ1mE8i9CYrp
pYYX3Bum2vVNm92nMekR2Qq5Ziv4yiEx0ucM/l57hHJ3Iyefs0a0JStwm68Qrr6iufkK7NYrxJtf
wV5SLndFSe1avELByRUV9q4A8QoVj309faVZEfy4WaHk8YoqTyvAfF1q/7P//+3+fw00+Yv9P+2+
1Kjr/hy4Jq8/9dvu78tfrrFNLP4E0voYUv5n9w/sXzCYSSKuXMpNULDwr37f/QldBPWigZd/Y6M+
Aof7bffHkcOK7qEwAhwDI0KQ9G84ctbN/n9hNtKGoKcFwk8XTRaJ4D/HMaKsSnKKleQP87cqMaoI
C/feojXKjl4hJ/oDQPLw46/+L3LLH+q06rv////+2QsChpC7tubgSOsnOdV/s3cezXH7+pr+LrPn
FCNILmYxna1Wsizpb3vDki2LOYNg+PTzoOVTY7XPlerc9d3YJavdJAEQ+IU35Dx1Yzeld3Q8O9hY
CojootWkRBGwzDl5PpCUelvaeH1A3xWMF3JnAMzOeCBhJkhpkK87+nUinjJN9T+Rx3sPrMv7j/a2
aHi6FFNNCceDAESJ+uzROuw/4iG33GNeoomR4tpx8ORCAU+Ak7mWyGA/+nkGf1ALJ7x/6X/zlK9m
zdAMwBqcF3DGlp3DNDr32NugDaqADtCKNBTCKXT2jwgoZ/XJ04OyAvFnIYhHXuUcEjfVBXWiKXWP
Yy24kN/AEMZXxKQgrKTPQVshi5Nc4G4LFGbuEK2Ak1gjIzAVKTIjBOz/EVlF3xC1sEDAU7BA/VEz
flu/yqwE3Yk4co/BSFK9hv+gFZJy/vjvXYtuv4dOmat1D88WVEzpB5Xn2T06/Yi+h2v0z+TW092g
ae7vz6peMG9fTgEFR1PvfNMLzPOGRyobTQcd3KOKkpdXGIyNgNb7F/l76XARQY+DMdTlybNVi9CU
60u7cI8LssnHLFCUlgNBBmLBhf9IfdDSo3P+SA6AD5smCEN4TpYKIsdSi2E5x8zGtH7jaPEqAL/A
jk7YnaDNUSgQMy+pFoCbE4k/pYqcD5oL/2YFg91h2zP1q+pCZXq7YCKbNkYkcvc44WJ94eQVlbtW
U5Ubo2eFIkRQbvPcpsw/LwPKgqeXF8xVumcH+UgR8t/NgOs6gJv0TPvn0mB5EYqpxAns2IP+vAPy
Oq5O0D+36cLtfz7Z9J8CFO04Wv5qoU1NgOSF3zrH1GN4wxPm0Si04m6gwWDvX+ztVs/2DZmLNk7o
crKQKp8v3waTy6JtG+MCOW96X4ZBPadyEJ5ZThAwqCfBB2tZO93/sbz0JaGr+RoTzGqGvKZv6Y/2
VJMvsOYsP7wwScX3YAFBYfVdjy7taKBd2CO1SzwPO5+EB5WPGGRZiZrX0TcqeGDgStrDosnrpx3k
VXplXlA3WUWJAY4y1TIp7w8S2OS398zB77ObshBpqAKDFmcbCrq7mTuRwF30hVki1g2ToU6FsYut
Ph9WtVnOaPxB3u9qkFpZM4utxZd97uj4nvBb9A2BQbD3Rl4snxeIm8+TnbN0X1UmbDTFko3ZoR65
8ixkF1akCihIaRGCQqB0ZGb8t04r2/gAnjqAIjZwRztrv0mtIgeYxLnoMgZwBahrvsV0F20fZGRB
Fy+JAS0qjFrrYPUeX40vLFyNMkzwayk6jINWMQgrsS+qlmtowRjRJ/Nt22rLXle5EGGoVoKMTWpW
SONaaEsSaS97Awq8uBi1Vl4vYwyq5s6qkguyU/mMqlv7zW9oUFyUlm7KUcG9NWxpgOekG5Z+t+aQ
KfMXR5Cwjei1PLZwQ75VMhdPeWqz2l1q0k+zFSJYdWqxCYWQUols0c9miewDQOH2rhOyBMAFgs1P
Y0zi7T5UHt4TuAtSAADsatAYOKIxggZfhGyIM7mMKPJ9j7Nrp/uTYGXXI+V4UoyA7sH4hCDi7oB9
LY+2glXShFqe4yR+bU1d/5yXsa2JgPSilz4CGhXMXfg4NDOfwunA+RRGFd9SahkMuMvo3lCZQb5V
n3K41AQ7nAIKB2xu0mW6EYjVxOz7rGw3ES5KYdTA/YtEByYnzcyTGJYJUPIuR91uAoRmIONzEixq
U+w9N1RNvScf0w5IyVnWUP6oAcGv4Vz54uIk7WCgN4P7o6sg99mgz9s1FMgcByfJuShq3PNYwfEc
b8slsK4TAyG6zeyVIGcR2IJUAmBQY6RzxApWVuWwlhUSDI896C0a3BJSMYVNcO9WwFkkqcZrv1LO
ZViQHnobjQMPZ/EpMq6tFElFVbfek0iGEAndqgsLkj+r+xI7i31Y8DHzN3Ys3O+VUtV9gJ3IFR4U
xYZKeW2tMgOdHVJPs7tIixqx70LDnPtimlDlXrBAMvtIoJazpOPKFNAIV76XzdcBvVzsRBJ8T8o8
DNcUpSip084C0rTM9zkEa3BNSdMAL8NFo2JN4iBE0v5ZNj3uHFk0lAh4dPIlcJf6E1Wi4ToUHt5Z
wOtQDx9ydqb1olWWyFLB3UgEWL/CVuz6Xe/N4ifK3tjcwSC/RHqwi3daWHXEJLkB0QX7CBvvob4O
aVPg37X0yfdYK+L5taR6TjK9RxcsOlqz9Nt90I/iW4PiDck8Bp5Io9cXjlsCxJtGd/kOUCUnF7YX
MBWKaQyQ3l1Dt6q+Z3SnJK5N4LrA0Pl7HYxSwZnQINxoyc9tSwy4Uqgh7coAbBwbE6pcUObuBqpX
n5CXbT5lXdLvZm+Yf2H4MmJZnhqfASmXX9NcuetirvBJqlIwVi32x5QPnnzp8n4gPLWJbFwiBtVZ
u5I0PusCAz0oBATBFUSw/PIOkyeKzOjBAYDTLQ9v1VHbjWs98814SaQL+dixZm9TpQoiJgZlCPcV
YbQBPUetFJANMlkQCZZ6pnVT1sMDNicYw6iq3w30q1BuMn8WWB5+DYvUXqWhNe16A9u0oeA+wkiW
nzmVFtzI2d4vhduOqyY2mVEfVdBL9ECqWySYm9uip1e1NgQR2dNJxsuAXNivei21tq2heGVHMWlZ
F7qIAN/ZbeVz3JlsSPUCA2E2F5asKVGW6/wB2H0wUPTZQjzDlVPWrYmmI9J4yxopzhqLEgTsTgo0
/gyqQdJ6QRtl8DBYxFYObklX6G+zpgan85MuNrsxgZkW3zcm8qges9VyI2ic3qvG5dUfEg+H+MlF
p/kkBtc0LFtd86B9nKOd882u25h4LhmQq4V+Vmtmd9+U36kTBs3L3ChXS/1Jih6QJLZV5o6/ymBs
Y3yBDO8f9DVx2E3C/gAdlRpxNcUpHTMrS370Sj5lyBxtPTeN43UEiLb/iqHMYHxJlwYl/cBOKHOj
XrMWWMRsk3FssWAXy24OquZhCWNslkLfHR/oKZd3SIa92AX2zXCdb6DhIiQjCr+AntcNWxfo7nMs
k/h5SdPxSzz4zBxvfLZt0UkKoZT7WAmpJM3nVVv0/oXwkGbZTCPGMOseFBEltIEq2EGGk3l023q+
anuKZ2KZUmPVlbgfrwSzkNFzQ/UNcsNUbSdLYqkH0OoGDkRx04L5vSvToF13tUUbRWGwRyHW+VGH
Qh2laCjLeZGdYpkeOOmaHj1eRsMyAixvC7aLMPLwIgvcC+RDf0R4znwZZZyjaz2YVx2l/O/5KPJ4
3QGC5KwE/rlCUyq+DhGxuYIG61wY4RjiYqvi/slOx+YIpincVkDfjoiPGOigyr7soBTOKdD0asA+
xrLtaJW6mCdg8Vs59wJDyYOqnAUn1yS6NOdh+SwTjF9DFY/fhkK29Cz63k0vpnSavHVQm1igBxEm
z9diQnBqHyZDj5dxZVxm/lI/YDyAoaiRQxXQlV4zR6coGK9HTvgXS7X91dA0ag8zZD4CoylxIAyT
iO6jRXqRsLntMbi20nVDZGFgXuerz7GtqCpXWQSHsGfL+5ZP0gGFUHiXU2qzjYICCOW6bVQ1bmyc
iSMasbV9Jf0Zj3kUja1gGxS+y4Zo4fxuiyHahUaLpVyD3pLrtpAwCwEvYvDTux5/zIfBmvvHAJLH
Vk2YY2ASA9ASkRE8skBO43Of+bC3Rx8rsGhJnmHrcg5JExWOyFCYKroM1a1ayFOqAnAF2OYovbFN
+F9mNxpXXirpFKVO6+wCw+nAZjaVt2t738NK2E7Dfj+wdl8QDpr+aQJH/hy9yH8ehRTpzmzE0K8R
o0MFLasLv1tFAYoFiy7/b7oEdeGDL5sXL8G3tM+Q+VwtaS8vnHHCj6quqxY0RdrOKxe44DrndL4x
CnQabVNEEltTYvZ4mTF5RkzXT1beAOPomA84UBuur74m6EdCnYqX7Ab6h2+uIjq5NxVOPRKkymQg
5O8wa4DqLDw0m7GYhscJgimWj6d4/X9qoR/UQrExITH5r0uh/7dAD/YNz/P1f/wug6Lh8b/RRKOr
H/hoqlM0+lcZ1PIpaCI1gmAOQKgTlulfVVDUjFCw5uM+dGVU2HU697sK6vErjyJigPQYNRgESv6T
KqjzFnGnb8eC4gZuzgJ5R+X1LG8EODOX5WC6vxJzabIXDCgix8SVCQKS3EiZ2fMj0uap3PWzU7CL
97Pn/ZyioqkurRq+vL1rDJolNOoCA5uoKoxoKiFbkSfTQ2eWRjbTBm3EIla0vGJl4BauWletnWKY
F2eDqmJv3yAn1PBaxSb78UMitVZogdwiGYRLQmMDBR4oE+2dHs9Nj45r5oXdGr9n9A12lcp6LOLB
5MPg/iirPivakJjSn7bQUbYErjX2+ehgCGzBhF+8X00/KnAzZewnqEp0ruPkV2EMHQrcu5VW5Usr
unS+d5GU4tbsZOh4nsoa4+nhj7V1+3cV2f7rluiNWiiqwwumnBGeFzw1u6us+y5+Bnrq5VcNx35+
sbgD0eE+MUQ6Yj7jp4j/whpvggEkzITeNU6KTZ0/1XhrowfgDxzaF7AzezPZLlG84HVcTEzFVpLZ
Lo8J6ikGMADEc8X1suTUyrdl6PZwH7BqG/zwdWv5LyGvZ+U+yhZ6DSKyCZEppC0A3u/P4kWU5AQA
xEm/zBF16C8elKX6rgTvsNy+P3rhm4qDy4XoLmPpImBGMHgnrZo/qiRzUbbhQiD5jEyXbTnbBoFP
10SlgTd8cvzMvRn72mMHB29dGHLdWLGv7vLUqz7STjorfek7QSMDlCNIcrCM52pZFiwfM5wy8ax6
EL/XSDBkkqZ2adCRvICMiF30fzrIFGAof4FqAVnJKOiF9cezG1ZsgCXznZ/FgB4KbnJzY6h8pYIl
mscPrvW2sqPHmY3LtUKHBQ9SXgM4/7wWNpdFDh3Afp6sGBjfLxtgV4LTbTOw7iBL6SEuZqGNrN6f
4L9Wkq4W4zgg8HigKHYOnkYyqe/QY+x/TjSqcaYDnhWou8g2Ukb3/UtZf08hFAAaUcBYWVHhefUy
q2sLyQ27fAaQk/jmIYKX/FLYkj1qLZE4ipubKVwis7ys064S5tZTSb48Zr3fNM6qLNgQEbqEyRN+
pi1NJ2ydqMouLnMU7YMZjIrrlh9VXP+aGLTsvJDwmdmh+H2+oVlhHlCsMKufmCp03AUePHn2oqzZ
QDG+LgUmgVGpUKj8aLD+nhjyfWp8dGlsqqLn21ZkaLG0zjN+0Ga2yKRD30uJqvygSTpzbTl4cRYA
7tzcf8L/AwXsTdt1XdisSywr1H1aLiO+e5TuFvkjxlo83Dnocs5HD6FXxJrfn9pzXLALGhh46uk1
CbU0w/ncevHYdOXQ1T+SIKUZtMKTUS63vZg6FtUyU9hR+xA2u7g2nCjlbeor1+UwqAS+8LiJ5248
/2QBltmL6E1GhuMPIWJEFCyXTv3rBozaEbuLNyG587WPQ7JljbLJWakgYXtmp4IRyDFc0TpgRoDr
6S3agH3GBe15KoLPUdLI6dsy6xBihaN0xFgA8nHY5DHLEG22s93W4/1ukxEWUQNKs/wlRtzcrBUo
kn655fUPva9VWrE0O5wuuUcMWULIPlY1WF9pjTQZVqcw8ZbHBRUWda+6Vqi7PuNfxlVSZewgqwQJ
YObMTrCsalfEwOSA68xpDF70KOA7UKEyswzbbIwkROWt+jGz+aTAVo6PpGj/lGLvqSmRnyU2uhxm
c4s7sVz34AFihJLikEsbeAPz8QXnUK6GTVsjrlGNTdtvbZB66hBRjkuvChdd3P1ooYF0TFpjHi6G
aZhYS1MAtwAQFcY68zFQmMkD6ImkPjPbgGJKd2iCVoKtqt2qwZn49wN4GW6Z46qi1SqyjYlpLwPq
mRXLr59ivYkVpW8a5balUMZfSI3OJbCiBhTqv76jbVqKxw6SUWmyZsnVOO2im+MxBoOTYrMOOZaa
8sXs1DxT/DqqLkUmRs4LADFpZXWAGBfwMAYYT1YS6is6hk/UNqN3w7A0s09OvWGj18ulDiWnlpOj
LNNvs0hk5V2FCyhQxMzR9lirxssA/61UFVL/2MQ2gvdIxE3Idb1QSbMifydjSdv6wnCndP7ZlpNi
DOuJOiWMKzZGK/oSFPSFQZuhVV2MnyD/KVQC4gXh4mCTWZPD72Y0OfRDZCH+GVetE6kq3tZGp+fd
txW7wLZb0JIvtzWtKe6kc1qXn+KAbE1dhD2s1WxTz7XLqzBk8AUAGscS7WtNFJXc0szT84/jkOl7
gfGIxeRa+D6vIJiynJXiLEK4ByUCR4sYUD7QcVukIIdf9zRZva9Q1fhhHTqzz21lbqjHuFWIar0M
0zgwnAsyDXxTQQjoHjKJFbS/i02hl6gOrdV9E1T8SeZb8AL7mWRvIHREIXjrjinv+dzNi948EoQJ
nrIWkBuvNFKZfGlnuhYz4fXEjdSrGstR936a24wCOWHTzwc1maSWV4oKMF/YdgijIH9ELKZXNVba
ndw0OWBC7zAFBZILm8y8RyYpDdUG+oOvd6akSLJlR41ih5pY3Dg7mc+xC0kgQbMCyL3ZLLfePE8s
/6APEFHZhiVMgopAgW73tfDgD6JvZsqiNdciypz0prZQU0fuIxv0DFNCnE1rZ/Mu46WY9nTFKaB2
LRyK9VSgKDYe86j3uUfansxN6waoVD9VYO54mCrK5rj+Qv8pctGR6+sQQKgwU9gMWzZitpstKXw2
o43cDHWIFzJxO9C5yBYyOURONngxqs8526z4uYzUoRO92c48c5jR54P+0CVTksSXqIoOlo+JZNjr
xZNmekvx8X5um10+R3pdmsPUs4YiJ23z+Ijr8MLvQGQNHW5CnsNW2bcYoYAyyJkPQKAomg/tNWVk
my03q9qBWapwDuIsqOdy5Lsw1NK7IEVTdEBhkTSRVDsTNC+fJIVp+Z3sIr0v5aYqp88ooOuIMKEQ
y/bUuJNg/GRisDsoRpF3wbJlz4JSbedgMcHst7N3DDAocA9B0S/ceDIZA5d2LYqdzY7tkuNIzY3P
KV9S2uHNC9xCH7JSDi3LcaJgh/iHH3Qz+wOUBMO9mUAlInfFFuW5h6bFpSzZYh+EAdFS2jrE0g7K
809EDslGfuch7Pp6cMa6dWq06Dp2VeyukmyECKqR3R2N9sCJN200VtHWNYEUfonaiYdPaw7/+WQL
yB37GW7Raoddjs+LneHHyeIJoNQwgr+XNYqF+ncYvTgs3AV7Xu4c7R+93fcG0iFoerMqna3jd5o7
SiQam7yfBkBJuXYp5fvYqifYwlzbGAQCXA1zWjj00KxZfMdQA1kEs5yK+9C2Q2zQu44G0YWoGsRc
Ra2G5ieupK2Bwn+JtX3EnTprlM/S9nvKnrvscr+qi2cXKZvuDtJG2T2NiH2ON0uI5/EKrQw6g43j
jQ3oYzT8McppETNGsXscvUBddy2erVoqwSytS/woqOBGgVTWumWOALDWEyBA8OeoPbgAo6ccpCKq
k90449RAddsOV0ApZvkNxt3gfkGgaHZjwPduDqk7LOw5qoHx8fwR6zSK5SdJJMvb6C/FuECuSYvF
7HYRamba4W+OBth/+dVomlazU6EfIwlCgLbcx5hf1xx8cAMv+nkegpXjSttaz7CuUFAUEAlC3Q70
szXkSjgzsVfEB9925KatzXE5RuAWzb01Wom9Q9zBoush6W6BFIwcz7ht8rp0H4CFdlm9N/Gmbdpt
CEx5up/k5Mgrgz6Qcecabr88SrTQYTt3QnQPIC9jOBOFBOPf7IPJwz5nZSq8VDY4wxb5Pkol4u4L
fuQlBVj0Tuxk7XdL3wY/LKC31XOC566aNrmQc/srzDzUddeD39Q+rYjek4i7RVXrBZshN71C7CPM
JcU1AslGnu+VaAhrk18JvGkZWusaMpddb+Bya0oO3U7H0B5PPEx2+zv6Nmdo/tYdfh81vYOxTvWB
2pQORJsH7MSbxt000dhF+MiYeNPmB6CwHtFYBCmn2XWoS7L+kSqHmr/vnEnpYyVkI+HlbgMdPnYc
4LwOiSv0Doc2s44w8TZEoWuXzcUIxY0Ha8bguLSxQUjqJa3i6PGSMuOUofsY28ue5irfSQuo1tEf
Yuo6c/AzkDOUYlxVFuF+aMtUfEU7Rov0WQ2q6uEegzNqDc3QemyTEIWI7DVkvLH3rg1r6etoErsZ
kKPGhr0sC1J9aETGGOEU75TotG+VVYnFOYSuXRASVTZ5tvGpHEqIoLqRicgPsggQiNgQwfVyRo+B
4xKa4CcnGaCm8vXJSQN24k67OPG59uBDpMUEwvVADKxr3On4MjOrUWpa9TAOuP8+zPQ+mbt+wUfs
zAq5oypqeqt7CrtQx6shCk50t+XQiR80Waoaj4XMry6RcVIci7LBg965qBpfhywoHOgxgpYnpPWC
/SuugBuUltQAbIN2sGkBLkMRDY80Ez+O8oo9fNYh0qncI/A65pT6fYKBMGMc89rUFQvIRfruLScy
GEiq7VlY7+e0JOko8O4kcA04V7iDoTcSls+/RmJpeYVWQ4P+F/WhKuEb61IKSJC5Vc0BCm+wBhmy
FGAROUs5Rd5XNLupPb1OIwemZT2S/g3yPmijiSd2aJ8wRwONLau7rnBYHhNNQTOj8JvK6SHnB3Ra
43L8BGJSqPsF9CRPZS2NLj51HZpcyafGhDZncVDi8gE6yJ51Ih8IAMxfS+p11rRORzqvEt6FTZQS
25GO5lXddJ13MJu4V8Et0pt2nV4Kqufcz7zAiuy3joMIKgq9MAzUfdG7+hWBk6QLXhgH8IFIuTpQ
swpS47S19AJzoiFt7X1r+/Th0BY7na6JUjGH5lCPBKprxwFdfi8cWNwHJYVejxFiXUTWJiOQvcD8
rPiBf9efJirpltuxCHyOSyvhvux1kvg6NMzFEOtg3mn03b6+Hrn0mJdiGGsmFXCPI8tLZ3IQMlbB
iCY2zUefpsm6bFkLBTB5YoJs53auXrtFZYfVVYkEEIzHuACfj8gEeicOQS2cE+Z2MFTJtaql4xFM
rUFGscLSoXWI9JK6o1WRdk+qA9hSwhUYGsnmMo+uc+mOlsyrVeTZrDMsHXQSSFeSjI0uqp6Q3oXJ
ckviyTzL2Vvmo4MUyHwEITRP9KZsp82fVGJNDEr0Gvn0samINfo66HjadApRQdn+zoiDpQoJDKY4
RvYXTabW4aeYnKXbYl1nTD8dNbTLrWko01w7CYCsYKOSLu6NAwg/Z7gXS+GgfWaMFuNvwMLSMTva
5URhuMLoJB8ulw7kY3qo6j7qo5hZkyUFXRqa8E7BO3TKq4hRQq9eHhl1veMuVkvO+6mlk4YgAvkD
y0l4XJ7SXrTorbJhTxaHxvcmmcDCmlj6B2A8CalKHhBHvb56lSp0aFUYJfp4mMaBO23RsFbIwyH3
M+r6EU32WS9J3wzG6sZEM6FqGZBFZ9xeaEgGEmaAfsXJluPmSgD601aYYxbvI1R6h89YoSz9Jzrl
VnEIepucgoPNcIkP6LErtk6wFjVfE7qyY6/K2kpHotAP2MVBhpyyRryMaLJ/akFZsEkR8A9i3VO5
sottGCudBb4mFkW06Juul2mc4zVv2Qw6WAYLGa+rgoyFTpJksvrHpKqY0hRyLrc+YNcal1tc1yMp
0aKuXGyRGoojfHCZWVHgtvSGJZlGI1lPeZ+mFXp4ab/QGUicKn9y6kln6PPrzhFOvQ50SwtB8fyD
Gtd5PZCaEdoJgK1p6PhYPp8VWIOpBnAFJeLHFEmdZyowQIm3MVwoybgeDB3P+8Elz6tq+pKkp6hS
gPwJCJze1lnnpqoCUwr5wxOj7t68Lg140bqy+35N7O9LQZQnxoUVbFM8P/eWsPHTXBTViR90svX+
BHfVwZpxYrNm73r/Wqdq4B9gWcpvGmYNEN4Hnv93V6o34bSPRe78mJwSm87jkJRoqa496Sa8hglo
fc7CRdRsGgN+dT1FFFW0+EaAFCHvpgqhOxshKa/ee1535t+9j6qLdYpQ+V7PmeCLduSn92//r6FC
zRL4cmhBBrNQB9K//6PSPnUwxePR955kak3cBweUTgs5XEmh3r/UX2sO/QIU0zFwDKmrBuf1bsKo
1K4IoJ6QeXKGmRo0NqeP1gKKxCZJj8cPl9x5C8ViYnxhg/Wnamr/BSDukJcKYur3T0iD6j1K4rW4
3A4pO/tdbEMSnzdRSLxPMDHz868CcaLuht2u9D7AMp8PM11TDzdy3VXldbPOVyRM/EmNYex8pyZB
6ohjElWqoAJzmnwwoeejbEMU4WkduA0+HaTz4nVOYBg4VmZ9h3/tIyHVFDo1TzMytQOiATpqfH9a
tSfCn+vfxuz8Vf/Fo8NH+ejtCpJZsLCZzN33rqJPlGw7pF/Y5tgUZ+Y16toC67IkxSUqXMPoSjgZ
37+BE2XjzR0IFrEWOoJQ6vPo5zuLGyeF1fjVd5x757ja0sta4OmhUhVm+9ewRXWJDo0RzdH79++i
uAHxg/SiFBLBiU/j6+CUGVgV6lWeMfMW17B8yBaWAgCSpqiOGI5uwFwYwbhKrVyyW/ujpw9L6GI1
Am5JZPLirxx2J2IR6Q8Uj6yxm7CEQEu1yrYBwbwtURpSLezYOjd0bNUrUFoz4rKYolJGBtbJnIkm
JbbBJkAf8U3TNdyW/1qg7wnt2TUBv+ugKQvkKeKzLR0sR1mZsZOYgJcY/yDOOiqTtpqAPR2TKqcs
+/7w/7XgoHKgieIBcwJ+99fSHsgsEgMrxG910jrErHEjdQoULlJHAL9L1u9f8i2AnD4dW2146tHA
TcKF/QwIQKMMunUfjN/CWOga45CGIr+C2WXnxrXZm9yBRgYOJFETwCEmAhS2vpv3b+P8yQGCg523
cHDmsWm8nx2iFSJVI3OZfMshJZcXadnJ8sHOR7u7tHv5AUXqfAdxCM58h0qRgGwG2+RskQvLxH65
6fvvCgnT5dHLfL0swPvqyOr957LPXmm+PQCuBE3Kp/PmOObZg8XjZBZFpeyHCp+9YBNRvpTxDlJN
SqabZiOnw4qGd8lfPgUb1uXkYV5Isubh+ohvBUH6kZRH9++bEQE16giLqwP1NCZDwVWBtwIweaLL
WpOhywABIti8hCoQukycl3RH7hUUFB7OyD3OojgGyc22onAVJ6uy0PxtPxkG+2ixA6Uau1fvD8LZ
eDMGaDo5Ju+p6zt/d0w9YPphKTCGG8pMn8xRTasiXxljTeb8/qW0stCfW6ieUzYvtIOQsqKuf76e
x7qhpmq50X3g1qdrDR6l01yh8crRxFbPFvTaey8A6TAK1VTpKunvnzo16AqBMZoMruf6up5JLtiw
09kllt/jJyPPBmO57HlV8WtImzIf95gmkzBt0acjPU4xtCUt+d34o1ukm0gGVsK8O0tgotWzUzWs
eSR2vYyrINNKOOy/libAzekar+EleiYzi6hlXPmAzZl32aW6sPy7hcYbydrN6Hlw7kVwhfnC2SpH
SiDvD2nwdvp8X+vR26bWnPc4C5GEf3sqtTyBCmAR/yyU43/NOoDoO5v26EHkQeNS40/kDux9eJyD
tIg2jRtVhxIN6kf8mkDgVsFQ0TTFsCM0Zuw0RCLbh4j8tQeM26tknQTKPqRh9rmk1fZTI2thEHY4
yK7p5YgbtA3rY4Ij3xUnUrJoj2isVwwUYv9Z6CMrBIAREMOBNzRdvNm9/NFYDElygNggfO+wu3U5
lXACx7H2yp87tZHN3G7piRePSV+4+ETadAmyRlLOq/ORFp60iu+gJjwUX0/2oUtrWsAQO//e5nx+
apLa8tC+EAkljLjv9za+a/ej7wyPqeMk4KBMw602SPVh/TjAuSiMpvsi3L4nLIqGQzYN2Y42wdyg
Tk5zeT2NIUjYwS3VBXjKrRxDUNlBkmX/DJAAqZpHQ76RyDTfL9lAScxF449qn+GuTWF+duVs/rBn
2X8Hcu0+JIOHEvUkymPu9+nWTef0IwrPm3eMBUFbmc3MI1TQXN1zOE1N+cdvvbh6Zr6mW/znq3yL
Nwga+qIzxcMHy+/fXMwHKKePeWK484gE7TtCuy6snqGglmCEJvPeqqivomiaXynXGcj/4rr8TIvQ
zz+Ix/5a+afHBKtDy4ZN/Bw2MXg9lnZuVz63VUXiCpULOkbpWADf3n/I0zf9/7jrNKSw8sDnhKii
wYw7e8cmG18QBVbm2cIRRhHzcFysahIedGiTwr+r7DLSdC6jWZmFFzYQCZsUe6kU5bAJR2vsC1Ip
bjrRhReV0foPnLfwBqgryseyJHixZVViKC0t9zMMyOqlRP/hsqI8+1nZs/1PmJGnrqzaMpHEzeMb
B0pTgo1TKaje5PTi8HujsNaF83NWx5JWwtDtrNgzn0wgwuuF+fsgFjpjTjIkOgwgDGJcoE7a5yGB
ZaBr6wbz8uwOevCT1En2Tp0Vh2mZniorLL45RjhtBjum6dFCHD24aPlWm/dnxtMj/2ZmfA3WxFvR
hhXBMX4WIFl5VNI+SPzneKBxQDkNF4gpQPNn09MlkRvlItnmlxJbaqSbSro9dXmoqVtdqUYouSr8
2LhZrNg9OAuSaii4hd9R8am8dZcbVymqC5ezM+8rp3TuqYEWN7XBpK0EjbF5vciJtktW99Hab0If
QVSS7x1SNS+zyNJrx8dIFgaKd0ASqbkpPVlI/JT74cdcJMMDDMX8s1EFHBBissadY8txWDng3e/H
IkQKJGlxhcciDf11JWNaAH7WZjRCOBO/uJ4RXKbJ7P5jUdVGbzjPvemDZf8WlsQUM7Yu1QX46mSz
/jkVd6AkzLz70XObut610TrZY5M6M96sbWVeW6MWr3t/Oq23wNfTJYkNSHEsG2de4GpvDzMckYqu
5Oj8BYfHvaBshkZSNMzGkUJltqMRIdnpvbh7bqA9P6bxJC/TNDQ/Gyp0du/fy4no+HZpEWqyfZ58
SIV1DgbsxtLrg7iqfsUTDQby9jr6XmPRoTatVuNqTTunwlHWUMUwMU7mDdpi3iEBDruhThKGaxqe
CMF2tfC/pghG6dIvJfTK6JOrXKT9ARe06VoMCRwUz4/dFcQbe1z18LwSKpwIqK86tFPXAS7Nzd5g
WHZZLo2rUFiKD4w+jgCavThDh8ImDB/qXYy0NwYUVppflrR5iSgdGPeroi0qICXo2m0VTc9HT5Ga
Eov0XySucCiOFU6H5zZwGVYi7aK1oOp3i79iRcsVRN1ER5O+ksTsLUbQxm+uRvSl4Cqk+ICsGb/a
+qRpXt3exHz4H/ya0q8DUuEvbgqtGq5CFn1U+Pp7/0FBKwQ0B3QNJeW/6nqOTScUn7j8F0qVJmSZ
Mcx+gPKY6RoyZeRU/vPSD9EnURk/ZpWhATML1ZT/jQWLRARhswNyFd3hswULUqovexh/v6JSzMPm
NCFiGZICsTAhoc+q8L5FDnUHuy3aNmE0fUuCTjWsE3hK76/YswLd6e0JXF1bZusAa3mO2EWHb1Q1
/vK/Yt8UX1ph9Xd2gYacT2H3yLk4XA9FKy8aRAk+YQtrXcnK5yDzCzndpn4SAEiuRnWZGoPzAnK+
9VZBm+ZfPrjLtzmAvksB3tXjFQczTVJ5NmSqjOYybN3hF1XvNn4gsvCQHLQhhA69qa5toXJ6Sv0i
gk3QefVLspg+VLXIbsY9Hh39oxcW8aXpj/mDjZ48HRJOgV2XdQXDHWf+2m1p975O9P/wLO7n5tf/
+V9PzyV+mxBguvSn/NMdi0aSTtL+a6LF4Wl8StN/81/+xbTwXBRnNPaYiPT/cXdmzY0izRr+Kx3n
HgWrgIvzXWjx1ra77V7cfaWQbbVAQoBYBOLXf08B7jbYvcxURxziEHMxMfaUqaIqMyvzfd8kMh3r
T0wLBeqVaLbFqeGyj6aEoEG0gjO6PiK2wBUA9zRNsm4kPFuqheaMIACAKAanjXADKdZ/QrWwurtR
NGVGOtoVIFiVfD3Ejq7HIeURVBuq5x/SNI7zSVzt0iMQJd5TsFzdy9hcJzeeHyQPsb3VP3pIj93q
LgLwoQnzdRr4Dp2g0pIeKLRcLGa0xZtmrhILian4KzksxhkrdFOZKIfIf79JwP1PlBgF7sgrtyc5
4dU8Bjh7qSsE6zReov0fCbLTSD9ub6sNPWPhIqUTT1PyVVgptIj1TDoTKiXd+8ow8IOJh07bEujY
cQlI7ujPaACCbCC96WAoJ9ukOkFlim7rRyW+z3VvsyQJfnyvbFGR0Kl3fj0mKHC5MXeGqXGsstUh
WWsTPQ6QHCedfrP2xjdapvj+hGqX/ik34IH9Joar7wg/HG39CdAosvmqKr2vqat1P8GOhMlGWaTj
D1ViuOdgOejJqpdwzIHhcZANfZ/ZE1/fue9xPfplCA3Gn8RjJ7KmPrCs08rDsXEtis7dKj9cVTQA
vdZzM3rEDyp34EDSW094XtTBN1e5lWlcAb0s+BwEC+d07SXxSU4D2XeOk3zKAsM6Q7f+0l4X+kfd
008Rg6QTwnh//+yQvMIYcXuZJ3SSRI6c6g3SAqZJsag76Zj0yHqhxkRy0W7xVRNffw12/QsFBfis
ZOfBZBnJORnObI682k6f7IBpnKTGproCN6vex1uNZXCtony3pgJ3UUSG9WFx5N/2mNQVABnt7VrR
i3dePgaltN4jpeQsPpMK0E9d3w8+U7I8IAYX0DkmLEJoKokCM9AYz45Rks0rlT6yoJHVw1u1Mh7D
cX5ZIE1/Bg/IOjui15hBTIYqVNIOoLRopanCX0T6/2sQu5QPzah48D0aFQU0EXqIwZUi5wCtN8nQ
fVh49HqID/kJIN/ylkO5vbYPCocp3dLS2YBH6G8SYuxkDIN7U4GfM2lb7SNfn898n7oSWoruqVol
XJx8OPl2GJa3VFoRPSbBvbnaecb+EniEThfXMF45wX4H76dIkHWhqc+eK4qtUYhM0zO3jP23pKDV
q4V3LN87oXa4srbwX4Hb5OhZ7L1qc4Zk0MadVuZav4WxUL5LUXW8NACmnZBMqs5ANXI2lW11szsU
6Z3ppft7l1vapUmFf6quy/I3CdKezSLF45A/E/lKzagv3kZ37+hI0CxghCq3HoJ3N5lLBkehNveZ
SBCgrk3PXZL57J0kqh4K3YEhn6VI+5nF0XvcwJe+jsf64oK+Pvs7e2/GMzTt1dO9E38pXXM7Q8tt
92m3Z5TtIaGL4OZghKcB3/4yQqEQPve6mqfWupwfd5F+W6rJ1pyQuHHpE6gcr0xvATwMeN8JyB1d
GNRoe5FYcabNrUzR576a0w16Ux7K62QbVTf1to03e0r3/vh4lewt7VKLo8U3Gk2pXxxll3L71dK7
UKn2137qJ7TDiD3iaoMmVvehuj3dRzS+mAIlz6lG5Pn41ESs1J5vHc9556hgr+e/Pro9spdYfrpz
OYRZYyGuRYG3u/zFXkuVdZUsbtGvHNMOQQOseEz2yodN5TIDbaMDxd2nysfN0SdSt2iwRCONhH7P
pw6JsiMovJKV0YP94sLZHuLl9jBOjnQZKejUGGvJ4mtiHpkMlyGNdq+58pubzWsTMIV7JXLGL1NH
604gRFop0by1jeBKlc2J+MtrOsiuT/aAwhOUKrAzCxKe74kyMTGhZylzFCbiJWKb1lutGC++cfYM
DPMxWhqlrV2OAW5dgMmDULwPnMXHwN6ThPHCdeD8JuDua8OLxYd/SS2ae6loMNJ792JHC8rKLKzb
KLeskDgxXXxjNy/oDJ8mAUVWv7ralGn5LrAP4Wm2E0IdehjStCf2DxfRDg3owtWT88AqkvPI3isf
wVMhC1mYGdCzfR6+Q2iUErTO/IsdYMxJlhbpN3AqMZ/IN+/TRYEMaVU5qE3ske7JzWIbntoH6M20
4ED6VU8wQ3m+uNPh+50pjuJcUOfSgYiiHBykxvokhtD8lXab9OgrDotz/+gl8yq0Q2eaoZm4ImmJ
vdJ3pnKYprGuzSsjhlkTbQE/IhcMgGI/MaCrnwfmYfE1tDnqxATl+/roLRC4f0zoBXWYgy3h9cIt
XYHLRL+FzMMNZbcxDvRA28PWpqHWyUb1Fl/ZeYeVGeyEBRFLs7EXF7kfVlemWrF8aG7ot7GfqJMj
iTAwSHpFD5r92P9i7zYPNPKMzvdrr6RBjJ5Ok0Q/TBUz0C9hnaQzyw7Ka66U+JJfn0KCRHbpj7CB
YwiRjZiBFixWHQ72wgZsNbgoSge31EQze4p0O2rPtW2GhLo/RXOBXIm3YAJeBcWFUCxejvWsuqk0
bNJ8vUvPEby0Z16wCS72fpAWKNWo/nZ6UDb+brJehyfZfiuOK8037o8kHz4Jwtq9XpiHVe7bpjKD
0rizZ6nnRDDcCceuDpA55tyjj+wDlOKDSWAEi+Ak0BaRiiD/Lj9z1ko5QwbePi/N3aeSNgAGb5ki
Ma2g0uPux8oNWdZjMUtzNX8Evo2JpJcYaYR9dFZqFb0vBUffDnwRcorvGhd+dpeW2zNLQelkVqIP
NXeN450Wx+HMoP3fhPfxwIZtOBDu2mSzbvSUlveOYz+Qg6F3Ovjki0jbqGeVC6ARxZ9qf1rtAQ9f
0aLcdKdxvvU+4wf8z6mCxPOkotZFR2t/t7lLHdMFEwUndX3mEbfQDd3AGkxS8F2PCtqAt8qhEAFO
UkYXKg1oThVIRbOkokoL1ybP5lnp7VSmu8XkBVAMVGhICf++yODXTI6eXi2EHJhJ54dKCz+uQS2f
L1QTr1NpG+Peg+p1nK61cbx9q2SZCH/c4806AzM/r5D9vd8htiQEZGkBfsSyq1MlrLTLtVVsL45s
BIdUCjJaAIK8aGpphvFFo+MkQoGoMN8A/gZdrdmb8jYhtjzLlJA2XCkMkm869RVwWpUyD/Ldlrre
eEFHbDWpirl5OKDzTlMFZMuThT0pEoVd6APSiCblOqH7JAIiEyteqDNauwbfbLu4RQ9FNLAhbF1M
CvDpMKm3u2vb3tHOYWcXU5yBy8rQ2emmPkj/b2627URmy2w5DzM/O97kq+R4u0rJs6ZPUqPip7XE
58fo3/3Srwd680ftp8n+vOjPUr9U/ca/GiMAdJTlj1zETXVEhK+ZliUUQnm4FwRRSHmg/rHiuCP+
zBiaMrWI+nn+tX+1DL+eYbOev/6dzgweojzMxHdY+1FHb1YXqJVOvuAna9Ab4cca0E3bEhgXaqjd
ybvuSAXlRqm+nTyRF3/p2Q752R749cT+8eR/mi5BBoAP9iez7w3xY/amNrJECY9COdqKPPi15zsA
fQrbqDuTk6oY1uwRSedlpWZvkC0SkgNwHZvt3dv/iBRTgENRkARQ/QxvEbiYkeOSWgXdGRHTWBRB
yHs9//gO03cgncPfb6ZP+DuwPaCqzTs1OhPfLdI/sIEGOxzmJxk5EkLiYcDOIoxHZE+Igkhx/5/a
wN4ZbpzE+eP//g9avM2+lFgEc1RX1SluN3PE1j1fBE3TRiwSkERkFcTTnLwB2UKwLXo/dfwTV9Bb
yB/GEFdAdYUi3DOL/2IVbGqU+rj5U0OaP1cWaWdgYu7GhAM4lvrp7wKVFDpQW/Cojdcd0Py5lmG9
pOygYY90yxwDO2wtQc8XgkgfoVQo6n8IRotnaObQHgswidwiUPAATG6JHoxPJ71zBlRrJLBuxnh4
zoA3/sNo8OcmgJaEoBC4jLbWvncEHAO9Lqqe6GQ1yzO4VYA1LR0WEfmq5Id0AUGqn643sK0RqmGQ
OzSiJ/EMLywiZycbGJjmiCq7ChKlPe294FDTTNpXQlLhqAzNEKBKBHZJ2hDAqnA00X7juQWwac9B
Lle05Wy+/uB8gSB9Sp8BzBz1DhuUazPLniGwuRrDiSAr3wREorXJwGJjKGGyVwMiIrwhWMt2EYTL
e74XaPACRwUoHKXz+hncXhBoPT6d1FGg6wzAAKgYoP/qp3dFcA1SCKpKkaz9+fD2gqAdSK4C4RFk
PGC+gmHW2QQWm4DWDUAnBmoQkLbUpQ2Cw2UYjozLTOunFx26Du6ChBG5pO8GY1gGgRSPLmsQcIo0
QRe0u94ZIFFEgRIVQ7T+6mdwMQH9TkzpmEAfcQEg/ANN8domQLQV5UGyBa3NGdAFiY5Fjuz0DXUE
ZIbYsP/1XY1EmuAGO62jGJwfoAI9ljUB+AGXlvQou7Z3o/4ZsEbUuEkkP2VRhucHBBJI0g+YFsLE
Ihn0zNA9dwdjd4RWLhhZuEL1M7y9oJLWlFwFg3uycIdWLyKyxyMbsCn7pJ19c+YGZAh00hfSbmDM
HqjZKe01uO8MzREMCYPc9OCuRgiPurJJErygIxDh3I6aLf4yIsJBEDaL4Fk8gzMEoLnkk8YaaQDB
moWm+5ozpIAGU14ETG0upclPDuooEBLJGgLqBwhdQpBvPvWLKxJJQwC/otFas0rD2wvgYRsb/e8L
CJwIaDsu+tJPN8XeHcGljgjAmnxJswoDNItUwGT3AncARIMRa2hPBAM+d42inkg/U1FQbzbL4PYC
YZIm6xoFqsAQqHngLfXTWwWbvcJxAdDdnpjhBQi07JOtJpikyaiq05D09aQBFGpSzew5mkHW225I
dlGnV4XkWRDIAkolBgScV3cB3oGrhHANQ62tU+oypAur+EAL+ZPvacRepIB6E+6BPCJy7PUyNXeU
Ie0FEcjI7gVjhHbOGEWnNk3YvzgJFAr1hpqUIZahMcSDWoWxYKTKpRFtakdoX5BSbw1f1ztgLQmo
BMb+yTAOzi7AAZD2kRSZdaEgZbZ2obcXkHwZQdPDgQhqzsAyaGNk3WR3AUkELgR0Ym0Dxr5FUMmz
Ih1nclSabTK0VUDoQbq6RIyArKHFJbLNpvZ2AdAjpPSJk4Z7Fkwu+ZJ7waDIBMKQ0kLjIvvoO5et
wFFQ0UP+bjGGdSJ0gZ2SXAUiBTiXXA7aoLiPQiWpagnmmsAf1U+z7EPyDibOTXYVDJKL8PCAcHz/
1s/vDogIYhe4a7fl/QFNH66t9CYQ1SXSZiq89uYs9AyC7YzGZBIgzbbX6OHVF7jlyxoEzKLjIiEA
LfX1VbBHUIgdUYNqNsngUirklYR6glSgZHAUUFElTHh9FRyxSiBwQCU2qzC4azTibrr01cECeMr1
CKZ4sxd612hq76JFmSX6zNfP4IJm3LfgUUntBa7Rop8JMog/wSTWZlGUt9ucywCDRtKDkqtAtQGI
MouAiawfotDnzoETMSamJmj+cWL+NFD4A0fynfkyRXvgsea8+Kv0NWrMz37hiRLx8uctz0MAmQWZ
o/OLQi6i+ds/KDH/6WD3ajrGsx8+0TPqv9P+7+0EX/7pzt96mtXTfzzzV8kyefAQFBc8oPY1r5c7
eDP0+7xf7pYdHYoaOP7jTV6oXHw/Bb8Z+PVGovU7iPn8y3ETHyWa7gvXqHHpF062dOdZpp2lqIkZ
siNPl4H/LUpCv/PWDcxXeuwoiJLlY/T8rRvsrPzI6P08ZP5DnnUGr5k6soPPVgH6J8nq+cgN3FN6
5FaM5U307c00gkJ43132Bk8o+1dOWHX/sfM98fAioyA78ukqStbdVyZeFmhg2ZF/rjgjeSTPH5de
ZwNqDWZV9oXPg8API797IhuuoPTQ4aO/7FmRBmQoPXJUdLdFg9qTHfbtS9vUIMGkB2aA/GF7fNpf
NQ2nwdjJDn0Z5QhL9Je5Ae/Ijn219MOO9aBIL/Ag8uPS930ZPj6NVDvzBmQhP3SaLh9oZr/Kss6e
buFc0uP7D4ikL7uk0gYiID80viCNss7ObtEX8mOnqc8/cex3Fl2rC9p/Y/QoT/pDi/qo9NBRmPU2
t95U22RHvl7dJ/027ADSRCFLfujDsuu32tqQ/MDFm7PlLk49v+vWGV9UXf7G+BerJF11LFVb5P0b
g1+tSv+h48YY/G949OtV8eZrlGyf1qA2KQ2GT/q9UZTy3kyXSYSn7B7Ohjjwd/7AbLntn32jLiLJ
Dv/O87sr3uTjpYfdBkQk3VsNqX6R5JYeOlmt+7z9OmMqO/D7VRiiVnJY9q4J9GMWuTjZ4W+96HH1
5jx94duarLfs8B+i/Ccbsc2i/Z0/8HIjiuFJScgO/5HVXyFU3gkp2tSX/Nhl91bZItZkx/2ULb2n
mQub0vKGZYf9vEp2eLbOyA3cXnpkn5tNb3u3CXfZoe+W+B36MHePZpu1kx58lWZvPr/28oDh/sLm
u/PTh4i+kZ3IzWigbNLvfoxQKF13vmZT+v31yK9lmr4rhrzMPz0pgbz2v3WTa+I3HoLVMvnPfwEA
AP//</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3.emf"/><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2.emf"/><Relationship Id="rId2" Type="http://schemas.openxmlformats.org/officeDocument/2006/relationships/chart" Target="../charts/chart9.xml"/><Relationship Id="rId1" Type="http://schemas.openxmlformats.org/officeDocument/2006/relationships/image" Target="../media/image1.emf"/><Relationship Id="rId6" Type="http://schemas.openxmlformats.org/officeDocument/2006/relationships/chart" Target="../charts/chart13.xml"/><Relationship Id="rId11" Type="http://schemas.openxmlformats.org/officeDocument/2006/relationships/chart" Target="../charts/chart16.xml"/><Relationship Id="rId5" Type="http://schemas.openxmlformats.org/officeDocument/2006/relationships/chart" Target="../charts/chart12.xml"/><Relationship Id="rId15" Type="http://schemas.openxmlformats.org/officeDocument/2006/relationships/image" Target="../media/image5.emf"/><Relationship Id="rId10" Type="http://schemas.microsoft.com/office/2014/relationships/chartEx" Target="../charts/chartEx4.xml"/><Relationship Id="rId4" Type="http://schemas.openxmlformats.org/officeDocument/2006/relationships/chart" Target="../charts/chart11.xml"/><Relationship Id="rId9" Type="http://schemas.openxmlformats.org/officeDocument/2006/relationships/chart" Target="../charts/chart15.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361950</xdr:colOff>
      <xdr:row>1</xdr:row>
      <xdr:rowOff>98425</xdr:rowOff>
    </xdr:from>
    <xdr:to>
      <xdr:col>12</xdr:col>
      <xdr:colOff>57150</xdr:colOff>
      <xdr:row>16</xdr:row>
      <xdr:rowOff>79375</xdr:rowOff>
    </xdr:to>
    <xdr:graphicFrame macro="">
      <xdr:nvGraphicFramePr>
        <xdr:cNvPr id="2" name="Chart 1">
          <a:extLst>
            <a:ext uri="{FF2B5EF4-FFF2-40B4-BE49-F238E27FC236}">
              <a16:creationId xmlns:a16="http://schemas.microsoft.com/office/drawing/2014/main" id="{9ECE253F-51C4-4142-8606-3A49347A3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180975</xdr:colOff>
      <xdr:row>0</xdr:row>
      <xdr:rowOff>0</xdr:rowOff>
    </xdr:from>
    <xdr:to>
      <xdr:col>12</xdr:col>
      <xdr:colOff>485775</xdr:colOff>
      <xdr:row>14</xdr:row>
      <xdr:rowOff>165100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705352C-5D23-4677-897A-B02550EC9F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68775"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184150</xdr:colOff>
      <xdr:row>8</xdr:row>
      <xdr:rowOff>63501</xdr:rowOff>
    </xdr:from>
    <xdr:to>
      <xdr:col>2</xdr:col>
      <xdr:colOff>241300</xdr:colOff>
      <xdr:row>16</xdr:row>
      <xdr:rowOff>31750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51EB1B2-8955-4D8A-836D-67751FF8DE8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84150" y="1536701"/>
              <a:ext cx="1803400" cy="1441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406400</xdr:colOff>
      <xdr:row>8</xdr:row>
      <xdr:rowOff>38101</xdr:rowOff>
    </xdr:from>
    <xdr:to>
      <xdr:col>4</xdr:col>
      <xdr:colOff>704850</xdr:colOff>
      <xdr:row>15</xdr:row>
      <xdr:rowOff>69851</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EBD57AF-48E0-46AB-B0B9-F8682376362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152650" y="1511301"/>
              <a:ext cx="1828800" cy="1320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304800</xdr:colOff>
      <xdr:row>16</xdr:row>
      <xdr:rowOff>101601</xdr:rowOff>
    </xdr:from>
    <xdr:to>
      <xdr:col>3</xdr:col>
      <xdr:colOff>698500</xdr:colOff>
      <xdr:row>25</xdr:row>
      <xdr:rowOff>107951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072198BE-FCDB-4616-85F6-33D3EF9553C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25550" y="3048001"/>
              <a:ext cx="1828800" cy="1663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171450</xdr:colOff>
      <xdr:row>0</xdr:row>
      <xdr:rowOff>85725</xdr:rowOff>
    </xdr:from>
    <xdr:to>
      <xdr:col>9</xdr:col>
      <xdr:colOff>476250</xdr:colOff>
      <xdr:row>15</xdr:row>
      <xdr:rowOff>66675</xdr:rowOff>
    </xdr:to>
    <xdr:graphicFrame macro="">
      <xdr:nvGraphicFramePr>
        <xdr:cNvPr id="2" name="Chart 1">
          <a:extLst>
            <a:ext uri="{FF2B5EF4-FFF2-40B4-BE49-F238E27FC236}">
              <a16:creationId xmlns:a16="http://schemas.microsoft.com/office/drawing/2014/main" id="{EE29AE32-B6E7-423D-9FD8-CB4BDD187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231775</xdr:colOff>
      <xdr:row>2</xdr:row>
      <xdr:rowOff>98425</xdr:rowOff>
    </xdr:from>
    <xdr:to>
      <xdr:col>14</xdr:col>
      <xdr:colOff>536575</xdr:colOff>
      <xdr:row>17</xdr:row>
      <xdr:rowOff>79375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FD70661-131B-4D3F-B2E8-429210EE28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97575" y="4667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31750</xdr:colOff>
      <xdr:row>0</xdr:row>
      <xdr:rowOff>142875</xdr:rowOff>
    </xdr:from>
    <xdr:to>
      <xdr:col>10</xdr:col>
      <xdr:colOff>336550</xdr:colOff>
      <xdr:row>15</xdr:row>
      <xdr:rowOff>123825</xdr:rowOff>
    </xdr:to>
    <xdr:graphicFrame macro="">
      <xdr:nvGraphicFramePr>
        <xdr:cNvPr id="2" name="Chart 1">
          <a:extLst>
            <a:ext uri="{FF2B5EF4-FFF2-40B4-BE49-F238E27FC236}">
              <a16:creationId xmlns:a16="http://schemas.microsoft.com/office/drawing/2014/main" id="{2ED23771-903C-45ED-89BF-297516E5F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31750</xdr:colOff>
      <xdr:row>19</xdr:row>
      <xdr:rowOff>15875</xdr:rowOff>
    </xdr:from>
    <xdr:to>
      <xdr:col>1</xdr:col>
      <xdr:colOff>514350</xdr:colOff>
      <xdr:row>21</xdr:row>
      <xdr:rowOff>101600</xdr:rowOff>
    </xdr:to>
    <xdr:graphicFrame macro="">
      <xdr:nvGraphicFramePr>
        <xdr:cNvPr id="2" name="Chart 1">
          <a:extLst>
            <a:ext uri="{FF2B5EF4-FFF2-40B4-BE49-F238E27FC236}">
              <a16:creationId xmlns:a16="http://schemas.microsoft.com/office/drawing/2014/main" id="{A3981734-810A-4BCA-B44C-8702FBBFA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184150</xdr:colOff>
      <xdr:row>19</xdr:row>
      <xdr:rowOff>12700</xdr:rowOff>
    </xdr:from>
    <xdr:to>
      <xdr:col>4</xdr:col>
      <xdr:colOff>730250</xdr:colOff>
      <xdr:row>21</xdr:row>
      <xdr:rowOff>88900</xdr:rowOff>
    </xdr:to>
    <xdr:graphicFrame macro="">
      <xdr:nvGraphicFramePr>
        <xdr:cNvPr id="3" name="Chart 2">
          <a:extLst>
            <a:ext uri="{FF2B5EF4-FFF2-40B4-BE49-F238E27FC236}">
              <a16:creationId xmlns:a16="http://schemas.microsoft.com/office/drawing/2014/main" id="{BF364C33-C110-4994-BDF7-9B4A3B406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177800</xdr:colOff>
      <xdr:row>19</xdr:row>
      <xdr:rowOff>38100</xdr:rowOff>
    </xdr:from>
    <xdr:to>
      <xdr:col>7</xdr:col>
      <xdr:colOff>736600</xdr:colOff>
      <xdr:row>21</xdr:row>
      <xdr:rowOff>127000</xdr:rowOff>
    </xdr:to>
    <xdr:graphicFrame macro="">
      <xdr:nvGraphicFramePr>
        <xdr:cNvPr id="4" name="Chart 3">
          <a:extLst>
            <a:ext uri="{FF2B5EF4-FFF2-40B4-BE49-F238E27FC236}">
              <a16:creationId xmlns:a16="http://schemas.microsoft.com/office/drawing/2014/main" id="{1AADE53C-8AE4-4560-89E1-FFC87E898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19</xdr:row>
      <xdr:rowOff>53975</xdr:rowOff>
    </xdr:from>
    <xdr:to>
      <xdr:col>10</xdr:col>
      <xdr:colOff>901700</xdr:colOff>
      <xdr:row>21</xdr:row>
      <xdr:rowOff>107950</xdr:rowOff>
    </xdr:to>
    <xdr:graphicFrame macro="">
      <xdr:nvGraphicFramePr>
        <xdr:cNvPr id="5" name="Chart 4">
          <a:extLst>
            <a:ext uri="{FF2B5EF4-FFF2-40B4-BE49-F238E27FC236}">
              <a16:creationId xmlns:a16="http://schemas.microsoft.com/office/drawing/2014/main" id="{EBD7888D-D016-4D2D-9A1F-09AFCBFFF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374650</xdr:colOff>
      <xdr:row>19</xdr:row>
      <xdr:rowOff>28575</xdr:rowOff>
    </xdr:from>
    <xdr:to>
      <xdr:col>13</xdr:col>
      <xdr:colOff>927100</xdr:colOff>
      <xdr:row>21</xdr:row>
      <xdr:rowOff>152400</xdr:rowOff>
    </xdr:to>
    <xdr:graphicFrame macro="">
      <xdr:nvGraphicFramePr>
        <xdr:cNvPr id="6" name="Chart 5">
          <a:extLst>
            <a:ext uri="{FF2B5EF4-FFF2-40B4-BE49-F238E27FC236}">
              <a16:creationId xmlns:a16="http://schemas.microsoft.com/office/drawing/2014/main" id="{AD63A25E-4EB0-4086-BDBD-8D1285859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107831"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107831"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mc:AlternateContent xmlns:mc="http://schemas.openxmlformats.org/markup-compatibility/2006">
    <mc:Choice xmlns:a14="http://schemas.microsoft.com/office/drawing/2010/main" Requires="a14">
      <xdr:twoCellAnchor editAs="oneCell">
        <xdr:from>
          <xdr:col>2</xdr:col>
          <xdr:colOff>127000</xdr:colOff>
          <xdr:row>10</xdr:row>
          <xdr:rowOff>11440</xdr:rowOff>
        </xdr:from>
        <xdr:to>
          <xdr:col>3</xdr:col>
          <xdr:colOff>241300</xdr:colOff>
          <xdr:row>11</xdr:row>
          <xdr:rowOff>38100</xdr:rowOff>
        </xdr:to>
        <xdr:pic>
          <xdr:nvPicPr>
            <xdr:cNvPr id="48" name="Picture 47">
              <a:extLst>
                <a:ext uri="{FF2B5EF4-FFF2-40B4-BE49-F238E27FC236}">
                  <a16:creationId xmlns:a16="http://schemas.microsoft.com/office/drawing/2014/main" id="{5570F184-F86B-4042-8B9C-0A848C63F06F}"/>
                </a:ext>
              </a:extLst>
            </xdr:cNvPr>
            <xdr:cNvPicPr>
              <a:picLocks noChangeAspect="1" noChangeArrowheads="1"/>
              <a:extLst>
                <a:ext uri="{84589F7E-364E-4C9E-8A38-B11213B215E9}">
                  <a14:cameraTool cellRange="'KPI YOY'!$B$10" spid="_x0000_s2182"/>
                </a:ext>
              </a:extLst>
            </xdr:cNvPicPr>
          </xdr:nvPicPr>
          <xdr:blipFill>
            <a:blip xmlns:r="http://schemas.openxmlformats.org/officeDocument/2006/relationships" r:embed="rId1"/>
            <a:srcRect/>
            <a:stretch>
              <a:fillRect/>
            </a:stretch>
          </xdr:blipFill>
          <xdr:spPr bwMode="auto">
            <a:xfrm>
              <a:off x="1346200" y="1789440"/>
              <a:ext cx="723900" cy="2044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139700</xdr:colOff>
      <xdr:row>2</xdr:row>
      <xdr:rowOff>50800</xdr:rowOff>
    </xdr:from>
    <xdr:to>
      <xdr:col>18</xdr:col>
      <xdr:colOff>231588</xdr:colOff>
      <xdr:row>12</xdr:row>
      <xdr:rowOff>12700</xdr:rowOff>
    </xdr:to>
    <xdr:grpSp>
      <xdr:nvGrpSpPr>
        <xdr:cNvPr id="2" name="Group 1">
          <a:extLst>
            <a:ext uri="{FF2B5EF4-FFF2-40B4-BE49-F238E27FC236}">
              <a16:creationId xmlns:a16="http://schemas.microsoft.com/office/drawing/2014/main" id="{21F65E46-D6FC-4DD4-A958-33D06CDCC443}"/>
            </a:ext>
          </a:extLst>
        </xdr:cNvPr>
        <xdr:cNvGrpSpPr/>
      </xdr:nvGrpSpPr>
      <xdr:grpSpPr>
        <a:xfrm>
          <a:off x="139700" y="409388"/>
          <a:ext cx="11118476" cy="1754841"/>
          <a:chOff x="139700" y="552450"/>
          <a:chExt cx="11036300" cy="1626838"/>
        </a:xfrm>
      </xdr:grpSpPr>
      <xdr:grpSp>
        <xdr:nvGrpSpPr>
          <xdr:cNvPr id="88" name="Group 87">
            <a:extLst>
              <a:ext uri="{FF2B5EF4-FFF2-40B4-BE49-F238E27FC236}">
                <a16:creationId xmlns:a16="http://schemas.microsoft.com/office/drawing/2014/main" id="{7CDFA3D8-AB94-4EA2-86C1-0BB34C375BF3}"/>
              </a:ext>
            </a:extLst>
          </xdr:cNvPr>
          <xdr:cNvGrpSpPr/>
        </xdr:nvGrpSpPr>
        <xdr:grpSpPr>
          <a:xfrm>
            <a:off x="139700" y="558800"/>
            <a:ext cx="2216956" cy="1619250"/>
            <a:chOff x="139700" y="558800"/>
            <a:chExt cx="2216956" cy="1619250"/>
          </a:xfrm>
        </xdr:grpSpPr>
        <xdr:sp macro="" textlink="">
          <xdr:nvSpPr>
            <xdr:cNvPr id="43" name="Rectangle: Rounded Corners 42">
              <a:extLst>
                <a:ext uri="{FF2B5EF4-FFF2-40B4-BE49-F238E27FC236}">
                  <a16:creationId xmlns:a16="http://schemas.microsoft.com/office/drawing/2014/main" id="{1483CBD5-650C-47A1-A23D-0C8CC0F7CCAA}"/>
                </a:ext>
              </a:extLst>
            </xdr:cNvPr>
            <xdr:cNvSpPr/>
          </xdr:nvSpPr>
          <xdr:spPr>
            <a:xfrm>
              <a:off x="139700" y="558800"/>
              <a:ext cx="2216150" cy="336550"/>
            </a:xfrm>
            <a:prstGeom prst="roundRect">
              <a:avLst>
                <a:gd name="adj" fmla="val 13139"/>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4" name="Rectangle: Rounded Corners 43">
              <a:extLst>
                <a:ext uri="{FF2B5EF4-FFF2-40B4-BE49-F238E27FC236}">
                  <a16:creationId xmlns:a16="http://schemas.microsoft.com/office/drawing/2014/main" id="{A5971D23-CA96-4E1E-AF68-DDACD4D23463}"/>
                </a:ext>
              </a:extLst>
            </xdr:cNvPr>
            <xdr:cNvSpPr/>
          </xdr:nvSpPr>
          <xdr:spPr>
            <a:xfrm>
              <a:off x="146050" y="920750"/>
              <a:ext cx="2210606" cy="1257300"/>
            </a:xfrm>
            <a:prstGeom prst="roundRect">
              <a:avLst>
                <a:gd name="adj" fmla="val 3445"/>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45" name="Rectangle 44">
              <a:extLst>
                <a:ext uri="{FF2B5EF4-FFF2-40B4-BE49-F238E27FC236}">
                  <a16:creationId xmlns:a16="http://schemas.microsoft.com/office/drawing/2014/main" id="{0D339FC8-FD0F-437C-B892-09CA870DFE0A}"/>
                </a:ext>
              </a:extLst>
            </xdr:cNvPr>
            <xdr:cNvSpPr/>
          </xdr:nvSpPr>
          <xdr:spPr>
            <a:xfrm>
              <a:off x="273050" y="1028700"/>
              <a:ext cx="1879600" cy="2603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5D33D6F-95F9-42D3-895D-87E4EBEE09EF}"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6" name="Rectangle 45">
              <a:extLst>
                <a:ext uri="{FF2B5EF4-FFF2-40B4-BE49-F238E27FC236}">
                  <a16:creationId xmlns:a16="http://schemas.microsoft.com/office/drawing/2014/main" id="{AF73BBD2-BA98-461E-838C-865AEE45300F}"/>
                </a:ext>
              </a:extLst>
            </xdr:cNvPr>
            <xdr:cNvSpPr/>
          </xdr:nvSpPr>
          <xdr:spPr>
            <a:xfrm>
              <a:off x="241300" y="1752600"/>
              <a:ext cx="1943100" cy="2730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 </a:t>
              </a:r>
              <a:r>
                <a:rPr lang="en-US" sz="900">
                  <a:latin typeface="Lato black" panose="020F0502020204030203" pitchFamily="34" charset="0"/>
                  <a:ea typeface="Lato black" panose="020F0502020204030203" pitchFamily="34" charset="0"/>
                  <a:cs typeface="Lato black" panose="020F0502020204030203" pitchFamily="34" charset="0"/>
                </a:rPr>
                <a:t>GROWTH</a:t>
              </a:r>
            </a:p>
          </xdr:txBody>
        </xdr:sp>
      </xdr:grpSp>
      <xdr:graphicFrame macro="">
        <xdr:nvGraphicFramePr>
          <xdr:cNvPr id="47" name="Chart 46">
            <a:extLst>
              <a:ext uri="{FF2B5EF4-FFF2-40B4-BE49-F238E27FC236}">
                <a16:creationId xmlns:a16="http://schemas.microsoft.com/office/drawing/2014/main" id="{DEC67368-2FE4-42D8-9A40-44D54232ADCE}"/>
              </a:ext>
            </a:extLst>
          </xdr:cNvPr>
          <xdr:cNvGraphicFramePr>
            <a:graphicFrameLocks/>
          </xdr:cNvGraphicFramePr>
        </xdr:nvGraphicFramePr>
        <xdr:xfrm>
          <a:off x="273050" y="1327150"/>
          <a:ext cx="1917700" cy="387349"/>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129" name="Group 128">
            <a:extLst>
              <a:ext uri="{FF2B5EF4-FFF2-40B4-BE49-F238E27FC236}">
                <a16:creationId xmlns:a16="http://schemas.microsoft.com/office/drawing/2014/main" id="{3A5CB115-0EB1-425C-AED7-F9B44BB604A0}"/>
              </a:ext>
            </a:extLst>
          </xdr:cNvPr>
          <xdr:cNvGrpSpPr/>
        </xdr:nvGrpSpPr>
        <xdr:grpSpPr>
          <a:xfrm>
            <a:off x="2362200" y="558800"/>
            <a:ext cx="2260600" cy="1619250"/>
            <a:chOff x="139700" y="558800"/>
            <a:chExt cx="2260600" cy="1619250"/>
          </a:xfrm>
        </xdr:grpSpPr>
        <xdr:sp macro="" textlink="">
          <xdr:nvSpPr>
            <xdr:cNvPr id="130" name="Rectangle: Rounded Corners 129">
              <a:extLst>
                <a:ext uri="{FF2B5EF4-FFF2-40B4-BE49-F238E27FC236}">
                  <a16:creationId xmlns:a16="http://schemas.microsoft.com/office/drawing/2014/main" id="{3D88EB41-D9B6-4B3E-9B08-22603985390F}"/>
                </a:ext>
              </a:extLst>
            </xdr:cNvPr>
            <xdr:cNvSpPr/>
          </xdr:nvSpPr>
          <xdr:spPr>
            <a:xfrm>
              <a:off x="139700" y="558800"/>
              <a:ext cx="2260600" cy="336550"/>
            </a:xfrm>
            <a:prstGeom prst="roundRect">
              <a:avLst>
                <a:gd name="adj" fmla="val 6082"/>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31" name="Rectangle: Rounded Corners 130">
              <a:extLst>
                <a:ext uri="{FF2B5EF4-FFF2-40B4-BE49-F238E27FC236}">
                  <a16:creationId xmlns:a16="http://schemas.microsoft.com/office/drawing/2014/main" id="{BFEDDAF4-C371-48E9-87F1-D7DDFF7998C1}"/>
                </a:ext>
              </a:extLst>
            </xdr:cNvPr>
            <xdr:cNvSpPr/>
          </xdr:nvSpPr>
          <xdr:spPr>
            <a:xfrm>
              <a:off x="146050" y="920750"/>
              <a:ext cx="2241550" cy="1257300"/>
            </a:xfrm>
            <a:prstGeom prst="roundRect">
              <a:avLst>
                <a:gd name="adj" fmla="val 3445"/>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32" name="Rectangle 131">
              <a:extLst>
                <a:ext uri="{FF2B5EF4-FFF2-40B4-BE49-F238E27FC236}">
                  <a16:creationId xmlns:a16="http://schemas.microsoft.com/office/drawing/2014/main" id="{AD1B8F0D-458B-466A-A72A-EE8CC93C46C9}"/>
                </a:ext>
              </a:extLst>
            </xdr:cNvPr>
            <xdr:cNvSpPr/>
          </xdr:nvSpPr>
          <xdr:spPr>
            <a:xfrm>
              <a:off x="273050" y="1028700"/>
              <a:ext cx="1879600" cy="2603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F0B4D9-00E3-4717-BD83-62B320DD4D58}"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$286,397.02 </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33" name="Rectangle 132">
              <a:extLst>
                <a:ext uri="{FF2B5EF4-FFF2-40B4-BE49-F238E27FC236}">
                  <a16:creationId xmlns:a16="http://schemas.microsoft.com/office/drawing/2014/main" id="{FD660C12-DB0D-4BA1-BFAF-C3DABDB16A43}"/>
                </a:ext>
              </a:extLst>
            </xdr:cNvPr>
            <xdr:cNvSpPr/>
          </xdr:nvSpPr>
          <xdr:spPr>
            <a:xfrm>
              <a:off x="241300" y="1752600"/>
              <a:ext cx="1943100" cy="2730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 </a:t>
              </a:r>
              <a:r>
                <a:rPr lang="en-US" sz="900">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nvGrpSpPr>
          <xdr:cNvPr id="134" name="Group 133">
            <a:extLst>
              <a:ext uri="{FF2B5EF4-FFF2-40B4-BE49-F238E27FC236}">
                <a16:creationId xmlns:a16="http://schemas.microsoft.com/office/drawing/2014/main" id="{2BB26B53-005D-4F62-86D4-D5C6E5D49861}"/>
              </a:ext>
            </a:extLst>
          </xdr:cNvPr>
          <xdr:cNvGrpSpPr/>
        </xdr:nvGrpSpPr>
        <xdr:grpSpPr>
          <a:xfrm>
            <a:off x="4616508" y="558388"/>
            <a:ext cx="2190692" cy="1620900"/>
            <a:chOff x="152458" y="539338"/>
            <a:chExt cx="2190692" cy="1620900"/>
          </a:xfrm>
        </xdr:grpSpPr>
        <xdr:sp macro="" textlink="">
          <xdr:nvSpPr>
            <xdr:cNvPr id="135" name="Rectangle: Rounded Corners 134">
              <a:extLst>
                <a:ext uri="{FF2B5EF4-FFF2-40B4-BE49-F238E27FC236}">
                  <a16:creationId xmlns:a16="http://schemas.microsoft.com/office/drawing/2014/main" id="{4E8C4F96-9F81-439F-B191-2D0238877B0C}"/>
                </a:ext>
              </a:extLst>
            </xdr:cNvPr>
            <xdr:cNvSpPr/>
          </xdr:nvSpPr>
          <xdr:spPr>
            <a:xfrm>
              <a:off x="171450" y="539338"/>
              <a:ext cx="2145615" cy="332492"/>
            </a:xfrm>
            <a:prstGeom prst="roundRect">
              <a:avLst>
                <a:gd name="adj" fmla="val 0"/>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36" name="Rectangle: Rounded Corners 135">
              <a:extLst>
                <a:ext uri="{FF2B5EF4-FFF2-40B4-BE49-F238E27FC236}">
                  <a16:creationId xmlns:a16="http://schemas.microsoft.com/office/drawing/2014/main" id="{CCDE9903-E2CA-49E6-8ACD-91E56CAB5CDF}"/>
                </a:ext>
              </a:extLst>
            </xdr:cNvPr>
            <xdr:cNvSpPr/>
          </xdr:nvSpPr>
          <xdr:spPr>
            <a:xfrm>
              <a:off x="152458" y="889642"/>
              <a:ext cx="2190692" cy="1270596"/>
            </a:xfrm>
            <a:prstGeom prst="roundRect">
              <a:avLst>
                <a:gd name="adj" fmla="val 5146"/>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137" name="Rectangle 136">
              <a:extLst>
                <a:ext uri="{FF2B5EF4-FFF2-40B4-BE49-F238E27FC236}">
                  <a16:creationId xmlns:a16="http://schemas.microsoft.com/office/drawing/2014/main" id="{D517E8A7-7AA3-4A52-A00C-C0E2D0DD8B4F}"/>
                </a:ext>
              </a:extLst>
            </xdr:cNvPr>
            <xdr:cNvSpPr/>
          </xdr:nvSpPr>
          <xdr:spPr>
            <a:xfrm>
              <a:off x="273050" y="1028700"/>
              <a:ext cx="1879600" cy="2603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43852D6-E410-4F02-8C52-F75D0FBCF665}"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38" name="Rectangle 137">
              <a:extLst>
                <a:ext uri="{FF2B5EF4-FFF2-40B4-BE49-F238E27FC236}">
                  <a16:creationId xmlns:a16="http://schemas.microsoft.com/office/drawing/2014/main" id="{A89CE29C-41A3-4D03-B23E-328C355DA530}"/>
                </a:ext>
              </a:extLst>
            </xdr:cNvPr>
            <xdr:cNvSpPr/>
          </xdr:nvSpPr>
          <xdr:spPr>
            <a:xfrm>
              <a:off x="241300" y="1752600"/>
              <a:ext cx="1943100" cy="2730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 </a:t>
              </a:r>
              <a:r>
                <a:rPr lang="en-US" sz="900">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nvGrpSpPr>
          <xdr:cNvPr id="139" name="Group 138">
            <a:extLst>
              <a:ext uri="{FF2B5EF4-FFF2-40B4-BE49-F238E27FC236}">
                <a16:creationId xmlns:a16="http://schemas.microsoft.com/office/drawing/2014/main" id="{75D5C79F-C643-4B17-AC62-01CB66895984}"/>
              </a:ext>
            </a:extLst>
          </xdr:cNvPr>
          <xdr:cNvGrpSpPr/>
        </xdr:nvGrpSpPr>
        <xdr:grpSpPr>
          <a:xfrm>
            <a:off x="6807199" y="552450"/>
            <a:ext cx="2228851" cy="1619250"/>
            <a:chOff x="139699" y="558800"/>
            <a:chExt cx="2228851" cy="1619250"/>
          </a:xfrm>
        </xdr:grpSpPr>
        <xdr:sp macro="" textlink="">
          <xdr:nvSpPr>
            <xdr:cNvPr id="140" name="Rectangle: Rounded Corners 139">
              <a:extLst>
                <a:ext uri="{FF2B5EF4-FFF2-40B4-BE49-F238E27FC236}">
                  <a16:creationId xmlns:a16="http://schemas.microsoft.com/office/drawing/2014/main" id="{89C3E918-3DEE-4C7E-85C8-111945CFFE97}"/>
                </a:ext>
              </a:extLst>
            </xdr:cNvPr>
            <xdr:cNvSpPr/>
          </xdr:nvSpPr>
          <xdr:spPr>
            <a:xfrm>
              <a:off x="139699" y="558800"/>
              <a:ext cx="2222501" cy="350304"/>
            </a:xfrm>
            <a:prstGeom prst="roundRect">
              <a:avLst>
                <a:gd name="adj" fmla="val 4318"/>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141" name="Rectangle: Rounded Corners 140">
              <a:extLst>
                <a:ext uri="{FF2B5EF4-FFF2-40B4-BE49-F238E27FC236}">
                  <a16:creationId xmlns:a16="http://schemas.microsoft.com/office/drawing/2014/main" id="{526EE3B7-5790-4348-8110-5782536BE3D7}"/>
                </a:ext>
              </a:extLst>
            </xdr:cNvPr>
            <xdr:cNvSpPr/>
          </xdr:nvSpPr>
          <xdr:spPr>
            <a:xfrm>
              <a:off x="146050" y="920750"/>
              <a:ext cx="2222500" cy="1257300"/>
            </a:xfrm>
            <a:prstGeom prst="roundRect">
              <a:avLst>
                <a:gd name="adj" fmla="val 2500"/>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142" name="Rectangle 141">
              <a:extLst>
                <a:ext uri="{FF2B5EF4-FFF2-40B4-BE49-F238E27FC236}">
                  <a16:creationId xmlns:a16="http://schemas.microsoft.com/office/drawing/2014/main" id="{23F3876B-B8C5-4358-98ED-E5F44052D178}"/>
                </a:ext>
              </a:extLst>
            </xdr:cNvPr>
            <xdr:cNvSpPr/>
          </xdr:nvSpPr>
          <xdr:spPr>
            <a:xfrm>
              <a:off x="273050" y="1028700"/>
              <a:ext cx="1879600" cy="2603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A6C88A8-AC20-4353-A377-1B1EA4AAF104}"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9994</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43" name="Rectangle 142">
              <a:extLst>
                <a:ext uri="{FF2B5EF4-FFF2-40B4-BE49-F238E27FC236}">
                  <a16:creationId xmlns:a16="http://schemas.microsoft.com/office/drawing/2014/main" id="{2B6084AA-25AA-4ACB-BEBD-6896CF84B892}"/>
                </a:ext>
              </a:extLst>
            </xdr:cNvPr>
            <xdr:cNvSpPr/>
          </xdr:nvSpPr>
          <xdr:spPr>
            <a:xfrm>
              <a:off x="241299" y="1752600"/>
              <a:ext cx="2072249" cy="261974"/>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 </a:t>
              </a:r>
              <a:r>
                <a:rPr lang="en-US" sz="900">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nvGrpSpPr>
          <xdr:cNvPr id="144" name="Group 143">
            <a:extLst>
              <a:ext uri="{FF2B5EF4-FFF2-40B4-BE49-F238E27FC236}">
                <a16:creationId xmlns:a16="http://schemas.microsoft.com/office/drawing/2014/main" id="{144375A8-0476-45BB-B611-CD5D6E08572B}"/>
              </a:ext>
            </a:extLst>
          </xdr:cNvPr>
          <xdr:cNvGrpSpPr/>
        </xdr:nvGrpSpPr>
        <xdr:grpSpPr>
          <a:xfrm>
            <a:off x="9042400" y="558389"/>
            <a:ext cx="2133600" cy="1619660"/>
            <a:chOff x="133350" y="558389"/>
            <a:chExt cx="2133600" cy="1619660"/>
          </a:xfrm>
        </xdr:grpSpPr>
        <xdr:sp macro="" textlink="">
          <xdr:nvSpPr>
            <xdr:cNvPr id="145" name="Rectangle: Rounded Corners 144">
              <a:extLst>
                <a:ext uri="{FF2B5EF4-FFF2-40B4-BE49-F238E27FC236}">
                  <a16:creationId xmlns:a16="http://schemas.microsoft.com/office/drawing/2014/main" id="{4AC87732-080D-41C0-89E8-747C3B397917}"/>
                </a:ext>
              </a:extLst>
            </xdr:cNvPr>
            <xdr:cNvSpPr/>
          </xdr:nvSpPr>
          <xdr:spPr>
            <a:xfrm>
              <a:off x="133350" y="558389"/>
              <a:ext cx="2108200" cy="336962"/>
            </a:xfrm>
            <a:prstGeom prst="roundRect">
              <a:avLst>
                <a:gd name="adj" fmla="val 0"/>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146" name="Rectangle: Rounded Corners 145">
              <a:extLst>
                <a:ext uri="{FF2B5EF4-FFF2-40B4-BE49-F238E27FC236}">
                  <a16:creationId xmlns:a16="http://schemas.microsoft.com/office/drawing/2014/main" id="{0D1A3651-AB5C-46BE-936F-641299EFCD70}"/>
                </a:ext>
              </a:extLst>
            </xdr:cNvPr>
            <xdr:cNvSpPr/>
          </xdr:nvSpPr>
          <xdr:spPr>
            <a:xfrm>
              <a:off x="139642" y="920567"/>
              <a:ext cx="2127308" cy="1257482"/>
            </a:xfrm>
            <a:prstGeom prst="roundRect">
              <a:avLst>
                <a:gd name="adj" fmla="val 2030"/>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147" name="Rectangle 146">
              <a:extLst>
                <a:ext uri="{FF2B5EF4-FFF2-40B4-BE49-F238E27FC236}">
                  <a16:creationId xmlns:a16="http://schemas.microsoft.com/office/drawing/2014/main" id="{3893B87D-E9FA-4042-8E53-E01BF5E8C748}"/>
                </a:ext>
              </a:extLst>
            </xdr:cNvPr>
            <xdr:cNvSpPr/>
          </xdr:nvSpPr>
          <xdr:spPr>
            <a:xfrm>
              <a:off x="273050" y="1028700"/>
              <a:ext cx="1879600" cy="2603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5336E68-8766-4989-9DBC-F25248B4565E}"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12.47%</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48" name="Rectangle 147">
              <a:extLst>
                <a:ext uri="{FF2B5EF4-FFF2-40B4-BE49-F238E27FC236}">
                  <a16:creationId xmlns:a16="http://schemas.microsoft.com/office/drawing/2014/main" id="{41D5B00B-B6EE-40FB-8013-5C7A2D50621B}"/>
                </a:ext>
              </a:extLst>
            </xdr:cNvPr>
            <xdr:cNvSpPr/>
          </xdr:nvSpPr>
          <xdr:spPr>
            <a:xfrm>
              <a:off x="153569" y="1752601"/>
              <a:ext cx="2030831" cy="255625"/>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 </a:t>
              </a:r>
              <a:r>
                <a:rPr lang="en-US" sz="900">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clientData/>
  </xdr:twoCellAnchor>
  <xdr:twoCellAnchor>
    <xdr:from>
      <xdr:col>4</xdr:col>
      <xdr:colOff>88900</xdr:colOff>
      <xdr:row>7</xdr:row>
      <xdr:rowOff>114300</xdr:rowOff>
    </xdr:from>
    <xdr:to>
      <xdr:col>7</xdr:col>
      <xdr:colOff>50800</xdr:colOff>
      <xdr:row>9</xdr:row>
      <xdr:rowOff>101600</xdr:rowOff>
    </xdr:to>
    <xdr:graphicFrame macro="">
      <xdr:nvGraphicFramePr>
        <xdr:cNvPr id="30" name="Chart 29">
          <a:extLst>
            <a:ext uri="{FF2B5EF4-FFF2-40B4-BE49-F238E27FC236}">
              <a16:creationId xmlns:a16="http://schemas.microsoft.com/office/drawing/2014/main" id="{21D27C3E-A684-4033-A0AE-480BE5FF1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533400</xdr:colOff>
      <xdr:row>7</xdr:row>
      <xdr:rowOff>120650</xdr:rowOff>
    </xdr:from>
    <xdr:to>
      <xdr:col>10</xdr:col>
      <xdr:colOff>419100</xdr:colOff>
      <xdr:row>9</xdr:row>
      <xdr:rowOff>114300</xdr:rowOff>
    </xdr:to>
    <xdr:graphicFrame macro="">
      <xdr:nvGraphicFramePr>
        <xdr:cNvPr id="31" name="Chart 30">
          <a:extLst>
            <a:ext uri="{FF2B5EF4-FFF2-40B4-BE49-F238E27FC236}">
              <a16:creationId xmlns:a16="http://schemas.microsoft.com/office/drawing/2014/main" id="{533CC3DD-8C92-4D88-9C02-86BFDE4DE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279400</xdr:colOff>
      <xdr:row>7</xdr:row>
      <xdr:rowOff>82551</xdr:rowOff>
    </xdr:from>
    <xdr:to>
      <xdr:col>14</xdr:col>
      <xdr:colOff>184150</xdr:colOff>
      <xdr:row>9</xdr:row>
      <xdr:rowOff>69851</xdr:rowOff>
    </xdr:to>
    <xdr:graphicFrame macro="">
      <xdr:nvGraphicFramePr>
        <xdr:cNvPr id="32" name="Chart 31">
          <a:extLst>
            <a:ext uri="{FF2B5EF4-FFF2-40B4-BE49-F238E27FC236}">
              <a16:creationId xmlns:a16="http://schemas.microsoft.com/office/drawing/2014/main" id="{510581EA-0D4C-4D97-81B8-A78883024E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95250</xdr:colOff>
      <xdr:row>7</xdr:row>
      <xdr:rowOff>82550</xdr:rowOff>
    </xdr:from>
    <xdr:to>
      <xdr:col>18</xdr:col>
      <xdr:colOff>44450</xdr:colOff>
      <xdr:row>9</xdr:row>
      <xdr:rowOff>79375</xdr:rowOff>
    </xdr:to>
    <xdr:graphicFrame macro="">
      <xdr:nvGraphicFramePr>
        <xdr:cNvPr id="33" name="Chart 32">
          <a:extLst>
            <a:ext uri="{FF2B5EF4-FFF2-40B4-BE49-F238E27FC236}">
              <a16:creationId xmlns:a16="http://schemas.microsoft.com/office/drawing/2014/main" id="{F5F47DEE-9059-4599-9AA4-2531E573B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133350</xdr:colOff>
      <xdr:row>12</xdr:row>
      <xdr:rowOff>25400</xdr:rowOff>
    </xdr:from>
    <xdr:to>
      <xdr:col>18</xdr:col>
      <xdr:colOff>234950</xdr:colOff>
      <xdr:row>22</xdr:row>
      <xdr:rowOff>158750</xdr:rowOff>
    </xdr:to>
    <xdr:grpSp>
      <xdr:nvGrpSpPr>
        <xdr:cNvPr id="6" name="Group 5">
          <a:extLst>
            <a:ext uri="{FF2B5EF4-FFF2-40B4-BE49-F238E27FC236}">
              <a16:creationId xmlns:a16="http://schemas.microsoft.com/office/drawing/2014/main" id="{54D04573-958E-4A5E-A435-BEACDD1FADE6}"/>
            </a:ext>
          </a:extLst>
        </xdr:cNvPr>
        <xdr:cNvGrpSpPr/>
      </xdr:nvGrpSpPr>
      <xdr:grpSpPr>
        <a:xfrm>
          <a:off x="133350" y="2176929"/>
          <a:ext cx="11128188" cy="1926292"/>
          <a:chOff x="133350" y="2159000"/>
          <a:chExt cx="11074400" cy="1911350"/>
        </a:xfrm>
      </xdr:grpSpPr>
      <xdr:sp macro="" textlink="">
        <xdr:nvSpPr>
          <xdr:cNvPr id="4" name="Rectangle: Rounded Corners 3">
            <a:extLst>
              <a:ext uri="{FF2B5EF4-FFF2-40B4-BE49-F238E27FC236}">
                <a16:creationId xmlns:a16="http://schemas.microsoft.com/office/drawing/2014/main" id="{76B0DE8E-BC29-483F-A976-8A5C9C693937}"/>
              </a:ext>
            </a:extLst>
          </xdr:cNvPr>
          <xdr:cNvSpPr/>
        </xdr:nvSpPr>
        <xdr:spPr>
          <a:xfrm>
            <a:off x="133350" y="2165350"/>
            <a:ext cx="3587750" cy="1905000"/>
          </a:xfrm>
          <a:prstGeom prst="roundRect">
            <a:avLst>
              <a:gd name="adj" fmla="val 4770"/>
            </a:avLst>
          </a:prstGeom>
          <a:gradFill>
            <a:gsLst>
              <a:gs pos="0">
                <a:srgbClr val="262626"/>
              </a:gs>
              <a:gs pos="100000">
                <a:srgbClr val="595959"/>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Rounded Corners 48">
            <a:extLst>
              <a:ext uri="{FF2B5EF4-FFF2-40B4-BE49-F238E27FC236}">
                <a16:creationId xmlns:a16="http://schemas.microsoft.com/office/drawing/2014/main" id="{4905B6FC-2790-4E0D-93C8-C933F3BCB4A1}"/>
              </a:ext>
            </a:extLst>
          </xdr:cNvPr>
          <xdr:cNvSpPr/>
        </xdr:nvSpPr>
        <xdr:spPr>
          <a:xfrm>
            <a:off x="3727450" y="2165350"/>
            <a:ext cx="3695700" cy="1905000"/>
          </a:xfrm>
          <a:prstGeom prst="roundRect">
            <a:avLst>
              <a:gd name="adj" fmla="val 4770"/>
            </a:avLst>
          </a:prstGeom>
          <a:gradFill>
            <a:gsLst>
              <a:gs pos="0">
                <a:srgbClr val="262626"/>
              </a:gs>
              <a:gs pos="100000">
                <a:srgbClr val="595959"/>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Rounded Corners 49">
            <a:extLst>
              <a:ext uri="{FF2B5EF4-FFF2-40B4-BE49-F238E27FC236}">
                <a16:creationId xmlns:a16="http://schemas.microsoft.com/office/drawing/2014/main" id="{1AE6ABC1-10DE-4D58-A886-97E04992FA07}"/>
              </a:ext>
            </a:extLst>
          </xdr:cNvPr>
          <xdr:cNvSpPr/>
        </xdr:nvSpPr>
        <xdr:spPr>
          <a:xfrm>
            <a:off x="7448550" y="2159000"/>
            <a:ext cx="3759200" cy="1905000"/>
          </a:xfrm>
          <a:prstGeom prst="roundRect">
            <a:avLst>
              <a:gd name="adj" fmla="val 4770"/>
            </a:avLst>
          </a:prstGeom>
          <a:gradFill>
            <a:gsLst>
              <a:gs pos="0">
                <a:srgbClr val="262626"/>
              </a:gs>
              <a:gs pos="100000">
                <a:srgbClr val="595959"/>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D6575B0A-86B3-4FF4-ACC8-9A11D49EA5C7}"/>
              </a:ext>
            </a:extLst>
          </xdr:cNvPr>
          <xdr:cNvSpPr/>
        </xdr:nvSpPr>
        <xdr:spPr>
          <a:xfrm>
            <a:off x="203200" y="2222500"/>
            <a:ext cx="2127250" cy="33655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56" name="Rectangle: Rounded Corners 55">
            <a:extLst>
              <a:ext uri="{FF2B5EF4-FFF2-40B4-BE49-F238E27FC236}">
                <a16:creationId xmlns:a16="http://schemas.microsoft.com/office/drawing/2014/main" id="{4A4D58F0-094B-497D-841E-76296DEF9821}"/>
              </a:ext>
            </a:extLst>
          </xdr:cNvPr>
          <xdr:cNvSpPr/>
        </xdr:nvSpPr>
        <xdr:spPr>
          <a:xfrm>
            <a:off x="3797300" y="2222500"/>
            <a:ext cx="2127250" cy="33655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57" name="Rectangle: Rounded Corners 56">
            <a:extLst>
              <a:ext uri="{FF2B5EF4-FFF2-40B4-BE49-F238E27FC236}">
                <a16:creationId xmlns:a16="http://schemas.microsoft.com/office/drawing/2014/main" id="{1ECB53F2-62E8-49C2-84B9-97E42852ECA7}"/>
              </a:ext>
            </a:extLst>
          </xdr:cNvPr>
          <xdr:cNvSpPr/>
        </xdr:nvSpPr>
        <xdr:spPr>
          <a:xfrm>
            <a:off x="7524750" y="2209800"/>
            <a:ext cx="2127250" cy="33655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grpSp>
    <xdr:clientData/>
  </xdr:twoCellAnchor>
  <xdr:twoCellAnchor>
    <xdr:from>
      <xdr:col>0</xdr:col>
      <xdr:colOff>114300</xdr:colOff>
      <xdr:row>22</xdr:row>
      <xdr:rowOff>165100</xdr:rowOff>
    </xdr:from>
    <xdr:to>
      <xdr:col>18</xdr:col>
      <xdr:colOff>228600</xdr:colOff>
      <xdr:row>33</xdr:row>
      <xdr:rowOff>133350</xdr:rowOff>
    </xdr:to>
    <xdr:grpSp>
      <xdr:nvGrpSpPr>
        <xdr:cNvPr id="7" name="Group 6">
          <a:extLst>
            <a:ext uri="{FF2B5EF4-FFF2-40B4-BE49-F238E27FC236}">
              <a16:creationId xmlns:a16="http://schemas.microsoft.com/office/drawing/2014/main" id="{2EC4F728-44B2-4B40-9805-0FF55BC1AD7D}"/>
            </a:ext>
          </a:extLst>
        </xdr:cNvPr>
        <xdr:cNvGrpSpPr/>
      </xdr:nvGrpSpPr>
      <xdr:grpSpPr>
        <a:xfrm>
          <a:off x="114300" y="4109571"/>
          <a:ext cx="11140888" cy="1940485"/>
          <a:chOff x="114300" y="4076700"/>
          <a:chExt cx="11087100" cy="1924050"/>
        </a:xfrm>
      </xdr:grpSpPr>
      <xdr:sp macro="" textlink="">
        <xdr:nvSpPr>
          <xdr:cNvPr id="51" name="Rectangle: Rounded Corners 50">
            <a:extLst>
              <a:ext uri="{FF2B5EF4-FFF2-40B4-BE49-F238E27FC236}">
                <a16:creationId xmlns:a16="http://schemas.microsoft.com/office/drawing/2014/main" id="{C6996376-7A1E-42AF-879A-D0FBED852BB0}"/>
              </a:ext>
            </a:extLst>
          </xdr:cNvPr>
          <xdr:cNvSpPr/>
        </xdr:nvSpPr>
        <xdr:spPr>
          <a:xfrm>
            <a:off x="114300" y="4095750"/>
            <a:ext cx="3587750" cy="1905000"/>
          </a:xfrm>
          <a:prstGeom prst="roundRect">
            <a:avLst>
              <a:gd name="adj" fmla="val 4770"/>
            </a:avLst>
          </a:prstGeom>
          <a:gradFill>
            <a:gsLst>
              <a:gs pos="0">
                <a:srgbClr val="262626"/>
              </a:gs>
              <a:gs pos="100000">
                <a:srgbClr val="595959"/>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Rounded Corners 53">
            <a:extLst>
              <a:ext uri="{FF2B5EF4-FFF2-40B4-BE49-F238E27FC236}">
                <a16:creationId xmlns:a16="http://schemas.microsoft.com/office/drawing/2014/main" id="{DFD7D436-7465-4570-B171-9B831DC94AC9}"/>
              </a:ext>
            </a:extLst>
          </xdr:cNvPr>
          <xdr:cNvSpPr/>
        </xdr:nvSpPr>
        <xdr:spPr>
          <a:xfrm>
            <a:off x="3714750" y="4095750"/>
            <a:ext cx="3695700" cy="1905000"/>
          </a:xfrm>
          <a:prstGeom prst="roundRect">
            <a:avLst>
              <a:gd name="adj" fmla="val 4770"/>
            </a:avLst>
          </a:prstGeom>
          <a:gradFill>
            <a:gsLst>
              <a:gs pos="0">
                <a:srgbClr val="262626"/>
              </a:gs>
              <a:gs pos="100000">
                <a:srgbClr val="595959"/>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Rounded Corners 54">
            <a:extLst>
              <a:ext uri="{FF2B5EF4-FFF2-40B4-BE49-F238E27FC236}">
                <a16:creationId xmlns:a16="http://schemas.microsoft.com/office/drawing/2014/main" id="{3478EE64-6352-4A71-B2D9-2607A713510C}"/>
              </a:ext>
            </a:extLst>
          </xdr:cNvPr>
          <xdr:cNvSpPr/>
        </xdr:nvSpPr>
        <xdr:spPr>
          <a:xfrm>
            <a:off x="7442200" y="4076700"/>
            <a:ext cx="3759200" cy="1905000"/>
          </a:xfrm>
          <a:prstGeom prst="roundRect">
            <a:avLst>
              <a:gd name="adj" fmla="val 4770"/>
            </a:avLst>
          </a:prstGeom>
          <a:gradFill>
            <a:gsLst>
              <a:gs pos="0">
                <a:srgbClr val="262626"/>
              </a:gs>
              <a:gs pos="100000">
                <a:srgbClr val="595959"/>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Rounded Corners 57">
            <a:extLst>
              <a:ext uri="{FF2B5EF4-FFF2-40B4-BE49-F238E27FC236}">
                <a16:creationId xmlns:a16="http://schemas.microsoft.com/office/drawing/2014/main" id="{8D6F9CE7-097B-4CC5-A6B6-A7D789319B73}"/>
              </a:ext>
            </a:extLst>
          </xdr:cNvPr>
          <xdr:cNvSpPr/>
        </xdr:nvSpPr>
        <xdr:spPr>
          <a:xfrm>
            <a:off x="7493000" y="4121150"/>
            <a:ext cx="2127250" cy="33655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FILTER</a:t>
            </a:r>
          </a:p>
        </xdr:txBody>
      </xdr:sp>
      <xdr:sp macro="" textlink="">
        <xdr:nvSpPr>
          <xdr:cNvPr id="59" name="Rectangle: Rounded Corners 58">
            <a:extLst>
              <a:ext uri="{FF2B5EF4-FFF2-40B4-BE49-F238E27FC236}">
                <a16:creationId xmlns:a16="http://schemas.microsoft.com/office/drawing/2014/main" id="{89FECB5E-FF9A-42EA-A79F-6E3416C2DF7B}"/>
              </a:ext>
            </a:extLst>
          </xdr:cNvPr>
          <xdr:cNvSpPr/>
        </xdr:nvSpPr>
        <xdr:spPr>
          <a:xfrm>
            <a:off x="3765550" y="4146550"/>
            <a:ext cx="2127250" cy="33655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TOP 5 SUB CATEGORIES</a:t>
            </a:r>
          </a:p>
        </xdr:txBody>
      </xdr:sp>
      <xdr:sp macro="" textlink="">
        <xdr:nvSpPr>
          <xdr:cNvPr id="60" name="Rectangle: Rounded Corners 59">
            <a:extLst>
              <a:ext uri="{FF2B5EF4-FFF2-40B4-BE49-F238E27FC236}">
                <a16:creationId xmlns:a16="http://schemas.microsoft.com/office/drawing/2014/main" id="{4DA75D8F-82C7-4E40-BD91-E37926D44943}"/>
              </a:ext>
            </a:extLst>
          </xdr:cNvPr>
          <xdr:cNvSpPr/>
        </xdr:nvSpPr>
        <xdr:spPr>
          <a:xfrm>
            <a:off x="139700" y="4133850"/>
            <a:ext cx="2127250" cy="33655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 BY STATE</a:t>
            </a:r>
          </a:p>
        </xdr:txBody>
      </xdr:sp>
    </xdr:grpSp>
    <xdr:clientData/>
  </xdr:twoCellAnchor>
  <xdr:twoCellAnchor>
    <xdr:from>
      <xdr:col>0</xdr:col>
      <xdr:colOff>203200</xdr:colOff>
      <xdr:row>14</xdr:row>
      <xdr:rowOff>101600</xdr:rowOff>
    </xdr:from>
    <xdr:to>
      <xdr:col>5</xdr:col>
      <xdr:colOff>577850</xdr:colOff>
      <xdr:row>22</xdr:row>
      <xdr:rowOff>114300</xdr:rowOff>
    </xdr:to>
    <xdr:graphicFrame macro="">
      <xdr:nvGraphicFramePr>
        <xdr:cNvPr id="62" name="Chart 61">
          <a:extLst>
            <a:ext uri="{FF2B5EF4-FFF2-40B4-BE49-F238E27FC236}">
              <a16:creationId xmlns:a16="http://schemas.microsoft.com/office/drawing/2014/main" id="{B56DA9FB-D183-4E99-95A6-F88BA36C5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127000</xdr:colOff>
      <xdr:row>14</xdr:row>
      <xdr:rowOff>107950</xdr:rowOff>
    </xdr:from>
    <xdr:to>
      <xdr:col>12</xdr:col>
      <xdr:colOff>6350</xdr:colOff>
      <xdr:row>22</xdr:row>
      <xdr:rowOff>82550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B313B650-6152-4F52-893D-FF3384E3B9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784600" y="2597150"/>
              <a:ext cx="3536950" cy="1397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209550</xdr:colOff>
      <xdr:row>14</xdr:row>
      <xdr:rowOff>101600</xdr:rowOff>
    </xdr:from>
    <xdr:to>
      <xdr:col>18</xdr:col>
      <xdr:colOff>184150</xdr:colOff>
      <xdr:row>22</xdr:row>
      <xdr:rowOff>120650</xdr:rowOff>
    </xdr:to>
    <xdr:graphicFrame macro="">
      <xdr:nvGraphicFramePr>
        <xdr:cNvPr id="64" name="Chart 63">
          <a:extLst>
            <a:ext uri="{FF2B5EF4-FFF2-40B4-BE49-F238E27FC236}">
              <a16:creationId xmlns:a16="http://schemas.microsoft.com/office/drawing/2014/main" id="{1D01EA3E-7632-4204-AA36-633A3EA50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165100</xdr:colOff>
      <xdr:row>25</xdr:row>
      <xdr:rowOff>44450</xdr:rowOff>
    </xdr:from>
    <xdr:to>
      <xdr:col>5</xdr:col>
      <xdr:colOff>577850</xdr:colOff>
      <xdr:row>33</xdr:row>
      <xdr:rowOff>76200</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0580A4D9-6353-49B3-89A3-DE8EDF51E6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65100" y="4489450"/>
              <a:ext cx="3460750" cy="145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101600</xdr:colOff>
      <xdr:row>25</xdr:row>
      <xdr:rowOff>63500</xdr:rowOff>
    </xdr:from>
    <xdr:to>
      <xdr:col>12</xdr:col>
      <xdr:colOff>19050</xdr:colOff>
      <xdr:row>33</xdr:row>
      <xdr:rowOff>69850</xdr:rowOff>
    </xdr:to>
    <xdr:graphicFrame macro="">
      <xdr:nvGraphicFramePr>
        <xdr:cNvPr id="67" name="Chart 66">
          <a:extLst>
            <a:ext uri="{FF2B5EF4-FFF2-40B4-BE49-F238E27FC236}">
              <a16:creationId xmlns:a16="http://schemas.microsoft.com/office/drawing/2014/main" id="{97329422-1810-4759-9818-C5A010CF8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12</xdr:col>
      <xdr:colOff>196850</xdr:colOff>
      <xdr:row>25</xdr:row>
      <xdr:rowOff>44451</xdr:rowOff>
    </xdr:from>
    <xdr:to>
      <xdr:col>14</xdr:col>
      <xdr:colOff>196850</xdr:colOff>
      <xdr:row>33</xdr:row>
      <xdr:rowOff>38100</xdr:rowOff>
    </xdr:to>
    <mc:AlternateContent xmlns:mc="http://schemas.openxmlformats.org/markup-compatibility/2006">
      <mc:Choice xmlns:a14="http://schemas.microsoft.com/office/drawing/2010/main" Requires="a14">
        <xdr:graphicFrame macro="">
          <xdr:nvGraphicFramePr>
            <xdr:cNvPr id="71" name="Year 2">
              <a:extLst>
                <a:ext uri="{FF2B5EF4-FFF2-40B4-BE49-F238E27FC236}">
                  <a16:creationId xmlns:a16="http://schemas.microsoft.com/office/drawing/2014/main" id="{70843823-8C26-4487-9DBC-5574108F97F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7547909" y="4526804"/>
              <a:ext cx="1225176" cy="14280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228600</xdr:colOff>
      <xdr:row>25</xdr:row>
      <xdr:rowOff>25400</xdr:rowOff>
    </xdr:from>
    <xdr:to>
      <xdr:col>18</xdr:col>
      <xdr:colOff>190500</xdr:colOff>
      <xdr:row>33</xdr:row>
      <xdr:rowOff>82550</xdr:rowOff>
    </xdr:to>
    <mc:AlternateContent xmlns:mc="http://schemas.openxmlformats.org/markup-compatibility/2006">
      <mc:Choice xmlns:a14="http://schemas.microsoft.com/office/drawing/2010/main" Requires="a14">
        <xdr:graphicFrame macro="">
          <xdr:nvGraphicFramePr>
            <xdr:cNvPr id="72" name="Segment 2">
              <a:extLst>
                <a:ext uri="{FF2B5EF4-FFF2-40B4-BE49-F238E27FC236}">
                  <a16:creationId xmlns:a16="http://schemas.microsoft.com/office/drawing/2014/main" id="{2E78AC22-8A5C-4BFF-961E-585FE4D809A3}"/>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0030012" y="4507753"/>
              <a:ext cx="1187076" cy="14915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203200</xdr:colOff>
      <xdr:row>25</xdr:row>
      <xdr:rowOff>31751</xdr:rowOff>
    </xdr:from>
    <xdr:to>
      <xdr:col>16</xdr:col>
      <xdr:colOff>203200</xdr:colOff>
      <xdr:row>33</xdr:row>
      <xdr:rowOff>76201</xdr:rowOff>
    </xdr:to>
    <mc:AlternateContent xmlns:mc="http://schemas.openxmlformats.org/markup-compatibility/2006">
      <mc:Choice xmlns:a14="http://schemas.microsoft.com/office/drawing/2010/main" Requires="a14">
        <xdr:graphicFrame macro="">
          <xdr:nvGraphicFramePr>
            <xdr:cNvPr id="73" name="Region 2">
              <a:extLst>
                <a:ext uri="{FF2B5EF4-FFF2-40B4-BE49-F238E27FC236}">
                  <a16:creationId xmlns:a16="http://schemas.microsoft.com/office/drawing/2014/main" id="{72A34992-0A58-497A-A132-65FAC23A7109}"/>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8779435" y="4514104"/>
              <a:ext cx="1225177" cy="1478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38100</xdr:colOff>
          <xdr:row>9</xdr:row>
          <xdr:rowOff>114300</xdr:rowOff>
        </xdr:from>
        <xdr:to>
          <xdr:col>3</xdr:col>
          <xdr:colOff>251011</xdr:colOff>
          <xdr:row>10</xdr:row>
          <xdr:rowOff>163606</xdr:rowOff>
        </xdr:to>
        <xdr:pic>
          <xdr:nvPicPr>
            <xdr:cNvPr id="75" name="Picture 74">
              <a:extLst>
                <a:ext uri="{FF2B5EF4-FFF2-40B4-BE49-F238E27FC236}">
                  <a16:creationId xmlns:a16="http://schemas.microsoft.com/office/drawing/2014/main" id="{7A3AC597-08A7-4530-8A52-0B24C3817F7B}"/>
                </a:ext>
              </a:extLst>
            </xdr:cNvPr>
            <xdr:cNvPicPr>
              <a:picLocks noChangeAspect="1" noChangeArrowheads="1"/>
              <a:extLst>
                <a:ext uri="{84589F7E-364E-4C9E-8A38-B11213B215E9}">
                  <a14:cameraTool cellRange="'KPI YOY'!$B$10" spid="_x0000_s2183"/>
                </a:ext>
              </a:extLst>
            </xdr:cNvPicPr>
          </xdr:nvPicPr>
          <xdr:blipFill>
            <a:blip xmlns:r="http://schemas.openxmlformats.org/officeDocument/2006/relationships" r:embed="rId1"/>
            <a:srcRect/>
            <a:stretch>
              <a:fillRect/>
            </a:stretch>
          </xdr:blipFill>
          <xdr:spPr bwMode="auto">
            <a:xfrm>
              <a:off x="1263276" y="1727947"/>
              <a:ext cx="8255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431800</xdr:colOff>
          <xdr:row>9</xdr:row>
          <xdr:rowOff>114300</xdr:rowOff>
        </xdr:from>
        <xdr:to>
          <xdr:col>7</xdr:col>
          <xdr:colOff>31750</xdr:colOff>
          <xdr:row>10</xdr:row>
          <xdr:rowOff>171450</xdr:rowOff>
        </xdr:to>
        <xdr:pic>
          <xdr:nvPicPr>
            <xdr:cNvPr id="77" name="Picture 76">
              <a:extLst>
                <a:ext uri="{FF2B5EF4-FFF2-40B4-BE49-F238E27FC236}">
                  <a16:creationId xmlns:a16="http://schemas.microsoft.com/office/drawing/2014/main" id="{F4CA803E-0C0C-46B1-8160-9C5062D26E13}"/>
                </a:ext>
              </a:extLst>
            </xdr:cNvPr>
            <xdr:cNvPicPr>
              <a:picLocks noChangeAspect="1" noChangeArrowheads="1"/>
              <a:extLst>
                <a:ext uri="{84589F7E-364E-4C9E-8A38-B11213B215E9}">
                  <a14:cameraTool cellRange="'KPI YOY'!$C$10" spid="_x0000_s2184"/>
                </a:ext>
              </a:extLst>
            </xdr:cNvPicPr>
          </xdr:nvPicPr>
          <xdr:blipFill>
            <a:blip xmlns:r="http://schemas.openxmlformats.org/officeDocument/2006/relationships" r:embed="rId12"/>
            <a:srcRect/>
            <a:stretch>
              <a:fillRect/>
            </a:stretch>
          </xdr:blipFill>
          <xdr:spPr bwMode="auto">
            <a:xfrm>
              <a:off x="3479800" y="1714500"/>
              <a:ext cx="819150" cy="2349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190500</xdr:colOff>
          <xdr:row>9</xdr:row>
          <xdr:rowOff>133350</xdr:rowOff>
        </xdr:from>
        <xdr:to>
          <xdr:col>10</xdr:col>
          <xdr:colOff>581212</xdr:colOff>
          <xdr:row>11</xdr:row>
          <xdr:rowOff>3362</xdr:rowOff>
        </xdr:to>
        <xdr:pic>
          <xdr:nvPicPr>
            <xdr:cNvPr id="78" name="Picture 77">
              <a:extLst>
                <a:ext uri="{FF2B5EF4-FFF2-40B4-BE49-F238E27FC236}">
                  <a16:creationId xmlns:a16="http://schemas.microsoft.com/office/drawing/2014/main" id="{C9043949-339E-4AD2-95ED-FDBAEE8E9416}"/>
                </a:ext>
              </a:extLst>
            </xdr:cNvPr>
            <xdr:cNvPicPr>
              <a:picLocks noChangeAspect="1" noChangeArrowheads="1"/>
              <a:extLst>
                <a:ext uri="{84589F7E-364E-4C9E-8A38-B11213B215E9}">
                  <a14:cameraTool cellRange="'KPI YOY'!$D$10" spid="_x0000_s2185"/>
                </a:ext>
              </a:extLst>
            </xdr:cNvPicPr>
          </xdr:nvPicPr>
          <xdr:blipFill>
            <a:blip xmlns:r="http://schemas.openxmlformats.org/officeDocument/2006/relationships" r:embed="rId13"/>
            <a:srcRect/>
            <a:stretch>
              <a:fillRect/>
            </a:stretch>
          </xdr:blipFill>
          <xdr:spPr bwMode="auto">
            <a:xfrm>
              <a:off x="5703794" y="1746997"/>
              <a:ext cx="10033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584200</xdr:colOff>
          <xdr:row>9</xdr:row>
          <xdr:rowOff>114300</xdr:rowOff>
        </xdr:from>
        <xdr:to>
          <xdr:col>14</xdr:col>
          <xdr:colOff>457574</xdr:colOff>
          <xdr:row>10</xdr:row>
          <xdr:rowOff>163606</xdr:rowOff>
        </xdr:to>
        <xdr:pic>
          <xdr:nvPicPr>
            <xdr:cNvPr id="79" name="Picture 78">
              <a:extLst>
                <a:ext uri="{FF2B5EF4-FFF2-40B4-BE49-F238E27FC236}">
                  <a16:creationId xmlns:a16="http://schemas.microsoft.com/office/drawing/2014/main" id="{C469BAD9-AC55-42F7-83DE-391506138DC7}"/>
                </a:ext>
              </a:extLst>
            </xdr:cNvPr>
            <xdr:cNvPicPr>
              <a:picLocks noChangeAspect="1" noChangeArrowheads="1"/>
              <a:extLst>
                <a:ext uri="{84589F7E-364E-4C9E-8A38-B11213B215E9}">
                  <a14:cameraTool cellRange="'KPI YOY'!$E$10" spid="_x0000_s2186"/>
                </a:ext>
              </a:extLst>
            </xdr:cNvPicPr>
          </xdr:nvPicPr>
          <xdr:blipFill>
            <a:blip xmlns:r="http://schemas.openxmlformats.org/officeDocument/2006/relationships" r:embed="rId14"/>
            <a:srcRect/>
            <a:stretch>
              <a:fillRect/>
            </a:stretch>
          </xdr:blipFill>
          <xdr:spPr bwMode="auto">
            <a:xfrm>
              <a:off x="7935259" y="1727947"/>
              <a:ext cx="10985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280446</xdr:colOff>
          <xdr:row>9</xdr:row>
          <xdr:rowOff>104587</xdr:rowOff>
        </xdr:from>
        <xdr:to>
          <xdr:col>18</xdr:col>
          <xdr:colOff>149995</xdr:colOff>
          <xdr:row>11</xdr:row>
          <xdr:rowOff>7471</xdr:rowOff>
        </xdr:to>
        <xdr:pic>
          <xdr:nvPicPr>
            <xdr:cNvPr id="80" name="Picture 79">
              <a:extLst>
                <a:ext uri="{FF2B5EF4-FFF2-40B4-BE49-F238E27FC236}">
                  <a16:creationId xmlns:a16="http://schemas.microsoft.com/office/drawing/2014/main" id="{66820077-19AF-43E5-B72B-3566528DE23F}"/>
                </a:ext>
              </a:extLst>
            </xdr:cNvPr>
            <xdr:cNvPicPr>
              <a:picLocks noChangeAspect="1" noChangeArrowheads="1"/>
              <a:extLst>
                <a:ext uri="{84589F7E-364E-4C9E-8A38-B11213B215E9}">
                  <a14:cameraTool cellRange="'KPI YOY'!$F$10" spid="_x0000_s2187"/>
                </a:ext>
              </a:extLst>
            </xdr:cNvPicPr>
          </xdr:nvPicPr>
          <xdr:blipFill>
            <a:blip xmlns:r="http://schemas.openxmlformats.org/officeDocument/2006/relationships" r:embed="rId15"/>
            <a:srcRect/>
            <a:stretch>
              <a:fillRect/>
            </a:stretch>
          </xdr:blipFill>
          <xdr:spPr bwMode="auto">
            <a:xfrm>
              <a:off x="10081858" y="1718234"/>
              <a:ext cx="1094725" cy="261472"/>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85.959117129627" createdVersion="7" refreshedVersion="7" minRefreshableVersion="3" recordCount="9994" xr:uid="{47588C84-135C-411F-9DD0-AAABACA6CC7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5424168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B4B337-27AA-4016-9106-6D1FC9E1D28B}"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ED9095-8123-49DD-9536-F0CD275D3D28}"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E264E9-014D-43D7-BF5F-0B461DDF8CBB}"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597CF5-D817-48A1-B92B-79DEC1E6D606}"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112272-76E2-4EDC-9AD8-5B94581CD6AF}"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810FD8-F855-4435-AA36-BCD7AFB81BB6}" name="PivotTable1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F98426-E7F3-44C6-B93A-BADAB6A3E9EF}" name="PivotTable1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DAA7F4-27C4-4F21-A72F-8DA1F6BFFFA0}" name="PivotTable1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A67A29-9852-4B43-9B11-8E26844E94CE}" name="PivotTable1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D8D941-FBAD-4446-845F-12684E3B9AE6}"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83AE81-FF2B-43F8-8331-50D2BE55A614}" name="PivotTable15"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4C8D92A-C50E-4C4D-99B2-4A2742DA6862}" sourceName="Year">
  <pivotTables>
    <pivotTable tabId="4" name="PivotTable2"/>
    <pivotTable tabId="3" name="PivotTable1"/>
    <pivotTable tabId="9" name="PivotTable10"/>
    <pivotTable tabId="9" name="PivotTable11"/>
    <pivotTable tabId="9" name="PivotTable12"/>
    <pivotTable tabId="9" name="PivotTable13"/>
    <pivotTable tabId="9" name="PivotTable14"/>
    <pivotTable tabId="10" name="PivotTable15"/>
    <pivotTable tabId="7" name="PivotTable6"/>
    <pivotTable tabId="5" name="PivotTable5"/>
    <pivotTable tabId="8" name="PivotTable9"/>
  </pivotTables>
  <data>
    <tabular pivotCacheId="154241688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C3D2C00-8365-499F-B131-27D81803109C}" sourceName="Segment">
  <pivotTables>
    <pivotTable tabId="4" name="PivotTable2"/>
    <pivotTable tabId="3" name="PivotTable1"/>
    <pivotTable tabId="9" name="PivotTable10"/>
    <pivotTable tabId="9" name="PivotTable11"/>
    <pivotTable tabId="9" name="PivotTable12"/>
    <pivotTable tabId="9" name="PivotTable13"/>
    <pivotTable tabId="9" name="PivotTable14"/>
    <pivotTable tabId="10" name="PivotTable15"/>
    <pivotTable tabId="7" name="PivotTable6"/>
    <pivotTable tabId="5" name="PivotTable5"/>
    <pivotTable tabId="8" name="PivotTable9"/>
  </pivotTables>
  <data>
    <tabular pivotCacheId="154241688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4356831-6824-48F3-B832-C0C29E50CB1B}" sourceName="Region">
  <pivotTables>
    <pivotTable tabId="4" name="PivotTable2"/>
    <pivotTable tabId="3" name="PivotTable1"/>
    <pivotTable tabId="9" name="PivotTable10"/>
    <pivotTable tabId="9" name="PivotTable11"/>
    <pivotTable tabId="9" name="PivotTable12"/>
    <pivotTable tabId="9" name="PivotTable13"/>
    <pivotTable tabId="9" name="PivotTable14"/>
    <pivotTable tabId="10" name="PivotTable15"/>
    <pivotTable tabId="7" name="PivotTable6"/>
    <pivotTable tabId="5" name="PivotTable5"/>
    <pivotTable tabId="8" name="PivotTable9"/>
  </pivotTables>
  <data>
    <tabular pivotCacheId="154241688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3F5123F-0DAD-49D6-89EF-60E563511F21}" cache="Slicer_Year" caption="Year" rowHeight="241300"/>
  <slicer name="Segment" xr10:uid="{28833310-996F-4243-BF78-D68FA5FBD88F}" cache="Slicer_Segment" caption="Segment" rowHeight="241300"/>
  <slicer name="Region" xr10:uid="{A3BC84B4-32E5-45AA-8487-3CD75288087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32FDC89-A7D3-4792-904E-98B2940F638B}" cache="Slicer_Year" caption="Year" style="AB" rowHeight="241300"/>
  <slicer name="Segment 2" xr10:uid="{B0D5B292-0CDE-4FAE-B1BE-2FC407384C62}" cache="Slicer_Segment" caption="Segment" style="AB" rowHeight="241300"/>
  <slicer name="Region 2" xr10:uid="{B98D170A-B992-4736-9FC3-4B141C357141}"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C6" sqref="C6"/>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50655-2E7E-4001-9196-C94CC0C6B292}">
  <dimension ref="A3:C16"/>
  <sheetViews>
    <sheetView workbookViewId="0">
      <selection activeCell="C8" sqref="C8"/>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12" t="s">
        <v>10934</v>
      </c>
      <c r="B3" s="6" t="s">
        <v>10932</v>
      </c>
      <c r="C3" s="9" t="s">
        <v>10933</v>
      </c>
    </row>
    <row r="4" spans="1:3" x14ac:dyDescent="0.35">
      <c r="A4" s="13" t="s">
        <v>10936</v>
      </c>
      <c r="B4" s="22">
        <v>95365.937600000019</v>
      </c>
      <c r="C4" s="23">
        <v>9199.2699999999986</v>
      </c>
    </row>
    <row r="5" spans="1:3" x14ac:dyDescent="0.35">
      <c r="A5" s="15" t="s">
        <v>10937</v>
      </c>
      <c r="B5" s="24">
        <v>60172.649400000024</v>
      </c>
      <c r="C5" s="25">
        <v>10288.898699999991</v>
      </c>
    </row>
    <row r="6" spans="1:3" x14ac:dyDescent="0.35">
      <c r="A6" s="15" t="s">
        <v>10938</v>
      </c>
      <c r="B6" s="24">
        <v>199252.98399999991</v>
      </c>
      <c r="C6" s="25">
        <v>26806.573700000015</v>
      </c>
    </row>
    <row r="7" spans="1:3" x14ac:dyDescent="0.35">
      <c r="A7" s="15" t="s">
        <v>10939</v>
      </c>
      <c r="B7" s="24">
        <v>141851.5674</v>
      </c>
      <c r="C7" s="25">
        <v>13437.806799999998</v>
      </c>
    </row>
    <row r="8" spans="1:3" x14ac:dyDescent="0.35">
      <c r="A8" s="15" t="s">
        <v>10940</v>
      </c>
      <c r="B8" s="24">
        <v>156122.28669999994</v>
      </c>
      <c r="C8" s="25">
        <v>22308.51279999999</v>
      </c>
    </row>
    <row r="9" spans="1:3" x14ac:dyDescent="0.35">
      <c r="A9" s="15" t="s">
        <v>10941</v>
      </c>
      <c r="B9" s="24">
        <v>147082.61130000011</v>
      </c>
      <c r="C9" s="25">
        <v>20899.334500000012</v>
      </c>
    </row>
    <row r="10" spans="1:3" x14ac:dyDescent="0.35">
      <c r="A10" s="15" t="s">
        <v>10942</v>
      </c>
      <c r="B10" s="24">
        <v>149580.83800000031</v>
      </c>
      <c r="C10" s="25">
        <v>13535.38299999998</v>
      </c>
    </row>
    <row r="11" spans="1:3" x14ac:dyDescent="0.35">
      <c r="A11" s="15" t="s">
        <v>10943</v>
      </c>
      <c r="B11" s="24">
        <v>159589.45099999988</v>
      </c>
      <c r="C11" s="25">
        <v>21896.715399999972</v>
      </c>
    </row>
    <row r="12" spans="1:3" x14ac:dyDescent="0.35">
      <c r="A12" s="15" t="s">
        <v>10944</v>
      </c>
      <c r="B12" s="24">
        <v>309770.09970000025</v>
      </c>
      <c r="C12" s="25">
        <v>37293.192500000034</v>
      </c>
    </row>
    <row r="13" spans="1:3" x14ac:dyDescent="0.35">
      <c r="A13" s="15" t="s">
        <v>10945</v>
      </c>
      <c r="B13" s="24">
        <v>197115.20170000009</v>
      </c>
      <c r="C13" s="25">
        <v>31469.663800000035</v>
      </c>
    </row>
    <row r="14" spans="1:3" x14ac:dyDescent="0.35">
      <c r="A14" s="15" t="s">
        <v>10946</v>
      </c>
      <c r="B14" s="24">
        <v>349120.07400000008</v>
      </c>
      <c r="C14" s="25">
        <v>35825.536599999927</v>
      </c>
    </row>
    <row r="15" spans="1:3" x14ac:dyDescent="0.35">
      <c r="A15" s="15" t="s">
        <v>10947</v>
      </c>
      <c r="B15" s="24">
        <v>332177.15950000001</v>
      </c>
      <c r="C15" s="25">
        <v>43436.13390000003</v>
      </c>
    </row>
    <row r="16" spans="1:3" x14ac:dyDescent="0.35">
      <c r="A16" s="17" t="s">
        <v>10935</v>
      </c>
      <c r="B16" s="10">
        <v>2297200.8603000008</v>
      </c>
      <c r="C16" s="11">
        <v>286397.02169999998</v>
      </c>
    </row>
  </sheetData>
  <pageMargins left="0.7" right="0.7" top="0.75" bottom="0.75" header="0.3" footer="0.3"/>
  <pageSetup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D2FDE-84CC-4180-8F3C-A3CFFD384737}">
  <dimension ref="A3:E7"/>
  <sheetViews>
    <sheetView workbookViewId="0">
      <selection activeCell="K19" sqref="K19"/>
    </sheetView>
  </sheetViews>
  <sheetFormatPr defaultRowHeight="14.5" x14ac:dyDescent="0.35"/>
  <cols>
    <col min="1" max="1" width="13.1796875" bestFit="1" customWidth="1"/>
    <col min="2" max="2" width="11.81640625" bestFit="1" customWidth="1"/>
    <col min="4" max="4" width="13.1796875" bestFit="1" customWidth="1"/>
    <col min="5" max="5" width="10.1796875" customWidth="1"/>
  </cols>
  <sheetData>
    <row r="3" spans="1:5" x14ac:dyDescent="0.35">
      <c r="A3" s="12" t="s">
        <v>10934</v>
      </c>
      <c r="B3" s="7" t="s">
        <v>10933</v>
      </c>
      <c r="D3" s="29" t="s">
        <v>15</v>
      </c>
      <c r="E3" s="30" t="s">
        <v>21</v>
      </c>
    </row>
    <row r="4" spans="1:5" x14ac:dyDescent="0.35">
      <c r="A4" s="26" t="s">
        <v>71</v>
      </c>
      <c r="B4" s="14">
        <v>145454.9480999998</v>
      </c>
      <c r="D4" t="str">
        <f>A4</f>
        <v>Technology</v>
      </c>
      <c r="E4" s="31">
        <f>GETPIVOTDATA("Profit",$A$3,"Category",A4)</f>
        <v>145454.9480999998</v>
      </c>
    </row>
    <row r="5" spans="1:5" x14ac:dyDescent="0.35">
      <c r="A5" s="27" t="s">
        <v>46</v>
      </c>
      <c r="B5" s="16">
        <v>122490.8008000001</v>
      </c>
      <c r="D5" t="str">
        <f t="shared" ref="D5:D7" si="0">A5</f>
        <v>Office Supplies</v>
      </c>
      <c r="E5" s="31">
        <f t="shared" ref="E5:E6" si="1">GETPIVOTDATA("Profit",$A$3,"Category",A5)</f>
        <v>122490.8008000001</v>
      </c>
    </row>
    <row r="6" spans="1:5" x14ac:dyDescent="0.35">
      <c r="A6" s="27" t="s">
        <v>32</v>
      </c>
      <c r="B6" s="16">
        <v>18451.272799999992</v>
      </c>
      <c r="D6" t="str">
        <f t="shared" si="0"/>
        <v>Furniture</v>
      </c>
      <c r="E6" s="31">
        <f t="shared" si="1"/>
        <v>18451.272799999992</v>
      </c>
    </row>
    <row r="7" spans="1:5" x14ac:dyDescent="0.35">
      <c r="A7" s="28" t="s">
        <v>10935</v>
      </c>
      <c r="B7" s="8">
        <v>286397.02169999992</v>
      </c>
      <c r="D7" t="str">
        <f t="shared" si="0"/>
        <v>Grand Total</v>
      </c>
      <c r="E7" s="3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436EE-0A93-4C58-8E1E-7F9C51483BF8}">
  <dimension ref="A3:B7"/>
  <sheetViews>
    <sheetView workbookViewId="0">
      <selection activeCell="L14" sqref="L14"/>
    </sheetView>
  </sheetViews>
  <sheetFormatPr defaultRowHeight="14.5" x14ac:dyDescent="0.35"/>
  <cols>
    <col min="1" max="1" width="13.1796875" bestFit="1" customWidth="1"/>
    <col min="2" max="2" width="11.26953125" bestFit="1" customWidth="1"/>
  </cols>
  <sheetData>
    <row r="3" spans="1:2" x14ac:dyDescent="0.35">
      <c r="A3" s="12" t="s">
        <v>10934</v>
      </c>
      <c r="B3" s="7" t="s">
        <v>10932</v>
      </c>
    </row>
    <row r="4" spans="1:2" x14ac:dyDescent="0.35">
      <c r="A4" s="26" t="s">
        <v>32</v>
      </c>
      <c r="B4" s="32">
        <v>0.32300170530281774</v>
      </c>
    </row>
    <row r="5" spans="1:2" x14ac:dyDescent="0.35">
      <c r="A5" s="27" t="s">
        <v>46</v>
      </c>
      <c r="B5" s="33">
        <v>0.31301008302169103</v>
      </c>
    </row>
    <row r="6" spans="1:2" x14ac:dyDescent="0.35">
      <c r="A6" s="27" t="s">
        <v>71</v>
      </c>
      <c r="B6" s="33">
        <v>0.36398821167549117</v>
      </c>
    </row>
    <row r="7" spans="1:2" x14ac:dyDescent="0.35">
      <c r="A7" s="28" t="s">
        <v>10935</v>
      </c>
      <c r="B7" s="3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44921-4FA2-43DB-8DF9-D58B7DCD8753}">
  <dimension ref="A3:E53"/>
  <sheetViews>
    <sheetView workbookViewId="0">
      <selection activeCell="E4" sqref="E4"/>
    </sheetView>
  </sheetViews>
  <sheetFormatPr defaultRowHeight="14.5" x14ac:dyDescent="0.35"/>
  <cols>
    <col min="1" max="1" width="17.36328125" bestFit="1" customWidth="1"/>
    <col min="2" max="2" width="11.81640625" bestFit="1" customWidth="1"/>
    <col min="4" max="4" width="17.36328125" bestFit="1" customWidth="1"/>
    <col min="5" max="5" width="9.81640625" bestFit="1" customWidth="1"/>
  </cols>
  <sheetData>
    <row r="3" spans="1:5" x14ac:dyDescent="0.35">
      <c r="A3" s="35" t="s">
        <v>10934</v>
      </c>
      <c r="B3" t="s">
        <v>10932</v>
      </c>
      <c r="D3" s="29" t="s">
        <v>11</v>
      </c>
      <c r="E3" s="29" t="s">
        <v>18</v>
      </c>
    </row>
    <row r="4" spans="1:5" x14ac:dyDescent="0.35">
      <c r="A4" s="36" t="s">
        <v>358</v>
      </c>
      <c r="B4" s="37">
        <v>19510.639999999992</v>
      </c>
      <c r="D4" t="str">
        <f>A4</f>
        <v>Alabama</v>
      </c>
      <c r="E4" s="31">
        <f>GETPIVOTDATA("Sales",$A$3,"State",A4)</f>
        <v>19510.639999999992</v>
      </c>
    </row>
    <row r="5" spans="1:5" x14ac:dyDescent="0.35">
      <c r="A5" s="36" t="s">
        <v>310</v>
      </c>
      <c r="B5" s="37">
        <v>35282.000999999997</v>
      </c>
      <c r="D5" t="str">
        <f t="shared" ref="D5:D53" si="0">A5</f>
        <v>Arizona</v>
      </c>
      <c r="E5" s="31">
        <f t="shared" ref="E5:E52" si="1">GETPIVOTDATA("Sales",$A$3,"State",A5)</f>
        <v>35282.000999999997</v>
      </c>
    </row>
    <row r="6" spans="1:5" x14ac:dyDescent="0.35">
      <c r="A6" s="36" t="s">
        <v>1707</v>
      </c>
      <c r="B6" s="37">
        <v>11678.129999999997</v>
      </c>
      <c r="D6" t="str">
        <f t="shared" si="0"/>
        <v>Arkansas</v>
      </c>
      <c r="E6" s="31">
        <f t="shared" si="1"/>
        <v>11678.129999999997</v>
      </c>
    </row>
    <row r="7" spans="1:5" x14ac:dyDescent="0.35">
      <c r="A7" s="36" t="s">
        <v>43</v>
      </c>
      <c r="B7" s="37">
        <v>457687.63150000101</v>
      </c>
      <c r="D7" t="str">
        <f t="shared" si="0"/>
        <v>California</v>
      </c>
      <c r="E7" s="31">
        <f t="shared" si="1"/>
        <v>457687.63150000101</v>
      </c>
    </row>
    <row r="8" spans="1:5" x14ac:dyDescent="0.35">
      <c r="A8" s="36" t="s">
        <v>457</v>
      </c>
      <c r="B8" s="37">
        <v>32108.117999999995</v>
      </c>
      <c r="D8" t="str">
        <f t="shared" si="0"/>
        <v>Colorado</v>
      </c>
      <c r="E8" s="31">
        <f t="shared" si="1"/>
        <v>32108.117999999995</v>
      </c>
    </row>
    <row r="9" spans="1:5" x14ac:dyDescent="0.35">
      <c r="A9" s="36" t="s">
        <v>747</v>
      </c>
      <c r="B9" s="37">
        <v>13384.356999999996</v>
      </c>
      <c r="D9" t="str">
        <f t="shared" si="0"/>
        <v>Connecticut</v>
      </c>
      <c r="E9" s="31">
        <f t="shared" si="1"/>
        <v>13384.356999999996</v>
      </c>
    </row>
    <row r="10" spans="1:5" x14ac:dyDescent="0.35">
      <c r="A10" s="36" t="s">
        <v>245</v>
      </c>
      <c r="B10" s="37">
        <v>27451.068999999992</v>
      </c>
      <c r="D10" t="str">
        <f t="shared" si="0"/>
        <v>Delaware</v>
      </c>
      <c r="E10" s="31">
        <f t="shared" si="1"/>
        <v>27451.068999999992</v>
      </c>
    </row>
    <row r="11" spans="1:5" x14ac:dyDescent="0.35">
      <c r="A11" s="36" t="s">
        <v>3034</v>
      </c>
      <c r="B11" s="37">
        <v>2865.0199999999995</v>
      </c>
      <c r="D11" t="str">
        <f t="shared" si="0"/>
        <v>District of Columbia</v>
      </c>
      <c r="E11" s="31">
        <f t="shared" si="1"/>
        <v>2865.0199999999995</v>
      </c>
    </row>
    <row r="12" spans="1:5" x14ac:dyDescent="0.35">
      <c r="A12" s="36" t="s">
        <v>54</v>
      </c>
      <c r="B12" s="37">
        <v>89473.707999999999</v>
      </c>
      <c r="D12" t="str">
        <f t="shared" si="0"/>
        <v>Florida</v>
      </c>
      <c r="E12" s="31">
        <f t="shared" si="1"/>
        <v>89473.707999999999</v>
      </c>
    </row>
    <row r="13" spans="1:5" x14ac:dyDescent="0.35">
      <c r="A13" s="36" t="s">
        <v>1272</v>
      </c>
      <c r="B13" s="37">
        <v>49095.840000000004</v>
      </c>
      <c r="D13" t="str">
        <f t="shared" si="0"/>
        <v>Georgia</v>
      </c>
      <c r="E13" s="31">
        <f t="shared" si="1"/>
        <v>49095.840000000004</v>
      </c>
    </row>
    <row r="14" spans="1:5" x14ac:dyDescent="0.35">
      <c r="A14" s="36" t="s">
        <v>6260</v>
      </c>
      <c r="B14" s="37">
        <v>4382.4860000000017</v>
      </c>
      <c r="D14" t="str">
        <f t="shared" si="0"/>
        <v>Idaho</v>
      </c>
      <c r="E14" s="31">
        <f t="shared" si="1"/>
        <v>4382.4860000000017</v>
      </c>
    </row>
    <row r="15" spans="1:5" x14ac:dyDescent="0.35">
      <c r="A15" s="36" t="s">
        <v>211</v>
      </c>
      <c r="B15" s="37">
        <v>80166.10099999985</v>
      </c>
      <c r="D15" t="str">
        <f t="shared" si="0"/>
        <v>Illinois</v>
      </c>
      <c r="E15" s="31">
        <f t="shared" si="1"/>
        <v>80166.10099999985</v>
      </c>
    </row>
    <row r="16" spans="1:5" x14ac:dyDescent="0.35">
      <c r="A16" s="36" t="s">
        <v>254</v>
      </c>
      <c r="B16" s="37">
        <v>53555.360000000001</v>
      </c>
      <c r="D16" t="str">
        <f t="shared" si="0"/>
        <v>Indiana</v>
      </c>
      <c r="E16" s="31">
        <f t="shared" si="1"/>
        <v>53555.360000000001</v>
      </c>
    </row>
    <row r="17" spans="1:5" x14ac:dyDescent="0.35">
      <c r="A17" s="36" t="s">
        <v>489</v>
      </c>
      <c r="B17" s="37">
        <v>4579.7599999999993</v>
      </c>
      <c r="D17" t="str">
        <f t="shared" si="0"/>
        <v>Iowa</v>
      </c>
      <c r="E17" s="31">
        <f t="shared" si="1"/>
        <v>4579.7599999999993</v>
      </c>
    </row>
    <row r="18" spans="1:5" x14ac:dyDescent="0.35">
      <c r="A18" s="36" t="s">
        <v>4530</v>
      </c>
      <c r="B18" s="37">
        <v>2914.31</v>
      </c>
      <c r="D18" t="str">
        <f t="shared" si="0"/>
        <v>Kansas</v>
      </c>
      <c r="E18" s="31">
        <f t="shared" si="1"/>
        <v>2914.31</v>
      </c>
    </row>
    <row r="19" spans="1:5" x14ac:dyDescent="0.35">
      <c r="A19" s="36" t="s">
        <v>29</v>
      </c>
      <c r="B19" s="37">
        <v>36591.749999999971</v>
      </c>
      <c r="D19" t="str">
        <f t="shared" si="0"/>
        <v>Kentucky</v>
      </c>
      <c r="E19" s="31">
        <f t="shared" si="1"/>
        <v>36591.749999999971</v>
      </c>
    </row>
    <row r="20" spans="1:5" x14ac:dyDescent="0.35">
      <c r="A20" s="36" t="s">
        <v>736</v>
      </c>
      <c r="B20" s="37">
        <v>9217.0299999999988</v>
      </c>
      <c r="D20" t="str">
        <f t="shared" si="0"/>
        <v>Louisiana</v>
      </c>
      <c r="E20" s="31">
        <f t="shared" si="1"/>
        <v>9217.0299999999988</v>
      </c>
    </row>
    <row r="21" spans="1:5" x14ac:dyDescent="0.35">
      <c r="A21" s="36" t="s">
        <v>5235</v>
      </c>
      <c r="B21" s="37">
        <v>1270.53</v>
      </c>
      <c r="D21" t="str">
        <f t="shared" si="0"/>
        <v>Maine</v>
      </c>
      <c r="E21" s="31">
        <f t="shared" si="1"/>
        <v>1270.53</v>
      </c>
    </row>
    <row r="22" spans="1:5" x14ac:dyDescent="0.35">
      <c r="A22" s="36" t="s">
        <v>2735</v>
      </c>
      <c r="B22" s="37">
        <v>23705.523000000005</v>
      </c>
      <c r="D22" t="str">
        <f t="shared" si="0"/>
        <v>Maryland</v>
      </c>
      <c r="E22" s="31">
        <f t="shared" si="1"/>
        <v>23705.523000000005</v>
      </c>
    </row>
    <row r="23" spans="1:5" x14ac:dyDescent="0.35">
      <c r="A23" s="36" t="s">
        <v>1245</v>
      </c>
      <c r="B23" s="37">
        <v>28634.43399999999</v>
      </c>
      <c r="D23" t="str">
        <f t="shared" si="0"/>
        <v>Massachusetts</v>
      </c>
      <c r="E23" s="31">
        <f t="shared" si="1"/>
        <v>28634.43399999999</v>
      </c>
    </row>
    <row r="24" spans="1:5" x14ac:dyDescent="0.35">
      <c r="A24" s="36" t="s">
        <v>238</v>
      </c>
      <c r="B24" s="37">
        <v>76269.614000000016</v>
      </c>
      <c r="D24" t="str">
        <f t="shared" si="0"/>
        <v>Michigan</v>
      </c>
      <c r="E24" s="31">
        <f t="shared" si="1"/>
        <v>76269.614000000016</v>
      </c>
    </row>
    <row r="25" spans="1:5" x14ac:dyDescent="0.35">
      <c r="A25" s="36" t="s">
        <v>229</v>
      </c>
      <c r="B25" s="37">
        <v>29863.149999999994</v>
      </c>
      <c r="D25" t="str">
        <f t="shared" si="0"/>
        <v>Minnesota</v>
      </c>
      <c r="E25" s="31">
        <f t="shared" si="1"/>
        <v>29863.149999999994</v>
      </c>
    </row>
    <row r="26" spans="1:5" x14ac:dyDescent="0.35">
      <c r="A26" s="36" t="s">
        <v>1487</v>
      </c>
      <c r="B26" s="37">
        <v>10771.34</v>
      </c>
      <c r="D26" t="str">
        <f t="shared" si="0"/>
        <v>Mississippi</v>
      </c>
      <c r="E26" s="31">
        <f t="shared" si="1"/>
        <v>10771.34</v>
      </c>
    </row>
    <row r="27" spans="1:5" x14ac:dyDescent="0.35">
      <c r="A27" s="36" t="s">
        <v>596</v>
      </c>
      <c r="B27" s="37">
        <v>22205.149999999998</v>
      </c>
      <c r="D27" t="str">
        <f t="shared" si="0"/>
        <v>Missouri</v>
      </c>
      <c r="E27" s="31">
        <f t="shared" si="1"/>
        <v>22205.149999999998</v>
      </c>
    </row>
    <row r="28" spans="1:5" x14ac:dyDescent="0.35">
      <c r="A28" s="36" t="s">
        <v>1762</v>
      </c>
      <c r="B28" s="37">
        <v>5589.3519999999971</v>
      </c>
      <c r="D28" t="str">
        <f t="shared" si="0"/>
        <v>Montana</v>
      </c>
      <c r="E28" s="31">
        <f t="shared" si="1"/>
        <v>5589.3519999999971</v>
      </c>
    </row>
    <row r="29" spans="1:5" x14ac:dyDescent="0.35">
      <c r="A29" s="36" t="s">
        <v>138</v>
      </c>
      <c r="B29" s="37">
        <v>7464.9299999999985</v>
      </c>
      <c r="D29" t="str">
        <f t="shared" si="0"/>
        <v>Nebraska</v>
      </c>
      <c r="E29" s="31">
        <f t="shared" si="1"/>
        <v>7464.9299999999985</v>
      </c>
    </row>
    <row r="30" spans="1:5" x14ac:dyDescent="0.35">
      <c r="A30" s="36" t="s">
        <v>1392</v>
      </c>
      <c r="B30" s="37">
        <v>16729.101999999999</v>
      </c>
      <c r="D30" t="str">
        <f t="shared" si="0"/>
        <v>Nevada</v>
      </c>
      <c r="E30" s="31">
        <f t="shared" si="1"/>
        <v>16729.101999999999</v>
      </c>
    </row>
    <row r="31" spans="1:5" x14ac:dyDescent="0.35">
      <c r="A31" s="36" t="s">
        <v>2694</v>
      </c>
      <c r="B31" s="37">
        <v>7292.5239999999994</v>
      </c>
      <c r="D31" t="str">
        <f t="shared" si="0"/>
        <v>New Hampshire</v>
      </c>
      <c r="E31" s="31">
        <f t="shared" si="1"/>
        <v>7292.5239999999994</v>
      </c>
    </row>
    <row r="32" spans="1:5" x14ac:dyDescent="0.35">
      <c r="A32" s="36" t="s">
        <v>788</v>
      </c>
      <c r="B32" s="37">
        <v>35764.312000000013</v>
      </c>
      <c r="D32" t="str">
        <f t="shared" si="0"/>
        <v>New Jersey</v>
      </c>
      <c r="E32" s="31">
        <f t="shared" si="1"/>
        <v>35764.312000000013</v>
      </c>
    </row>
    <row r="33" spans="1:5" x14ac:dyDescent="0.35">
      <c r="A33" s="36" t="s">
        <v>668</v>
      </c>
      <c r="B33" s="37">
        <v>4783.5220000000008</v>
      </c>
      <c r="D33" t="str">
        <f t="shared" si="0"/>
        <v>New Mexico</v>
      </c>
      <c r="E33" s="31">
        <f t="shared" si="1"/>
        <v>4783.5220000000008</v>
      </c>
    </row>
    <row r="34" spans="1:5" x14ac:dyDescent="0.35">
      <c r="A34" s="36" t="s">
        <v>267</v>
      </c>
      <c r="B34" s="37">
        <v>310876.27099999978</v>
      </c>
      <c r="D34" t="str">
        <f t="shared" si="0"/>
        <v>New York</v>
      </c>
      <c r="E34" s="31">
        <f t="shared" si="1"/>
        <v>310876.27099999978</v>
      </c>
    </row>
    <row r="35" spans="1:5" x14ac:dyDescent="0.35">
      <c r="A35" s="36" t="s">
        <v>88</v>
      </c>
      <c r="B35" s="37">
        <v>55603.163999999968</v>
      </c>
      <c r="D35" t="str">
        <f t="shared" si="0"/>
        <v>North Carolina</v>
      </c>
      <c r="E35" s="31">
        <f t="shared" si="1"/>
        <v>55603.163999999968</v>
      </c>
    </row>
    <row r="36" spans="1:5" x14ac:dyDescent="0.35">
      <c r="A36" s="36" t="s">
        <v>7449</v>
      </c>
      <c r="B36" s="37">
        <v>919.91</v>
      </c>
      <c r="D36" t="str">
        <f t="shared" si="0"/>
        <v>North Dakota</v>
      </c>
      <c r="E36" s="31">
        <f t="shared" si="1"/>
        <v>919.91</v>
      </c>
    </row>
    <row r="37" spans="1:5" x14ac:dyDescent="0.35">
      <c r="A37" s="36" t="s">
        <v>498</v>
      </c>
      <c r="B37" s="37">
        <v>78258.135999999926</v>
      </c>
      <c r="D37" t="str">
        <f t="shared" si="0"/>
        <v>Ohio</v>
      </c>
      <c r="E37" s="31">
        <f t="shared" si="1"/>
        <v>78258.135999999926</v>
      </c>
    </row>
    <row r="38" spans="1:5" x14ac:dyDescent="0.35">
      <c r="A38" s="36" t="s">
        <v>649</v>
      </c>
      <c r="B38" s="37">
        <v>19683.390000000003</v>
      </c>
      <c r="D38" t="str">
        <f t="shared" si="0"/>
        <v>Oklahoma</v>
      </c>
      <c r="E38" s="31">
        <f t="shared" si="1"/>
        <v>19683.390000000003</v>
      </c>
    </row>
    <row r="39" spans="1:5" x14ac:dyDescent="0.35">
      <c r="A39" s="36" t="s">
        <v>420</v>
      </c>
      <c r="B39" s="37">
        <v>17431.149999999991</v>
      </c>
      <c r="D39" t="str">
        <f t="shared" si="0"/>
        <v>Oregon</v>
      </c>
      <c r="E39" s="31">
        <f t="shared" si="1"/>
        <v>17431.149999999991</v>
      </c>
    </row>
    <row r="40" spans="1:5" x14ac:dyDescent="0.35">
      <c r="A40" s="36" t="s">
        <v>147</v>
      </c>
      <c r="B40" s="37">
        <v>116511.91400000003</v>
      </c>
      <c r="D40" t="str">
        <f t="shared" si="0"/>
        <v>Pennsylvania</v>
      </c>
      <c r="E40" s="31">
        <f t="shared" si="1"/>
        <v>116511.91400000003</v>
      </c>
    </row>
    <row r="41" spans="1:5" x14ac:dyDescent="0.35">
      <c r="A41" s="36" t="s">
        <v>1399</v>
      </c>
      <c r="B41" s="37">
        <v>22627.955999999995</v>
      </c>
      <c r="D41" t="str">
        <f t="shared" si="0"/>
        <v>Rhode Island</v>
      </c>
      <c r="E41" s="31">
        <f t="shared" si="1"/>
        <v>22627.955999999995</v>
      </c>
    </row>
    <row r="42" spans="1:5" x14ac:dyDescent="0.35">
      <c r="A42" s="36" t="s">
        <v>383</v>
      </c>
      <c r="B42" s="37">
        <v>8481.7099999999991</v>
      </c>
      <c r="D42" t="str">
        <f t="shared" si="0"/>
        <v>South Carolina</v>
      </c>
      <c r="E42" s="31">
        <f t="shared" si="1"/>
        <v>8481.7099999999991</v>
      </c>
    </row>
    <row r="43" spans="1:5" x14ac:dyDescent="0.35">
      <c r="A43" s="36" t="s">
        <v>5326</v>
      </c>
      <c r="B43" s="37">
        <v>1315.5600000000002</v>
      </c>
      <c r="D43" t="str">
        <f t="shared" si="0"/>
        <v>South Dakota</v>
      </c>
      <c r="E43" s="31">
        <f t="shared" si="1"/>
        <v>1315.5600000000002</v>
      </c>
    </row>
    <row r="44" spans="1:5" x14ac:dyDescent="0.35">
      <c r="A44" s="36" t="s">
        <v>335</v>
      </c>
      <c r="B44" s="37">
        <v>30661.872999999981</v>
      </c>
      <c r="D44" t="str">
        <f t="shared" si="0"/>
        <v>Tennessee</v>
      </c>
      <c r="E44" s="31">
        <f t="shared" si="1"/>
        <v>30661.872999999981</v>
      </c>
    </row>
    <row r="45" spans="1:5" x14ac:dyDescent="0.35">
      <c r="A45" s="36" t="s">
        <v>104</v>
      </c>
      <c r="B45" s="37">
        <v>170188.04580000002</v>
      </c>
      <c r="D45" t="str">
        <f t="shared" si="0"/>
        <v>Texas</v>
      </c>
      <c r="E45" s="31">
        <f t="shared" si="1"/>
        <v>170188.04580000002</v>
      </c>
    </row>
    <row r="46" spans="1:5" x14ac:dyDescent="0.35">
      <c r="A46" s="36" t="s">
        <v>121</v>
      </c>
      <c r="B46" s="37">
        <v>11220.055999999999</v>
      </c>
      <c r="D46" t="str">
        <f t="shared" si="0"/>
        <v>Utah</v>
      </c>
      <c r="E46" s="31">
        <f t="shared" si="1"/>
        <v>11220.055999999999</v>
      </c>
    </row>
    <row r="47" spans="1:5" x14ac:dyDescent="0.35">
      <c r="A47" s="36" t="s">
        <v>5203</v>
      </c>
      <c r="B47" s="37">
        <v>8929.369999999999</v>
      </c>
      <c r="D47" t="str">
        <f t="shared" si="0"/>
        <v>Vermont</v>
      </c>
      <c r="E47" s="31">
        <f t="shared" si="1"/>
        <v>8929.369999999999</v>
      </c>
    </row>
    <row r="48" spans="1:5" x14ac:dyDescent="0.35">
      <c r="A48" s="36" t="s">
        <v>319</v>
      </c>
      <c r="B48" s="37">
        <v>70636.719999999987</v>
      </c>
      <c r="D48" t="str">
        <f t="shared" si="0"/>
        <v>Virginia</v>
      </c>
      <c r="E48" s="31">
        <f t="shared" si="1"/>
        <v>70636.719999999987</v>
      </c>
    </row>
    <row r="49" spans="1:5" x14ac:dyDescent="0.35">
      <c r="A49" s="36" t="s">
        <v>96</v>
      </c>
      <c r="B49" s="37">
        <v>138641.26999999993</v>
      </c>
      <c r="D49" t="str">
        <f t="shared" si="0"/>
        <v>Washington</v>
      </c>
      <c r="E49" s="31">
        <f t="shared" si="1"/>
        <v>138641.26999999993</v>
      </c>
    </row>
    <row r="50" spans="1:5" x14ac:dyDescent="0.35">
      <c r="A50" s="36" t="s">
        <v>9726</v>
      </c>
      <c r="B50" s="37">
        <v>1209.8240000000001</v>
      </c>
      <c r="D50" t="str">
        <f t="shared" si="0"/>
        <v>West Virginia</v>
      </c>
      <c r="E50" s="31">
        <f t="shared" si="1"/>
        <v>1209.8240000000001</v>
      </c>
    </row>
    <row r="51" spans="1:5" x14ac:dyDescent="0.35">
      <c r="A51" s="36" t="s">
        <v>114</v>
      </c>
      <c r="B51" s="37">
        <v>32114.610000000019</v>
      </c>
      <c r="D51" t="str">
        <f t="shared" si="0"/>
        <v>Wisconsin</v>
      </c>
      <c r="E51" s="31">
        <f t="shared" si="1"/>
        <v>32114.610000000019</v>
      </c>
    </row>
    <row r="52" spans="1:5" x14ac:dyDescent="0.35">
      <c r="A52" s="36" t="s">
        <v>8542</v>
      </c>
      <c r="B52" s="37">
        <v>1603.1360000000002</v>
      </c>
      <c r="D52" t="str">
        <f t="shared" si="0"/>
        <v>Wyoming</v>
      </c>
      <c r="E52" s="31">
        <f t="shared" si="1"/>
        <v>1603.1360000000002</v>
      </c>
    </row>
    <row r="53" spans="1:5" x14ac:dyDescent="0.35">
      <c r="A53" s="36" t="s">
        <v>10935</v>
      </c>
      <c r="B53" s="37">
        <v>2297200.8603000003</v>
      </c>
      <c r="E53" s="31"/>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F11EC-8B77-458F-A878-7E457A94BC7E}">
  <dimension ref="A3:B9"/>
  <sheetViews>
    <sheetView workbookViewId="0">
      <selection activeCell="A6" sqref="A6"/>
    </sheetView>
  </sheetViews>
  <sheetFormatPr defaultRowHeight="14.5" x14ac:dyDescent="0.35"/>
  <cols>
    <col min="1" max="1" width="12.36328125" bestFit="1" customWidth="1"/>
    <col min="2" max="2" width="11.26953125" bestFit="1" customWidth="1"/>
  </cols>
  <sheetData>
    <row r="3" spans="1:2" x14ac:dyDescent="0.35">
      <c r="A3" s="12" t="s">
        <v>10934</v>
      </c>
      <c r="B3" s="7" t="s">
        <v>10932</v>
      </c>
    </row>
    <row r="4" spans="1:2" x14ac:dyDescent="0.35">
      <c r="A4" s="26" t="s">
        <v>75</v>
      </c>
      <c r="B4" s="14">
        <v>203412.73300000009</v>
      </c>
    </row>
    <row r="5" spans="1:2" x14ac:dyDescent="0.35">
      <c r="A5" s="27" t="s">
        <v>56</v>
      </c>
      <c r="B5" s="16">
        <v>206965.53200000009</v>
      </c>
    </row>
    <row r="6" spans="1:2" x14ac:dyDescent="0.35">
      <c r="A6" s="27" t="s">
        <v>59</v>
      </c>
      <c r="B6" s="16">
        <v>223843.60800000012</v>
      </c>
    </row>
    <row r="7" spans="1:2" x14ac:dyDescent="0.35">
      <c r="A7" s="27" t="s">
        <v>36</v>
      </c>
      <c r="B7" s="16">
        <v>328449.1030000007</v>
      </c>
    </row>
    <row r="8" spans="1:2" x14ac:dyDescent="0.35">
      <c r="A8" s="27" t="s">
        <v>72</v>
      </c>
      <c r="B8" s="16">
        <v>330007.05400000012</v>
      </c>
    </row>
    <row r="9" spans="1:2" x14ac:dyDescent="0.35">
      <c r="A9" s="28" t="s">
        <v>10935</v>
      </c>
      <c r="B9" s="8">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3D3F-8EEA-4DC9-92EB-81E3FA8DD8E4}">
  <dimension ref="A3:N17"/>
  <sheetViews>
    <sheetView workbookViewId="0">
      <selection activeCell="O23" sqref="O23"/>
    </sheetView>
  </sheetViews>
  <sheetFormatPr defaultRowHeight="14.5" x14ac:dyDescent="0.35"/>
  <cols>
    <col min="1" max="1" width="12.36328125" bestFit="1" customWidth="1"/>
    <col min="2" max="2" width="13.6328125" bestFit="1" customWidth="1"/>
    <col min="3" max="3" width="2.453125" customWidth="1"/>
    <col min="4" max="4" width="12.36328125" bestFit="1" customWidth="1"/>
    <col min="5" max="5" width="12.08984375" bestFit="1" customWidth="1"/>
    <col min="6" max="6" width="1.54296875" customWidth="1"/>
    <col min="7" max="7" width="12.36328125" bestFit="1" customWidth="1"/>
    <col min="8" max="8" width="14.36328125" bestFit="1" customWidth="1"/>
    <col min="9" max="9" width="1.81640625" customWidth="1"/>
    <col min="10" max="10" width="12.36328125" bestFit="1" customWidth="1"/>
    <col min="11" max="11" width="15.7265625" bestFit="1" customWidth="1"/>
    <col min="12" max="12" width="2.1796875" customWidth="1"/>
    <col min="13" max="13" width="12.36328125" bestFit="1" customWidth="1"/>
    <col min="14" max="14" width="18.1796875" bestFit="1" customWidth="1"/>
  </cols>
  <sheetData>
    <row r="3" spans="1:14" x14ac:dyDescent="0.35">
      <c r="A3" s="12" t="s">
        <v>10934</v>
      </c>
      <c r="B3" s="7" t="s">
        <v>10932</v>
      </c>
      <c r="D3" s="12" t="s">
        <v>10934</v>
      </c>
      <c r="E3" s="7" t="s">
        <v>10933</v>
      </c>
      <c r="G3" s="12" t="s">
        <v>10934</v>
      </c>
      <c r="H3" s="7" t="s">
        <v>10948</v>
      </c>
      <c r="J3" s="12" t="s">
        <v>10934</v>
      </c>
      <c r="K3" s="7" t="s">
        <v>10949</v>
      </c>
      <c r="M3" s="12" t="s">
        <v>10934</v>
      </c>
      <c r="N3" s="7" t="s">
        <v>10950</v>
      </c>
    </row>
    <row r="4" spans="1:14" x14ac:dyDescent="0.35">
      <c r="A4" s="13" t="s">
        <v>10936</v>
      </c>
      <c r="B4" s="14">
        <v>95365.937600000019</v>
      </c>
      <c r="D4" s="13" t="s">
        <v>10936</v>
      </c>
      <c r="E4" s="14">
        <v>9199.2699999999986</v>
      </c>
      <c r="G4" s="13" t="s">
        <v>10936</v>
      </c>
      <c r="H4" s="14">
        <v>1500</v>
      </c>
      <c r="J4" s="13" t="s">
        <v>10936</v>
      </c>
      <c r="K4" s="14">
        <v>387</v>
      </c>
      <c r="M4" s="13" t="s">
        <v>10936</v>
      </c>
      <c r="N4" s="14">
        <v>9.6462848596792869E-2</v>
      </c>
    </row>
    <row r="5" spans="1:14" x14ac:dyDescent="0.35">
      <c r="A5" s="15" t="s">
        <v>10937</v>
      </c>
      <c r="B5" s="16">
        <v>60172.649400000024</v>
      </c>
      <c r="D5" s="15" t="s">
        <v>10937</v>
      </c>
      <c r="E5" s="16">
        <v>10288.898699999991</v>
      </c>
      <c r="G5" s="15" t="s">
        <v>10937</v>
      </c>
      <c r="H5" s="16">
        <v>1068</v>
      </c>
      <c r="J5" s="15" t="s">
        <v>10937</v>
      </c>
      <c r="K5" s="16">
        <v>301</v>
      </c>
      <c r="M5" s="15" t="s">
        <v>10937</v>
      </c>
      <c r="N5" s="16">
        <v>0.17098962406664425</v>
      </c>
    </row>
    <row r="6" spans="1:14" x14ac:dyDescent="0.35">
      <c r="A6" s="15" t="s">
        <v>10938</v>
      </c>
      <c r="B6" s="16">
        <v>199252.98399999991</v>
      </c>
      <c r="D6" s="15" t="s">
        <v>10938</v>
      </c>
      <c r="E6" s="16">
        <v>26806.573700000015</v>
      </c>
      <c r="G6" s="15" t="s">
        <v>10938</v>
      </c>
      <c r="H6" s="16">
        <v>2491</v>
      </c>
      <c r="J6" s="15" t="s">
        <v>10938</v>
      </c>
      <c r="K6" s="16">
        <v>680</v>
      </c>
      <c r="M6" s="15" t="s">
        <v>10938</v>
      </c>
      <c r="N6" s="16">
        <v>0.13453536886554246</v>
      </c>
    </row>
    <row r="7" spans="1:14" x14ac:dyDescent="0.35">
      <c r="A7" s="15" t="s">
        <v>10939</v>
      </c>
      <c r="B7" s="16">
        <v>141851.5674</v>
      </c>
      <c r="D7" s="15" t="s">
        <v>10939</v>
      </c>
      <c r="E7" s="16">
        <v>13437.806799999998</v>
      </c>
      <c r="G7" s="15" t="s">
        <v>10939</v>
      </c>
      <c r="H7" s="16">
        <v>2441</v>
      </c>
      <c r="J7" s="15" t="s">
        <v>10939</v>
      </c>
      <c r="K7" s="16">
        <v>663</v>
      </c>
      <c r="M7" s="15" t="s">
        <v>10939</v>
      </c>
      <c r="N7" s="16">
        <v>9.4731465053942004E-2</v>
      </c>
    </row>
    <row r="8" spans="1:14" x14ac:dyDescent="0.35">
      <c r="A8" s="15" t="s">
        <v>10940</v>
      </c>
      <c r="B8" s="16">
        <v>156122.28669999994</v>
      </c>
      <c r="D8" s="15" t="s">
        <v>10940</v>
      </c>
      <c r="E8" s="16">
        <v>22308.51279999999</v>
      </c>
      <c r="G8" s="15" t="s">
        <v>10940</v>
      </c>
      <c r="H8" s="16">
        <v>2850</v>
      </c>
      <c r="J8" s="15" t="s">
        <v>10940</v>
      </c>
      <c r="K8" s="16">
        <v>750</v>
      </c>
      <c r="M8" s="15" t="s">
        <v>10940</v>
      </c>
      <c r="N8" s="16">
        <v>0.14289127626517142</v>
      </c>
    </row>
    <row r="9" spans="1:14" x14ac:dyDescent="0.35">
      <c r="A9" s="15" t="s">
        <v>10941</v>
      </c>
      <c r="B9" s="16">
        <v>147082.61130000011</v>
      </c>
      <c r="D9" s="15" t="s">
        <v>10941</v>
      </c>
      <c r="E9" s="16">
        <v>20899.334500000012</v>
      </c>
      <c r="G9" s="15" t="s">
        <v>10941</v>
      </c>
      <c r="H9" s="16">
        <v>2644</v>
      </c>
      <c r="J9" s="15" t="s">
        <v>10941</v>
      </c>
      <c r="K9" s="16">
        <v>709</v>
      </c>
      <c r="M9" s="15" t="s">
        <v>10941</v>
      </c>
      <c r="N9" s="16">
        <v>0.1420924901678027</v>
      </c>
    </row>
    <row r="10" spans="1:14" x14ac:dyDescent="0.35">
      <c r="A10" s="15" t="s">
        <v>10942</v>
      </c>
      <c r="B10" s="16">
        <v>149580.83800000031</v>
      </c>
      <c r="D10" s="15" t="s">
        <v>10942</v>
      </c>
      <c r="E10" s="16">
        <v>13535.38299999998</v>
      </c>
      <c r="G10" s="15" t="s">
        <v>10942</v>
      </c>
      <c r="H10" s="16">
        <v>2705</v>
      </c>
      <c r="J10" s="15" t="s">
        <v>10942</v>
      </c>
      <c r="K10" s="16">
        <v>708</v>
      </c>
      <c r="M10" s="15" t="s">
        <v>10942</v>
      </c>
      <c r="N10" s="16">
        <v>9.0488749635163512E-2</v>
      </c>
    </row>
    <row r="11" spans="1:14" x14ac:dyDescent="0.35">
      <c r="A11" s="15" t="s">
        <v>10943</v>
      </c>
      <c r="B11" s="16">
        <v>159589.45099999988</v>
      </c>
      <c r="D11" s="15" t="s">
        <v>10943</v>
      </c>
      <c r="E11" s="16">
        <v>21896.715399999972</v>
      </c>
      <c r="G11" s="15" t="s">
        <v>10943</v>
      </c>
      <c r="H11" s="16">
        <v>2796</v>
      </c>
      <c r="J11" s="15" t="s">
        <v>10943</v>
      </c>
      <c r="K11" s="16">
        <v>710</v>
      </c>
      <c r="M11" s="15" t="s">
        <v>10943</v>
      </c>
      <c r="N11" s="16">
        <v>0.13720653378273723</v>
      </c>
    </row>
    <row r="12" spans="1:14" x14ac:dyDescent="0.35">
      <c r="A12" s="15" t="s">
        <v>10944</v>
      </c>
      <c r="B12" s="16">
        <v>309770.09970000025</v>
      </c>
      <c r="D12" s="15" t="s">
        <v>10944</v>
      </c>
      <c r="E12" s="16">
        <v>37293.192500000034</v>
      </c>
      <c r="G12" s="15" t="s">
        <v>10944</v>
      </c>
      <c r="H12" s="16">
        <v>5073</v>
      </c>
      <c r="J12" s="15" t="s">
        <v>10944</v>
      </c>
      <c r="K12" s="16">
        <v>1386</v>
      </c>
      <c r="M12" s="15" t="s">
        <v>10944</v>
      </c>
      <c r="N12" s="16">
        <v>0.12038990379031732</v>
      </c>
    </row>
    <row r="13" spans="1:14" x14ac:dyDescent="0.35">
      <c r="A13" s="15" t="s">
        <v>10945</v>
      </c>
      <c r="B13" s="16">
        <v>197115.20170000009</v>
      </c>
      <c r="D13" s="15" t="s">
        <v>10945</v>
      </c>
      <c r="E13" s="16">
        <v>31469.663800000035</v>
      </c>
      <c r="G13" s="15" t="s">
        <v>10945</v>
      </c>
      <c r="H13" s="16">
        <v>3095</v>
      </c>
      <c r="J13" s="15" t="s">
        <v>10945</v>
      </c>
      <c r="K13" s="16">
        <v>817</v>
      </c>
      <c r="M13" s="15" t="s">
        <v>10945</v>
      </c>
      <c r="N13" s="16">
        <v>0.15965112547684351</v>
      </c>
    </row>
    <row r="14" spans="1:14" x14ac:dyDescent="0.35">
      <c r="A14" s="15" t="s">
        <v>10946</v>
      </c>
      <c r="B14" s="16">
        <v>349120.07400000008</v>
      </c>
      <c r="D14" s="15" t="s">
        <v>10946</v>
      </c>
      <c r="E14" s="16">
        <v>35825.536599999927</v>
      </c>
      <c r="G14" s="15" t="s">
        <v>10946</v>
      </c>
      <c r="H14" s="16">
        <v>5741</v>
      </c>
      <c r="J14" s="15" t="s">
        <v>10946</v>
      </c>
      <c r="K14" s="16">
        <v>1462</v>
      </c>
      <c r="M14" s="15" t="s">
        <v>10946</v>
      </c>
      <c r="N14" s="16">
        <v>0.10261666191099604</v>
      </c>
    </row>
    <row r="15" spans="1:14" x14ac:dyDescent="0.35">
      <c r="A15" s="15" t="s">
        <v>10947</v>
      </c>
      <c r="B15" s="16">
        <v>332177.15950000001</v>
      </c>
      <c r="D15" s="15" t="s">
        <v>10947</v>
      </c>
      <c r="E15" s="16">
        <v>43436.13390000003</v>
      </c>
      <c r="G15" s="15" t="s">
        <v>10947</v>
      </c>
      <c r="H15" s="16">
        <v>5469</v>
      </c>
      <c r="J15" s="15" t="s">
        <v>10947</v>
      </c>
      <c r="K15" s="16">
        <v>1421</v>
      </c>
      <c r="M15" s="15" t="s">
        <v>10947</v>
      </c>
      <c r="N15" s="16">
        <v>0.13076195234308405</v>
      </c>
    </row>
    <row r="16" spans="1:14" x14ac:dyDescent="0.35">
      <c r="A16" s="17" t="s">
        <v>10935</v>
      </c>
      <c r="B16" s="8">
        <v>2297200.8603000008</v>
      </c>
      <c r="D16" s="17" t="s">
        <v>10935</v>
      </c>
      <c r="E16" s="8">
        <v>286397.02169999998</v>
      </c>
      <c r="G16" s="17" t="s">
        <v>10935</v>
      </c>
      <c r="H16" s="8">
        <v>37873</v>
      </c>
      <c r="J16" s="17" t="s">
        <v>10935</v>
      </c>
      <c r="K16" s="8">
        <v>9994</v>
      </c>
      <c r="M16" s="17" t="s">
        <v>10935</v>
      </c>
      <c r="N16" s="8">
        <v>0.12467217240315856</v>
      </c>
    </row>
    <row r="17" spans="2:14" x14ac:dyDescent="0.35">
      <c r="B17" s="38">
        <f>GETPIVOTDATA("Sales",$A$3)</f>
        <v>2297200.8603000008</v>
      </c>
      <c r="E17" s="38">
        <f>GETPIVOTDATA("Profit",$D$3)</f>
        <v>286397.02169999998</v>
      </c>
      <c r="H17" s="39">
        <f>GETPIVOTDATA("Quantity",$G$3)</f>
        <v>37873</v>
      </c>
      <c r="K17" s="39">
        <f>GETPIVOTDATA("Order ID",$J$3)</f>
        <v>9994</v>
      </c>
      <c r="N17" s="40">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45FAE-FC74-485E-8B6D-57A829141AB4}">
  <dimension ref="A3:F13"/>
  <sheetViews>
    <sheetView workbookViewId="0">
      <selection activeCell="B14" sqref="B14"/>
    </sheetView>
  </sheetViews>
  <sheetFormatPr defaultRowHeight="14.5" x14ac:dyDescent="0.35"/>
  <cols>
    <col min="1" max="1" width="12.36328125" bestFit="1" customWidth="1"/>
    <col min="2" max="2" width="11.81640625" bestFit="1" customWidth="1"/>
    <col min="3" max="3" width="11.6328125" customWidth="1"/>
    <col min="4" max="4" width="14.36328125" bestFit="1" customWidth="1"/>
    <col min="5" max="5" width="15.7265625" bestFit="1" customWidth="1"/>
    <col min="6" max="6" width="18.1796875" bestFit="1" customWidth="1"/>
  </cols>
  <sheetData>
    <row r="3" spans="1:6" x14ac:dyDescent="0.35">
      <c r="A3" s="12" t="s">
        <v>10934</v>
      </c>
      <c r="B3" s="6" t="s">
        <v>10932</v>
      </c>
      <c r="C3" s="41" t="s">
        <v>10933</v>
      </c>
      <c r="D3" s="41" t="s">
        <v>10948</v>
      </c>
      <c r="E3" s="41" t="s">
        <v>10949</v>
      </c>
      <c r="F3" s="9" t="s">
        <v>10950</v>
      </c>
    </row>
    <row r="4" spans="1:6" x14ac:dyDescent="0.35">
      <c r="A4" s="26">
        <v>2011</v>
      </c>
      <c r="B4" s="18">
        <v>484247.49810000096</v>
      </c>
      <c r="C4" s="42">
        <v>49543.974100000007</v>
      </c>
      <c r="D4" s="42">
        <v>7581</v>
      </c>
      <c r="E4" s="42">
        <v>1993</v>
      </c>
      <c r="F4" s="19">
        <v>0.10231126499236715</v>
      </c>
    </row>
    <row r="5" spans="1:6" x14ac:dyDescent="0.35">
      <c r="A5" s="27">
        <v>2012</v>
      </c>
      <c r="B5" s="20">
        <v>470532.50899999985</v>
      </c>
      <c r="C5" s="43">
        <v>61618.603700000051</v>
      </c>
      <c r="D5" s="43">
        <v>7979</v>
      </c>
      <c r="E5" s="43">
        <v>2102</v>
      </c>
      <c r="F5" s="21">
        <v>0.13095504034557592</v>
      </c>
    </row>
    <row r="6" spans="1:6" x14ac:dyDescent="0.35">
      <c r="A6" s="27">
        <v>2013</v>
      </c>
      <c r="B6" s="20">
        <v>608473.83000000066</v>
      </c>
      <c r="C6" s="43">
        <v>81726.930800000177</v>
      </c>
      <c r="D6" s="43">
        <v>9810</v>
      </c>
      <c r="E6" s="43">
        <v>2580</v>
      </c>
      <c r="F6" s="21">
        <v>0.13431461924993568</v>
      </c>
    </row>
    <row r="7" spans="1:6" x14ac:dyDescent="0.35">
      <c r="A7" s="44">
        <v>2014</v>
      </c>
      <c r="B7" s="45">
        <v>733947.0231999997</v>
      </c>
      <c r="C7" s="46">
        <v>93507.513099999967</v>
      </c>
      <c r="D7" s="46">
        <v>12503</v>
      </c>
      <c r="E7" s="46">
        <v>3319</v>
      </c>
      <c r="F7" s="47">
        <v>0.12740362743390987</v>
      </c>
    </row>
    <row r="10" spans="1:6" ht="18" x14ac:dyDescent="0.55000000000000004">
      <c r="B10" s="48">
        <f>(GETPIVOTDATA("Sum of Sales",$A$3,"Year",2014)/GETPIVOTDATA("Sum of Sales",$A$3,"Year",2013))-1</f>
        <v>0.20620967905883303</v>
      </c>
      <c r="C10" s="48">
        <f>(GETPIVOTDATA("Sum of Profit",$A$3,"Year",2014)/GETPIVOTDATA("Sum of Profit",$A$3,"Year",2013))-1</f>
        <v>0.14414565902185772</v>
      </c>
      <c r="D10" s="48">
        <f>(GETPIVOTDATA("Sum of Quantity",$A$3,"Year",2014)/GETPIVOTDATA("Sum of Quantity",$A$3,"Year",2013))-1</f>
        <v>0.27451580020387367</v>
      </c>
      <c r="E10" s="48">
        <f>(GETPIVOTDATA("Count of Order ID",$A$3,"Year",2014)/GETPIVOTDATA("Count of Order ID",$A$3,"Year",2013))-1</f>
        <v>0.2864341085271318</v>
      </c>
      <c r="F10" s="48">
        <f>(GETPIVOTDATA("Sum of Profit Margin",$A$3,"Year",2014)/GETPIVOTDATA("Sum of Profit Margin",$A$3,"Year",2013))-1</f>
        <v>-5.1453757264990463E-2</v>
      </c>
    </row>
    <row r="13" spans="1:6" x14ac:dyDescent="0.35">
      <c r="B13" s="5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opLeftCell="A4" zoomScale="85" zoomScaleNormal="85" workbookViewId="0">
      <selection activeCell="W2" sqref="W2"/>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c r="B11" s="5"/>
      <c r="J11" s="49"/>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Map chart</vt:lpstr>
      <vt:lpstr>Top 5</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Saumyasuteshnu Behera</cp:lastModifiedBy>
  <dcterms:created xsi:type="dcterms:W3CDTF">2015-06-05T18:17:20Z</dcterms:created>
  <dcterms:modified xsi:type="dcterms:W3CDTF">2024-07-13T17:13:08Z</dcterms:modified>
</cp:coreProperties>
</file>